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G:\ZPW2000轨道电路调整表\"/>
    </mc:Choice>
  </mc:AlternateContent>
  <xr:revisionPtr revIDLastSave="0" documentId="13_ncr:1_{1A9BD363-102F-4F50-A935-732AA85A687F}" xr6:coauthVersionLast="45" xr6:coauthVersionMax="45" xr10:uidLastSave="{00000000-0000-0000-0000-000000000000}"/>
  <bookViews>
    <workbookView xWindow="-108" yWindow="-108" windowWidth="30936" windowHeight="16896" activeTab="1" xr2:uid="{00000000-000D-0000-FFFF-FFFF00000000}"/>
  </bookViews>
  <sheets>
    <sheet name="公式（勿动）" sheetId="3" r:id="rId1"/>
    <sheet name="喀赤客专发送接收电平等级" sheetId="11" r:id="rId2"/>
    <sheet name="模拟10km区段模拟网络长度" sheetId="13" r:id="rId3"/>
    <sheet name="模拟7.5km区段模拟网络长度" sheetId="6" r:id="rId4"/>
  </sheets>
  <externalReferences>
    <externalReference r:id="rId5"/>
  </externalReferences>
  <definedNames>
    <definedName name="_xlnm._FilterDatabase" localSheetId="1" hidden="1">喀赤客专发送接收电平等级!$A$5:$WWF$10</definedName>
    <definedName name="_xlnm._FilterDatabase" localSheetId="2" hidden="1">模拟10km区段模拟网络长度!$A$5:$WWI$10</definedName>
    <definedName name="_xlnm.Print_Area" localSheetId="1">喀赤客专发送接收电平等级!$A$1:$AE$10</definedName>
    <definedName name="_xlnm.Print_Area" localSheetId="2">模拟10km区段模拟网络长度!$A$1:$AI$10</definedName>
    <definedName name="_xlnm.Print_Titles" localSheetId="1">喀赤客专发送接收电平等级!$1:$5</definedName>
    <definedName name="_xlnm.Print_Titles" localSheetId="2">模拟10km区段模拟网络长度!$1:$5</definedName>
    <definedName name="_xlnm.Print_Titles" localSheetId="3">'模拟7.5km区段模拟网络长度'!$1:$5</definedName>
  </definedNames>
  <calcPr calcId="181029" calcMode="autoNoTable"/>
</workbook>
</file>

<file path=xl/calcChain.xml><?xml version="1.0" encoding="utf-8"?>
<calcChain xmlns="http://schemas.openxmlformats.org/spreadsheetml/2006/main">
  <c r="AG10" i="13" l="1"/>
  <c r="AG7" i="13"/>
  <c r="AG8" i="13"/>
  <c r="AG9" i="13"/>
  <c r="AG6" i="13"/>
  <c r="X7" i="13"/>
  <c r="X8" i="13"/>
  <c r="X9" i="13"/>
  <c r="X10" i="13"/>
  <c r="X6" i="13"/>
  <c r="AA10" i="6"/>
  <c r="AC10" i="6" s="1"/>
  <c r="R10" i="6"/>
  <c r="U10" i="6" s="1"/>
  <c r="S10" i="6" s="1"/>
  <c r="V10" i="6" s="1"/>
  <c r="AA9" i="6"/>
  <c r="AC9" i="6" s="1"/>
  <c r="R9" i="6"/>
  <c r="U9" i="6" s="1"/>
  <c r="S9" i="6" s="1"/>
  <c r="V9" i="6" s="1"/>
  <c r="AA8" i="6"/>
  <c r="AD8" i="6" s="1"/>
  <c r="AB8" i="6" s="1"/>
  <c r="AE8" i="6" s="1"/>
  <c r="R8" i="6"/>
  <c r="T8" i="6" s="1"/>
  <c r="AA7" i="6"/>
  <c r="AC7" i="6" s="1"/>
  <c r="R7" i="6"/>
  <c r="T7" i="6" s="1"/>
  <c r="AA6" i="6"/>
  <c r="AD6" i="6" s="1"/>
  <c r="AB6" i="6" s="1"/>
  <c r="AE6" i="6" s="1"/>
  <c r="R6" i="6"/>
  <c r="U6" i="6" s="1"/>
  <c r="S6" i="6" s="1"/>
  <c r="V6" i="6" s="1"/>
  <c r="AA10" i="13"/>
  <c r="AC10" i="13" s="1"/>
  <c r="R10" i="13"/>
  <c r="U10" i="13" s="1"/>
  <c r="AA9" i="13"/>
  <c r="AC9" i="13" s="1"/>
  <c r="R9" i="13"/>
  <c r="T9" i="13" s="1"/>
  <c r="AA8" i="13"/>
  <c r="AD8" i="13" s="1"/>
  <c r="R8" i="13"/>
  <c r="U8" i="13" s="1"/>
  <c r="AA7" i="13"/>
  <c r="AD7" i="13" s="1"/>
  <c r="R7" i="13"/>
  <c r="T7" i="13" s="1"/>
  <c r="AA6" i="13"/>
  <c r="AC6" i="13" s="1"/>
  <c r="R6" i="13"/>
  <c r="T6" i="13" s="1"/>
  <c r="T7" i="11"/>
  <c r="T8" i="11"/>
  <c r="T9" i="11"/>
  <c r="T10" i="11"/>
  <c r="T6" i="11"/>
  <c r="X6" i="11"/>
  <c r="X7" i="11"/>
  <c r="X8" i="11"/>
  <c r="X9" i="11"/>
  <c r="X10" i="11"/>
  <c r="T6" i="6" l="1"/>
  <c r="AD7" i="6"/>
  <c r="AB7" i="6" s="1"/>
  <c r="AE7" i="6" s="1"/>
  <c r="AC6" i="6"/>
  <c r="AC8" i="6"/>
  <c r="AD6" i="13"/>
  <c r="AH6" i="13" s="1"/>
  <c r="AD10" i="13"/>
  <c r="AB7" i="13"/>
  <c r="AE7" i="13" s="1"/>
  <c r="AH7" i="13"/>
  <c r="U8" i="6"/>
  <c r="S8" i="6" s="1"/>
  <c r="V8" i="6" s="1"/>
  <c r="T9" i="6"/>
  <c r="T10" i="6"/>
  <c r="AD10" i="6"/>
  <c r="AB10" i="6" s="1"/>
  <c r="AE10" i="6" s="1"/>
  <c r="S8" i="13"/>
  <c r="V8" i="13" s="1"/>
  <c r="Y8" i="13"/>
  <c r="S10" i="13"/>
  <c r="V10" i="13" s="1"/>
  <c r="Y10" i="13"/>
  <c r="AB6" i="13"/>
  <c r="AE6" i="13" s="1"/>
  <c r="AB8" i="13"/>
  <c r="AE8" i="13" s="1"/>
  <c r="AH8" i="13"/>
  <c r="AB10" i="13"/>
  <c r="AE10" i="13" s="1"/>
  <c r="AH10" i="13"/>
  <c r="AD9" i="6"/>
  <c r="AB9" i="6" s="1"/>
  <c r="AE9" i="6" s="1"/>
  <c r="U7" i="6"/>
  <c r="S7" i="6" s="1"/>
  <c r="V7" i="6" s="1"/>
  <c r="AD9" i="13"/>
  <c r="T8" i="13"/>
  <c r="T10" i="13"/>
  <c r="AC8" i="13"/>
  <c r="U6" i="13"/>
  <c r="U7" i="13"/>
  <c r="AC7" i="13"/>
  <c r="U9" i="13"/>
  <c r="S7" i="13" l="1"/>
  <c r="V7" i="13" s="1"/>
  <c r="Y7" i="13"/>
  <c r="S6" i="13"/>
  <c r="V6" i="13" s="1"/>
  <c r="Y6" i="13"/>
  <c r="AB9" i="13"/>
  <c r="AE9" i="13" s="1"/>
  <c r="AH9" i="13"/>
  <c r="S9" i="13"/>
  <c r="V9" i="13" s="1"/>
  <c r="Y9" i="13"/>
  <c r="V6" i="11"/>
  <c r="V7" i="11"/>
  <c r="V8" i="11"/>
  <c r="V9" i="11"/>
  <c r="R6" i="11"/>
  <c r="R7" i="11"/>
  <c r="R8" i="11"/>
  <c r="R9" i="11"/>
  <c r="R10" i="11"/>
  <c r="V10" i="11"/>
</calcChain>
</file>

<file path=xl/sharedStrings.xml><?xml version="1.0" encoding="utf-8"?>
<sst xmlns="http://schemas.openxmlformats.org/spreadsheetml/2006/main" count="510" uniqueCount="271">
  <si>
    <t>序号</t>
    <phoneticPr fontId="2" type="noConversion"/>
  </si>
  <si>
    <t>电容</t>
  </si>
  <si>
    <t>功出电平</t>
  </si>
  <si>
    <t>发送模拟电缆</t>
  </si>
  <si>
    <t>接收模拟电缆</t>
  </si>
  <si>
    <t>接收电平</t>
  </si>
  <si>
    <t>小轨调整</t>
  </si>
  <si>
    <t>规格</t>
    <phoneticPr fontId="2" type="noConversion"/>
  </si>
  <si>
    <t>等级</t>
    <phoneticPr fontId="2" type="noConversion"/>
  </si>
  <si>
    <t xml:space="preserve">正向                      </t>
    <phoneticPr fontId="2" type="noConversion"/>
  </si>
  <si>
    <t>反向</t>
    <phoneticPr fontId="2" type="noConversion"/>
  </si>
  <si>
    <t>封线(J3)</t>
    <phoneticPr fontId="2" type="noConversion"/>
  </si>
  <si>
    <t>线别</t>
    <phoneticPr fontId="1" type="noConversion"/>
  </si>
  <si>
    <t>站名</t>
    <phoneticPr fontId="1" type="noConversion"/>
  </si>
  <si>
    <t>电缆
长度</t>
    <phoneticPr fontId="1" type="noConversion"/>
  </si>
  <si>
    <t>环阻</t>
    <phoneticPr fontId="1" type="noConversion"/>
  </si>
  <si>
    <t>变更
等级</t>
    <phoneticPr fontId="2" type="noConversion"/>
  </si>
  <si>
    <t>补偿连接线</t>
    <phoneticPr fontId="2" type="noConversion"/>
  </si>
  <si>
    <t>信号机位置</t>
    <phoneticPr fontId="2" type="noConversion"/>
  </si>
  <si>
    <t>名称</t>
    <phoneticPr fontId="2" type="noConversion"/>
  </si>
  <si>
    <t>载频 
频率</t>
    <phoneticPr fontId="2" type="noConversion"/>
  </si>
  <si>
    <t>区段
长度</t>
    <phoneticPr fontId="2" type="noConversion"/>
  </si>
  <si>
    <t>段属</t>
    <phoneticPr fontId="2" type="noConversion"/>
  </si>
  <si>
    <t>轨道区段</t>
    <phoneticPr fontId="2" type="noConversion"/>
  </si>
  <si>
    <t>备注</t>
    <phoneticPr fontId="2" type="noConversion"/>
  </si>
  <si>
    <t>实际电缆长度</t>
    <phoneticPr fontId="1" type="noConversion"/>
  </si>
  <si>
    <t>模拟网络长度</t>
    <phoneticPr fontId="1" type="noConversion"/>
  </si>
  <si>
    <t>1-11,9-12</t>
    <phoneticPr fontId="1" type="noConversion"/>
  </si>
  <si>
    <t>2-11,9-12</t>
    <phoneticPr fontId="1" type="noConversion"/>
  </si>
  <si>
    <t>3-11,9-12</t>
    <phoneticPr fontId="1" type="noConversion"/>
  </si>
  <si>
    <t>4-11,9-12</t>
    <phoneticPr fontId="1" type="noConversion"/>
  </si>
  <si>
    <t>5-11,9-12</t>
    <phoneticPr fontId="1" type="noConversion"/>
  </si>
  <si>
    <t>1-11,4-12</t>
    <phoneticPr fontId="1" type="noConversion"/>
  </si>
  <si>
    <t>3-11,5-12</t>
    <phoneticPr fontId="1" type="noConversion"/>
  </si>
  <si>
    <t>2-11,4-12</t>
    <phoneticPr fontId="1" type="noConversion"/>
  </si>
  <si>
    <t>1-11,3-12</t>
    <phoneticPr fontId="1" type="noConversion"/>
  </si>
  <si>
    <t>4-11,5-12</t>
    <phoneticPr fontId="1" type="noConversion"/>
  </si>
  <si>
    <t>补偿连接线</t>
    <phoneticPr fontId="1" type="noConversion"/>
  </si>
  <si>
    <t>3-29,4-30</t>
    <phoneticPr fontId="1" type="noConversion"/>
  </si>
  <si>
    <t>3-9,4-10,11-29,12-30</t>
    <phoneticPr fontId="1" type="noConversion"/>
  </si>
  <si>
    <t xml:space="preserve"> 3-5,4-6,7-9,8-10,11-29,12-30</t>
    <phoneticPr fontId="1" type="noConversion"/>
  </si>
  <si>
    <t>3-13,4-14,15-29,16-30</t>
    <phoneticPr fontId="1" type="noConversion"/>
  </si>
  <si>
    <t>3-5,4-6,7-13,8-14,15-29,16-30</t>
    <phoneticPr fontId="1" type="noConversion"/>
  </si>
  <si>
    <t xml:space="preserve"> 3-9,4-10,11-13,12-14,15-29,16-30</t>
    <phoneticPr fontId="1" type="noConversion"/>
  </si>
  <si>
    <t>3-5,4-6,7-9,8-10,11-13,12-14,15-29,16-30</t>
    <phoneticPr fontId="1" type="noConversion"/>
  </si>
  <si>
    <t>3-17,4-18,19-29,20-30</t>
    <phoneticPr fontId="1" type="noConversion"/>
  </si>
  <si>
    <t>3-5,4-6,7-17,8-18,19-29,20-30</t>
    <phoneticPr fontId="1" type="noConversion"/>
  </si>
  <si>
    <t xml:space="preserve">3-9,4-10,11-17,12-18,19-29,20-30 </t>
    <phoneticPr fontId="1" type="noConversion"/>
  </si>
  <si>
    <t xml:space="preserve">3-5,4-6,7-9,8-10,11-17,12-18,19-29,20-30 </t>
    <phoneticPr fontId="1" type="noConversion"/>
  </si>
  <si>
    <t xml:space="preserve"> 3-13,4-14,15-17,16-18,19-29,20-30</t>
    <phoneticPr fontId="1" type="noConversion"/>
  </si>
  <si>
    <t>3-5,4-6,7-13,8-14,15-17,16-18,19-29,20-30</t>
    <phoneticPr fontId="1" type="noConversion"/>
  </si>
  <si>
    <t>3-9,4-10,11-13,12-14,15-17,16-18,19-29,20-30</t>
    <phoneticPr fontId="1" type="noConversion"/>
  </si>
  <si>
    <t>3-5,4-6,7-9,8-10,11-13,12-14,15-17,16-18,19-29,20-30</t>
    <phoneticPr fontId="1" type="noConversion"/>
  </si>
  <si>
    <t>3-25,4-26,27-29,28-30</t>
    <phoneticPr fontId="1" type="noConversion"/>
  </si>
  <si>
    <t>3-5,4-6,7-25,8-26,27-29,28-30</t>
    <phoneticPr fontId="1" type="noConversion"/>
  </si>
  <si>
    <t>3-9,4-10,11-25,12-26,27-29,28-30</t>
    <phoneticPr fontId="1" type="noConversion"/>
  </si>
  <si>
    <t>3-5,4-6,7-9,8-10,11-25,12-26,27-29,28-30</t>
    <phoneticPr fontId="1" type="noConversion"/>
  </si>
  <si>
    <t>3-13,4-14,15-25,16-26,27-29,28-30</t>
    <phoneticPr fontId="1" type="noConversion"/>
  </si>
  <si>
    <t>3-5,4-6,7-13,8-14,15-25,16-26,27-29,28-30</t>
    <phoneticPr fontId="1" type="noConversion"/>
  </si>
  <si>
    <t>3-9,4-10,11-13,12-14,15-25,16-26,27-29,28-30</t>
    <phoneticPr fontId="1" type="noConversion"/>
  </si>
  <si>
    <t>3-5,4-6,7-9,8-10,11-13,12-14,15-25,16-26,27-29,28-30</t>
    <phoneticPr fontId="1" type="noConversion"/>
  </si>
  <si>
    <t>3-17,4-18,19-25,20-26,27-29,28-30</t>
    <phoneticPr fontId="1" type="noConversion"/>
  </si>
  <si>
    <t>3-5,4-6,7-17,8-18,19-25,20-26,27-29,28-30</t>
    <phoneticPr fontId="1" type="noConversion"/>
  </si>
  <si>
    <t>3-9,4-10,11-17,12-18,19-25,20-26,27-29,28-30</t>
    <phoneticPr fontId="1" type="noConversion"/>
  </si>
  <si>
    <t xml:space="preserve">3-5,4-6,7-9,8-10,11-17,12-18,19-25,20-26,27-29,28-30 </t>
    <phoneticPr fontId="1" type="noConversion"/>
  </si>
  <si>
    <t>3-13,4-14,15-17,16-18,19-25,20-26,27-29, 28-30</t>
    <phoneticPr fontId="1" type="noConversion"/>
  </si>
  <si>
    <t xml:space="preserve"> 3-5,4-6,7-13,8-14,15-17,16-18,19-25,20-26,27-29, 28-30</t>
    <phoneticPr fontId="1" type="noConversion"/>
  </si>
  <si>
    <t>3-9,4-10,11-13,12-14,15-17,16-18,19-25,20-26,27-29,28-30</t>
    <phoneticPr fontId="1" type="noConversion"/>
  </si>
  <si>
    <t>7250＜S≤7500</t>
    <phoneticPr fontId="1" type="noConversion"/>
  </si>
  <si>
    <t>7000＜S≤7250</t>
    <phoneticPr fontId="1" type="noConversion"/>
  </si>
  <si>
    <t>6750＜S≤7000</t>
    <phoneticPr fontId="1" type="noConversion"/>
  </si>
  <si>
    <t>6500＜S≤6750</t>
    <phoneticPr fontId="1" type="noConversion"/>
  </si>
  <si>
    <t>6250＜S≤6500</t>
    <phoneticPr fontId="1" type="noConversion"/>
  </si>
  <si>
    <t>6000＜S≤6250</t>
    <phoneticPr fontId="1" type="noConversion"/>
  </si>
  <si>
    <t>5750＜S≤6000</t>
    <phoneticPr fontId="1" type="noConversion"/>
  </si>
  <si>
    <t>5500＜S≤5750</t>
    <phoneticPr fontId="1" type="noConversion"/>
  </si>
  <si>
    <t>5250＜S≤5500</t>
    <phoneticPr fontId="1" type="noConversion"/>
  </si>
  <si>
    <t>5000＜S≤5250</t>
    <phoneticPr fontId="1" type="noConversion"/>
  </si>
  <si>
    <t>4750＜S≤5000</t>
    <phoneticPr fontId="1" type="noConversion"/>
  </si>
  <si>
    <t>4500＜S≤4750</t>
    <phoneticPr fontId="1" type="noConversion"/>
  </si>
  <si>
    <t>4250＜S≤4500</t>
    <phoneticPr fontId="1" type="noConversion"/>
  </si>
  <si>
    <t>4000＜S≤4250</t>
    <phoneticPr fontId="1" type="noConversion"/>
  </si>
  <si>
    <t>3750＜S≤4000</t>
    <phoneticPr fontId="1" type="noConversion"/>
  </si>
  <si>
    <t>3500＜S≤3750</t>
    <phoneticPr fontId="1" type="noConversion"/>
  </si>
  <si>
    <t>3250＜S≤3500</t>
    <phoneticPr fontId="1" type="noConversion"/>
  </si>
  <si>
    <t>3000＜S≤3250</t>
    <phoneticPr fontId="1" type="noConversion"/>
  </si>
  <si>
    <t>2750＜S≤3000</t>
    <phoneticPr fontId="1" type="noConversion"/>
  </si>
  <si>
    <t>2500＜S≤2750</t>
    <phoneticPr fontId="1" type="noConversion"/>
  </si>
  <si>
    <t>2250＜S≤2500</t>
    <phoneticPr fontId="1" type="noConversion"/>
  </si>
  <si>
    <t>2000＜S≤2250</t>
    <phoneticPr fontId="1" type="noConversion"/>
  </si>
  <si>
    <t>1750＜S≤2000</t>
    <phoneticPr fontId="1" type="noConversion"/>
  </si>
  <si>
    <t>1500＜S≤1750</t>
    <phoneticPr fontId="1" type="noConversion"/>
  </si>
  <si>
    <t>1250＜S≤1500</t>
    <phoneticPr fontId="1" type="noConversion"/>
  </si>
  <si>
    <t>1000＜S≤1250</t>
    <phoneticPr fontId="1" type="noConversion"/>
  </si>
  <si>
    <t>750＜S≤1000</t>
    <phoneticPr fontId="1" type="noConversion"/>
  </si>
  <si>
    <t>500＜S≤750</t>
    <phoneticPr fontId="1" type="noConversion"/>
  </si>
  <si>
    <t>250＜S≤500</t>
    <phoneticPr fontId="1" type="noConversion"/>
  </si>
  <si>
    <t>0＜S≤250</t>
    <phoneticPr fontId="1" type="noConversion"/>
  </si>
  <si>
    <t>S=0</t>
    <phoneticPr fontId="1" type="noConversion"/>
  </si>
  <si>
    <t>10KM模拟网络补偿公式</t>
    <phoneticPr fontId="1" type="noConversion"/>
  </si>
  <si>
    <t>发送电平等级公式</t>
    <phoneticPr fontId="1" type="noConversion"/>
  </si>
  <si>
    <t>站内
（区间）</t>
    <phoneticPr fontId="2" type="noConversion"/>
  </si>
  <si>
    <t>模拟
长度</t>
    <phoneticPr fontId="2" type="noConversion"/>
  </si>
  <si>
    <t>7.5KM模拟网络补偿公式</t>
    <phoneticPr fontId="1" type="noConversion"/>
  </si>
  <si>
    <t>单频接收电平等级</t>
    <phoneticPr fontId="1" type="noConversion"/>
  </si>
  <si>
    <t>6-16，7-17</t>
    <phoneticPr fontId="1" type="noConversion"/>
  </si>
  <si>
    <t>8-16，9-17</t>
    <phoneticPr fontId="1" type="noConversion"/>
  </si>
  <si>
    <t>8-16，7-17，6-9</t>
    <phoneticPr fontId="1" type="noConversion"/>
  </si>
  <si>
    <t>9-16，10-17</t>
    <phoneticPr fontId="1" type="noConversion"/>
  </si>
  <si>
    <t>7-16，9-17，6-10</t>
    <phoneticPr fontId="1" type="noConversion"/>
  </si>
  <si>
    <t>8-16，10-17</t>
    <phoneticPr fontId="1" type="noConversion"/>
  </si>
  <si>
    <t>7-16，8-17，6-10</t>
    <phoneticPr fontId="1" type="noConversion"/>
  </si>
  <si>
    <t>8-16，11-17，10-12</t>
    <phoneticPr fontId="1" type="noConversion"/>
  </si>
  <si>
    <t>9-16，11-17，7-12，6-10</t>
    <phoneticPr fontId="1" type="noConversion"/>
  </si>
  <si>
    <t>9-16，11-17，10-12</t>
    <phoneticPr fontId="1" type="noConversion"/>
  </si>
  <si>
    <t>8-16,11-17,6-9,7-12</t>
    <phoneticPr fontId="1" type="noConversion"/>
  </si>
  <si>
    <t>8-16,11-17,9-12</t>
    <phoneticPr fontId="1" type="noConversion"/>
  </si>
  <si>
    <t>6-16,11-17,7-12</t>
    <phoneticPr fontId="1" type="noConversion"/>
  </si>
  <si>
    <t>11-16,12-17</t>
    <phoneticPr fontId="1" type="noConversion"/>
  </si>
  <si>
    <t>7-16,11-17,6-12</t>
    <phoneticPr fontId="1" type="noConversion"/>
  </si>
  <si>
    <t>9-16,11-17,8-12</t>
    <phoneticPr fontId="1" type="noConversion"/>
  </si>
  <si>
    <t>7-16,11-17,6-9,8-12</t>
    <phoneticPr fontId="1" type="noConversion"/>
  </si>
  <si>
    <t>10-16,11-17,9-12</t>
    <phoneticPr fontId="1" type="noConversion"/>
  </si>
  <si>
    <t>7-16,11-17,6-10,9-12</t>
    <phoneticPr fontId="1" type="noConversion"/>
  </si>
  <si>
    <t>10-16,11-17,8-12</t>
    <phoneticPr fontId="1" type="noConversion"/>
  </si>
  <si>
    <t>7-16,11-17,6-10,8-12</t>
    <phoneticPr fontId="1" type="noConversion"/>
  </si>
  <si>
    <t>11-16,13-17,10-14,8-12</t>
    <phoneticPr fontId="1" type="noConversion"/>
  </si>
  <si>
    <t>11-16,13-17,6-10,9-12,7-14</t>
    <phoneticPr fontId="1" type="noConversion"/>
  </si>
  <si>
    <t>11-16,13-17,9-12,10-14</t>
    <phoneticPr fontId="1" type="noConversion"/>
  </si>
  <si>
    <t>11-16,13-17,8-12,9-14</t>
    <phoneticPr fontId="1" type="noConversion"/>
  </si>
  <si>
    <t>11-16,13-17,6-12,7-14</t>
    <phoneticPr fontId="1" type="noConversion"/>
  </si>
  <si>
    <t>11-16,13-17,12-14</t>
    <phoneticPr fontId="1" type="noConversion"/>
  </si>
  <si>
    <t>7-16,13-17,6-11,12-14</t>
    <phoneticPr fontId="1" type="noConversion"/>
  </si>
  <si>
    <t>9-16,13-17,8-11,12-14</t>
    <phoneticPr fontId="1" type="noConversion"/>
  </si>
  <si>
    <t>7-16,13-17,6-9,8-11,12-14</t>
    <phoneticPr fontId="1" type="noConversion"/>
  </si>
  <si>
    <t>10-16,13-17,9-11,12-14</t>
    <phoneticPr fontId="1" type="noConversion"/>
  </si>
  <si>
    <t>7-16,13-17,6-10,9-11,12-14</t>
    <phoneticPr fontId="1" type="noConversion"/>
  </si>
  <si>
    <t>10-16,13-17,8-11,12-14</t>
    <phoneticPr fontId="1" type="noConversion"/>
  </si>
  <si>
    <t>8-16,13-17,6-10,7-14</t>
    <phoneticPr fontId="1" type="noConversion"/>
  </si>
  <si>
    <t>8-16,13-17,10-14</t>
    <phoneticPr fontId="1" type="noConversion"/>
  </si>
  <si>
    <t>9-16,13-17,6-10,7-14</t>
    <phoneticPr fontId="1" type="noConversion"/>
  </si>
  <si>
    <t>9-16,13-17,10-14</t>
    <phoneticPr fontId="1" type="noConversion"/>
  </si>
  <si>
    <t>8-16,13-17,6-9,7-14</t>
    <phoneticPr fontId="1" type="noConversion"/>
  </si>
  <si>
    <t>8-16,13-17,9-14</t>
    <phoneticPr fontId="1" type="noConversion"/>
  </si>
  <si>
    <t>6-16,13-17,7-14</t>
    <phoneticPr fontId="1" type="noConversion"/>
  </si>
  <si>
    <t>13-16,14-17</t>
    <phoneticPr fontId="1" type="noConversion"/>
  </si>
  <si>
    <t>7-16,13-17,6-14</t>
    <phoneticPr fontId="1" type="noConversion"/>
  </si>
  <si>
    <t>9-16,13-17,8-14</t>
    <phoneticPr fontId="1" type="noConversion"/>
  </si>
  <si>
    <t>7-16,13-17,8-14,6-9</t>
    <phoneticPr fontId="1" type="noConversion"/>
  </si>
  <si>
    <t>10-16,13-17,9-14</t>
    <phoneticPr fontId="1" type="noConversion"/>
  </si>
  <si>
    <t>7-16,13-17,9-14,6-10</t>
    <phoneticPr fontId="1" type="noConversion"/>
  </si>
  <si>
    <t>10-16,13-17,8-14</t>
    <phoneticPr fontId="1" type="noConversion"/>
  </si>
  <si>
    <t>7-16,13-17,6-10,8-14</t>
    <phoneticPr fontId="1" type="noConversion"/>
  </si>
  <si>
    <t>8-16,13-17,10-12,11-14</t>
    <phoneticPr fontId="1" type="noConversion"/>
  </si>
  <si>
    <t>3-5,4-6,7-29,8-30</t>
    <phoneticPr fontId="1" type="noConversion"/>
  </si>
  <si>
    <t>3-5,4-6,7-9,8-10,11-13,12-14,15-17,16-18,19-25,20-26,27-29,28-30</t>
    <phoneticPr fontId="1" type="noConversion"/>
  </si>
  <si>
    <t>3-17,4-18,19-21,20-22,23-25,24-26,27-29,28-30</t>
    <phoneticPr fontId="1" type="noConversion"/>
  </si>
  <si>
    <t>3-5,4-6,7-17,8-18,19-21,20-22,23-25,24-26,27-29,28-30</t>
    <phoneticPr fontId="1" type="noConversion"/>
  </si>
  <si>
    <t>3-9,4-10,11-17,12-18,19-21,20-22,23-25,24-26,27-29,28-30</t>
    <phoneticPr fontId="1" type="noConversion"/>
  </si>
  <si>
    <t>3-5,4-6,7-9,8-10,11-17,12-18,19-21,20-22,23-25,24-26,27-29,28-30</t>
    <phoneticPr fontId="1" type="noConversion"/>
  </si>
  <si>
    <t>3-13,4-14,15-17,16-18,19-21,20-22,23-25,24-26,27-29,28-30</t>
    <phoneticPr fontId="1" type="noConversion"/>
  </si>
  <si>
    <t>3-5,4-6,7-13,8-14,15-17,16-18,19-21,20-22,23-25,24-26,27-29,28-30</t>
    <phoneticPr fontId="1" type="noConversion"/>
  </si>
  <si>
    <t>3-9,4-10,11-13,12-14,15-17,16-18,19-21,20-22,23-25,24-26,27-29,28-30</t>
    <phoneticPr fontId="1" type="noConversion"/>
  </si>
  <si>
    <t>3-5,4-6,7-9,8-10,11-13,12-14,15-17,16-18,19-21,20-22,23-25,24-26,27-29,28-30</t>
    <phoneticPr fontId="1" type="noConversion"/>
  </si>
  <si>
    <t>9750＜S≤10000</t>
    <phoneticPr fontId="1" type="noConversion"/>
  </si>
  <si>
    <t>9500＜S≤9750</t>
    <phoneticPr fontId="1" type="noConversion"/>
  </si>
  <si>
    <t>9250＜S≤9500</t>
    <phoneticPr fontId="1" type="noConversion"/>
  </si>
  <si>
    <t>9000＜S≤9250</t>
    <phoneticPr fontId="1" type="noConversion"/>
  </si>
  <si>
    <t>8750＜S≤9000</t>
    <phoneticPr fontId="1" type="noConversion"/>
  </si>
  <si>
    <t>8500＜S≤8750</t>
    <phoneticPr fontId="1" type="noConversion"/>
  </si>
  <si>
    <t>8250＜S≤8500</t>
    <phoneticPr fontId="1" type="noConversion"/>
  </si>
  <si>
    <t>8000＜S≤8250</t>
    <phoneticPr fontId="1" type="noConversion"/>
  </si>
  <si>
    <t>7750＜S≤8000</t>
    <phoneticPr fontId="1" type="noConversion"/>
  </si>
  <si>
    <t>7500＜S≤7750</t>
    <phoneticPr fontId="1" type="noConversion"/>
  </si>
  <si>
    <t>7250＜S≤7500</t>
    <phoneticPr fontId="1" type="noConversion"/>
  </si>
  <si>
    <t>11-16,13-17,6-9,8-12,7-14</t>
    <phoneticPr fontId="1" type="noConversion"/>
  </si>
  <si>
    <t>上</t>
  </si>
  <si>
    <t>2000-2</t>
  </si>
  <si>
    <t>2600-1</t>
  </si>
  <si>
    <t>2000-1</t>
  </si>
  <si>
    <t>2600-2</t>
  </si>
  <si>
    <t>中继2</t>
  </si>
  <si>
    <t>0438BG</t>
  </si>
  <si>
    <t>0438AG</t>
  </si>
  <si>
    <t>0412DG</t>
  </si>
  <si>
    <t>0412CG</t>
  </si>
  <si>
    <t>0412BG</t>
  </si>
  <si>
    <t>宁城</t>
    <phoneticPr fontId="2" type="noConversion"/>
  </si>
  <si>
    <t>站内</t>
    <phoneticPr fontId="1" type="noConversion"/>
  </si>
  <si>
    <t>模拟
固定
长度</t>
    <phoneticPr fontId="2" type="noConversion"/>
  </si>
  <si>
    <t>行
别</t>
    <phoneticPr fontId="1" type="noConversion"/>
  </si>
  <si>
    <t>理论等级</t>
    <phoneticPr fontId="2" type="noConversion"/>
  </si>
  <si>
    <t>2600-1</t>
    <phoneticPr fontId="1" type="noConversion"/>
  </si>
  <si>
    <t>站内道岔</t>
    <phoneticPr fontId="1" type="noConversion"/>
  </si>
  <si>
    <t>1700</t>
    <phoneticPr fontId="1" type="noConversion"/>
  </si>
  <si>
    <t>2300-1</t>
    <phoneticPr fontId="1" type="noConversion"/>
  </si>
  <si>
    <t>115DG</t>
    <phoneticPr fontId="1" type="noConversion"/>
  </si>
  <si>
    <t>1G</t>
    <phoneticPr fontId="1" type="noConversion"/>
  </si>
  <si>
    <t>2G1</t>
    <phoneticPr fontId="1" type="noConversion"/>
  </si>
  <si>
    <t>2G2</t>
    <phoneticPr fontId="1" type="noConversion"/>
  </si>
  <si>
    <t>5G</t>
    <phoneticPr fontId="1" type="noConversion"/>
  </si>
  <si>
    <t>现场使用模拟电缆长度</t>
    <phoneticPr fontId="1" type="noConversion"/>
  </si>
  <si>
    <t>封线连接</t>
    <phoneticPr fontId="1" type="noConversion"/>
  </si>
  <si>
    <t>相差
长度</t>
    <phoneticPr fontId="1" type="noConversion"/>
  </si>
  <si>
    <t>运营
里程
区段 
名称</t>
    <phoneticPr fontId="2" type="noConversion"/>
  </si>
  <si>
    <t>赤峰</t>
    <phoneticPr fontId="1" type="noConversion"/>
  </si>
  <si>
    <t>喀赤客专</t>
    <phoneticPr fontId="2" type="noConversion"/>
  </si>
  <si>
    <t>2300-2</t>
    <phoneticPr fontId="1" type="noConversion"/>
  </si>
  <si>
    <t>1700-2</t>
    <phoneticPr fontId="1" type="noConversion"/>
  </si>
  <si>
    <t>沈
高</t>
    <phoneticPr fontId="1" type="noConversion"/>
  </si>
  <si>
    <t>调整表固定区段</t>
    <phoneticPr fontId="2" type="noConversion"/>
  </si>
  <si>
    <t>理论
封线</t>
    <phoneticPr fontId="1" type="noConversion"/>
  </si>
  <si>
    <t>变更等级</t>
    <phoneticPr fontId="1" type="noConversion"/>
  </si>
  <si>
    <t>变更
封线</t>
    <phoneticPr fontId="1" type="noConversion"/>
  </si>
  <si>
    <t>理论
封线
(J2)</t>
    <phoneticPr fontId="2" type="noConversion"/>
  </si>
  <si>
    <t>变更
封线
(J2)</t>
    <phoneticPr fontId="2" type="noConversion"/>
  </si>
  <si>
    <t>21</t>
    <phoneticPr fontId="1" type="noConversion"/>
  </si>
  <si>
    <t>备注</t>
    <phoneticPr fontId="1" type="noConversion"/>
  </si>
  <si>
    <t>喀赤客专</t>
    <phoneticPr fontId="2" type="noConversion"/>
  </si>
  <si>
    <t>车间</t>
    <phoneticPr fontId="2" type="noConversion"/>
  </si>
  <si>
    <t>设计
里程
区段
名称</t>
    <phoneticPr fontId="2" type="noConversion"/>
  </si>
  <si>
    <t>数
量</t>
    <phoneticPr fontId="1" type="noConversion"/>
  </si>
  <si>
    <t>实际
电缆
长度
档位</t>
    <phoneticPr fontId="2" type="noConversion"/>
  </si>
  <si>
    <t>说明</t>
    <phoneticPr fontId="1" type="noConversion"/>
  </si>
  <si>
    <t>有
无
小
轨</t>
    <phoneticPr fontId="2" type="noConversion"/>
  </si>
  <si>
    <t>信号
机
里程</t>
    <phoneticPr fontId="2" type="noConversion"/>
  </si>
  <si>
    <t>数
量</t>
    <phoneticPr fontId="1" type="noConversion"/>
  </si>
  <si>
    <t>站内/
区间</t>
    <phoneticPr fontId="2" type="noConversion"/>
  </si>
  <si>
    <t>序号</t>
  </si>
  <si>
    <t>线别</t>
  </si>
  <si>
    <t>车间</t>
  </si>
  <si>
    <t>站名</t>
  </si>
  <si>
    <t>信号机位置</t>
  </si>
  <si>
    <t>轨道区段</t>
  </si>
  <si>
    <t>备注</t>
  </si>
  <si>
    <t>名称</t>
  </si>
  <si>
    <t>运营
里程
区段 
名称</t>
  </si>
  <si>
    <t>设计
里程
区段 
名称</t>
  </si>
  <si>
    <t>载频 
频率</t>
  </si>
  <si>
    <t>区段
长度</t>
  </si>
  <si>
    <t>段属</t>
  </si>
  <si>
    <t>规格</t>
  </si>
  <si>
    <t>环阻</t>
  </si>
  <si>
    <t>电缆
长度</t>
  </si>
  <si>
    <t>实际电缆
长度档位</t>
  </si>
  <si>
    <t>模拟
长度</t>
  </si>
  <si>
    <t>模拟固定长度</t>
  </si>
  <si>
    <t>补偿连接线</t>
  </si>
  <si>
    <t>站内
（区间）</t>
    <phoneticPr fontId="1" type="noConversion"/>
  </si>
  <si>
    <t>相差
长度</t>
    <phoneticPr fontId="1" type="noConversion"/>
  </si>
  <si>
    <t>区间</t>
    <phoneticPr fontId="1" type="noConversion"/>
  </si>
  <si>
    <t>0424BG</t>
    <phoneticPr fontId="1" type="noConversion"/>
  </si>
  <si>
    <t>沈
高</t>
    <phoneticPr fontId="1" type="noConversion"/>
  </si>
  <si>
    <t>无砟隧道</t>
    <phoneticPr fontId="1" type="noConversion"/>
  </si>
  <si>
    <t>喀赤客专</t>
    <phoneticPr fontId="2" type="noConversion"/>
  </si>
  <si>
    <t>宁城</t>
    <phoneticPr fontId="2" type="noConversion"/>
  </si>
  <si>
    <t>0424AG</t>
    <phoneticPr fontId="1" type="noConversion"/>
  </si>
  <si>
    <t>0402DG</t>
    <phoneticPr fontId="1" type="noConversion"/>
  </si>
  <si>
    <t>0402CG</t>
    <phoneticPr fontId="1" type="noConversion"/>
  </si>
  <si>
    <t>0402BG</t>
    <phoneticPr fontId="1" type="noConversion"/>
  </si>
  <si>
    <t>信号
机
里程</t>
    <phoneticPr fontId="1" type="noConversion"/>
  </si>
  <si>
    <t>段
属</t>
    <phoneticPr fontId="2" type="noConversion"/>
  </si>
  <si>
    <t>车间</t>
    <phoneticPr fontId="2" type="noConversion"/>
  </si>
  <si>
    <t>信号
机
里程</t>
    <phoneticPr fontId="2" type="noConversion"/>
  </si>
  <si>
    <t>规
格</t>
    <phoneticPr fontId="2" type="noConversion"/>
  </si>
  <si>
    <t>现场使用电缆长度档位</t>
    <phoneticPr fontId="1" type="noConversion"/>
  </si>
  <si>
    <t>现场实际补偿
封线连接</t>
    <phoneticPr fontId="1" type="noConversion"/>
  </si>
  <si>
    <t>名
称</t>
    <phoneticPr fontId="2" type="noConversion"/>
  </si>
  <si>
    <t>ZPW-2000无绝缘轨道移频自动闭塞技术参数表（模拟7.5km电缆理论实际长度对比表）</t>
    <phoneticPr fontId="1" type="noConversion"/>
  </si>
  <si>
    <t>ZPW-2000无绝缘轨道移频自动闭塞技术参数表（模拟10km电缆理论实际长度对比表）</t>
    <phoneticPr fontId="1" type="noConversion"/>
  </si>
  <si>
    <t>ZPW-2000无绝缘轨道移频自动闭塞技术参数表（功出电平、接收电平、小轨调整）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</si>
</sst>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_ "/>
    <numFmt numFmtId="178" formatCode="0.0_);[Red]\(0.0\)"/>
    <numFmt numFmtId="179" formatCode="0.00_ "/>
  </numFmts>
  <fonts count="1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9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6"/>
      <name val="新宋体"/>
      <family val="3"/>
      <charset val="134"/>
    </font>
    <font>
      <sz val="8"/>
      <color theme="1"/>
      <name val="等线"/>
      <family val="3"/>
      <charset val="134"/>
      <scheme val="minor"/>
    </font>
    <font>
      <sz val="9"/>
      <name val="新宋体"/>
      <family val="3"/>
      <charset val="134"/>
    </font>
    <font>
      <sz val="8"/>
      <name val="新宋体"/>
      <family val="3"/>
      <charset val="134"/>
    </font>
    <font>
      <sz val="8"/>
      <color theme="1"/>
      <name val="新宋体"/>
      <family val="3"/>
      <charset val="134"/>
    </font>
    <font>
      <b/>
      <sz val="16"/>
      <color rgb="FFFF0000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5">
    <xf numFmtId="0" fontId="0" fillId="0" borderId="0"/>
    <xf numFmtId="0" fontId="3" fillId="0" borderId="0">
      <alignment vertical="center"/>
    </xf>
    <xf numFmtId="0" fontId="8" fillId="0" borderId="0"/>
    <xf numFmtId="0" fontId="3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</cellStyleXfs>
  <cellXfs count="73">
    <xf numFmtId="0" fontId="0" fillId="0" borderId="0" xfId="0"/>
    <xf numFmtId="0" fontId="6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center" wrapText="1"/>
    </xf>
    <xf numFmtId="177" fontId="4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Fill="1" applyAlignment="1" applyProtection="1">
      <alignment horizontal="center" vertical="center" wrapText="1"/>
      <protection locked="0"/>
    </xf>
    <xf numFmtId="0" fontId="13" fillId="0" borderId="0" xfId="0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Fill="1" applyAlignment="1" applyProtection="1">
      <alignment horizontal="center" vertical="center" wrapText="1"/>
      <protection locked="0"/>
    </xf>
    <xf numFmtId="177" fontId="14" fillId="0" borderId="2" xfId="0" applyNumberFormat="1" applyFont="1" applyFill="1" applyBorder="1" applyAlignment="1" applyProtection="1">
      <alignment horizontal="center" vertical="center" wrapText="1"/>
      <protection hidden="1"/>
    </xf>
    <xf numFmtId="178" fontId="14" fillId="0" borderId="2" xfId="0" applyNumberFormat="1" applyFont="1" applyFill="1" applyBorder="1" applyAlignment="1" applyProtection="1">
      <alignment horizontal="center" vertical="center" wrapText="1"/>
      <protection hidden="1"/>
    </xf>
    <xf numFmtId="178" fontId="14" fillId="0" borderId="2" xfId="0" applyNumberFormat="1" applyFont="1" applyFill="1" applyBorder="1" applyAlignment="1">
      <alignment horizontal="center" vertical="center" wrapText="1"/>
    </xf>
    <xf numFmtId="178" fontId="14" fillId="0" borderId="0" xfId="0" applyNumberFormat="1" applyFont="1" applyFill="1" applyAlignment="1" applyProtection="1">
      <alignment horizontal="center" vertical="center" wrapText="1"/>
      <protection locked="0"/>
    </xf>
    <xf numFmtId="177" fontId="13" fillId="0" borderId="0" xfId="0" applyNumberFormat="1" applyFont="1" applyFill="1" applyAlignment="1" applyProtection="1">
      <alignment horizontal="center" vertical="center" wrapText="1"/>
      <protection locked="0"/>
    </xf>
    <xf numFmtId="178" fontId="13" fillId="0" borderId="0" xfId="0" applyNumberFormat="1" applyFont="1" applyFill="1" applyAlignment="1" applyProtection="1">
      <alignment horizontal="center" vertical="center" wrapText="1"/>
      <protection locked="0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177" fontId="14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177" fontId="14" fillId="0" borderId="2" xfId="0" applyNumberFormat="1" applyFont="1" applyFill="1" applyBorder="1" applyAlignment="1" applyProtection="1">
      <alignment horizontal="center" vertical="center" wrapText="1"/>
      <protection locked="0"/>
    </xf>
    <xf numFmtId="49" fontId="14" fillId="0" borderId="2" xfId="0" applyNumberFormat="1" applyFont="1" applyFill="1" applyBorder="1" applyAlignment="1" applyProtection="1">
      <alignment horizontal="center" vertical="center" wrapText="1"/>
      <protection locked="0"/>
    </xf>
    <xf numFmtId="176" fontId="14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2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49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4" fillId="0" borderId="2" xfId="0" applyNumberFormat="1" applyFont="1" applyFill="1" applyBorder="1" applyAlignment="1" applyProtection="1">
      <alignment horizontal="center" vertical="center" wrapText="1"/>
      <protection locked="0"/>
    </xf>
    <xf numFmtId="49" fontId="13" fillId="0" borderId="0" xfId="0" applyNumberFormat="1" applyFont="1" applyFill="1" applyAlignment="1" applyProtection="1">
      <alignment horizontal="center" vertical="center" wrapText="1"/>
      <protection locked="0"/>
    </xf>
    <xf numFmtId="177" fontId="14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2" xfId="0" applyNumberFormat="1" applyFont="1" applyFill="1" applyBorder="1" applyAlignment="1" applyProtection="1">
      <alignment horizontal="center" vertical="center" wrapText="1"/>
      <protection locked="0"/>
    </xf>
    <xf numFmtId="176" fontId="13" fillId="0" borderId="0" xfId="0" applyNumberFormat="1" applyFont="1" applyFill="1" applyAlignment="1" applyProtection="1">
      <alignment horizontal="center" vertical="center" wrapText="1"/>
      <protection locked="0"/>
    </xf>
    <xf numFmtId="49" fontId="13" fillId="0" borderId="0" xfId="0" applyNumberFormat="1" applyFont="1" applyFill="1" applyBorder="1" applyAlignment="1" applyProtection="1">
      <alignment horizontal="center" vertical="center" wrapText="1"/>
      <protection locked="0"/>
    </xf>
    <xf numFmtId="176" fontId="13" fillId="0" borderId="0" xfId="0" applyNumberFormat="1" applyFont="1" applyFill="1" applyBorder="1" applyAlignment="1" applyProtection="1">
      <alignment horizontal="center" vertical="center" wrapText="1"/>
      <protection locked="0"/>
    </xf>
    <xf numFmtId="177" fontId="1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>
      <alignment horizontal="center" vertical="center" wrapText="1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49" fontId="14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6" xfId="0" applyFont="1" applyFill="1" applyBorder="1" applyAlignment="1" applyProtection="1">
      <alignment horizontal="center" vertical="center" wrapText="1"/>
      <protection locked="0"/>
    </xf>
    <xf numFmtId="178" fontId="14" fillId="0" borderId="2" xfId="0" applyNumberFormat="1" applyFont="1" applyFill="1" applyBorder="1" applyAlignment="1" applyProtection="1">
      <alignment horizontal="center" vertical="center" wrapText="1"/>
      <protection locked="0"/>
    </xf>
    <xf numFmtId="177" fontId="14" fillId="0" borderId="2" xfId="0" applyNumberFormat="1" applyFont="1" applyFill="1" applyBorder="1" applyAlignment="1" applyProtection="1">
      <alignment horizontal="center" vertical="center" wrapText="1"/>
      <protection locked="0"/>
    </xf>
    <xf numFmtId="176" fontId="14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0" xfId="0" applyFont="1" applyFill="1" applyAlignment="1" applyProtection="1">
      <alignment horizontal="center" vertical="center" wrapText="1"/>
      <protection locked="0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49" fontId="14" fillId="0" borderId="2" xfId="0" applyNumberFormat="1" applyFont="1" applyFill="1" applyBorder="1" applyAlignment="1" applyProtection="1">
      <alignment horizontal="center" vertical="center" wrapText="1"/>
      <protection locked="0"/>
    </xf>
    <xf numFmtId="179" fontId="15" fillId="0" borderId="2" xfId="0" applyNumberFormat="1" applyFont="1" applyFill="1" applyBorder="1" applyAlignment="1">
      <alignment horizontal="center" vertical="center" wrapText="1"/>
    </xf>
    <xf numFmtId="0" fontId="14" fillId="0" borderId="3" xfId="0" applyFont="1" applyFill="1" applyBorder="1" applyAlignment="1" applyProtection="1">
      <alignment horizontal="center" vertical="center" wrapText="1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14" fillId="0" borderId="4" xfId="0" applyFont="1" applyFill="1" applyBorder="1" applyAlignment="1" applyProtection="1">
      <alignment horizontal="center" vertical="center" wrapText="1"/>
      <protection locked="0"/>
    </xf>
    <xf numFmtId="0" fontId="14" fillId="0" borderId="9" xfId="0" applyFont="1" applyFill="1" applyBorder="1" applyAlignment="1" applyProtection="1">
      <alignment horizontal="center" vertical="center" wrapText="1"/>
      <protection locked="0"/>
    </xf>
    <xf numFmtId="0" fontId="14" fillId="0" borderId="10" xfId="0" applyFont="1" applyFill="1" applyBorder="1" applyAlignment="1" applyProtection="1">
      <alignment horizontal="center" vertical="center" wrapText="1"/>
      <protection locked="0"/>
    </xf>
    <xf numFmtId="0" fontId="14" fillId="0" borderId="11" xfId="0" applyFont="1" applyFill="1" applyBorder="1" applyAlignment="1" applyProtection="1">
      <alignment horizontal="center" vertical="center" wrapText="1"/>
      <protection locked="0"/>
    </xf>
    <xf numFmtId="0" fontId="14" fillId="0" borderId="5" xfId="0" applyFont="1" applyFill="1" applyBorder="1" applyAlignment="1" applyProtection="1">
      <alignment horizontal="center" vertical="center" wrapText="1"/>
      <protection locked="0"/>
    </xf>
    <xf numFmtId="0" fontId="14" fillId="0" borderId="6" xfId="0" applyFont="1" applyFill="1" applyBorder="1" applyAlignment="1" applyProtection="1">
      <alignment horizontal="center" vertical="center" wrapText="1"/>
      <protection locked="0"/>
    </xf>
    <xf numFmtId="178" fontId="14" fillId="0" borderId="2" xfId="0" applyNumberFormat="1" applyFont="1" applyFill="1" applyBorder="1" applyAlignment="1" applyProtection="1">
      <alignment horizontal="center" vertical="center" wrapText="1"/>
      <protection locked="0"/>
    </xf>
    <xf numFmtId="177" fontId="14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8" xfId="0" applyFont="1" applyFill="1" applyBorder="1" applyAlignment="1" applyProtection="1">
      <alignment horizontal="center" vertical="center" wrapText="1"/>
      <protection locked="0"/>
    </xf>
    <xf numFmtId="176" fontId="14" fillId="0" borderId="2" xfId="0" applyNumberFormat="1" applyFont="1" applyFill="1" applyBorder="1" applyAlignment="1" applyProtection="1">
      <alignment horizontal="center" vertical="center" wrapText="1"/>
      <protection locked="0"/>
    </xf>
    <xf numFmtId="179" fontId="12" fillId="0" borderId="2" xfId="0" applyNumberFormat="1" applyFont="1" applyFill="1" applyBorder="1" applyAlignment="1">
      <alignment horizontal="center" vertical="center" wrapText="1"/>
    </xf>
    <xf numFmtId="0" fontId="16" fillId="0" borderId="0" xfId="0" applyFont="1" applyFill="1" applyAlignment="1" applyProtection="1">
      <alignment horizontal="center" vertical="center" wrapText="1"/>
      <protection locked="0"/>
    </xf>
  </cellXfs>
  <cellStyles count="15">
    <cellStyle name="常规" xfId="0" builtinId="0"/>
    <cellStyle name="常规 11" xfId="7" xr:uid="{00000000-0005-0000-0000-000001000000}"/>
    <cellStyle name="常规 2" xfId="8" xr:uid="{00000000-0005-0000-0000-000002000000}"/>
    <cellStyle name="常规 2 10" xfId="6" xr:uid="{00000000-0005-0000-0000-000003000000}"/>
    <cellStyle name="常规 2 12" xfId="9" xr:uid="{00000000-0005-0000-0000-000004000000}"/>
    <cellStyle name="常规 2 2" xfId="14" xr:uid="{00000000-0005-0000-0000-000005000000}"/>
    <cellStyle name="常规 3" xfId="10" xr:uid="{00000000-0005-0000-0000-000006000000}"/>
    <cellStyle name="常规 4" xfId="1" xr:uid="{00000000-0005-0000-0000-000007000000}"/>
    <cellStyle name="常规 4 2" xfId="11" xr:uid="{00000000-0005-0000-0000-000008000000}"/>
    <cellStyle name="常规 5" xfId="2" xr:uid="{00000000-0005-0000-0000-000009000000}"/>
    <cellStyle name="常规 5 2" xfId="12" xr:uid="{00000000-0005-0000-0000-00000A000000}"/>
    <cellStyle name="常规 6" xfId="4" xr:uid="{00000000-0005-0000-0000-00000B000000}"/>
    <cellStyle name="常规 7" xfId="13" xr:uid="{00000000-0005-0000-0000-00000C000000}"/>
    <cellStyle name="常规 8" xfId="3" xr:uid="{00000000-0005-0000-0000-00000D000000}"/>
    <cellStyle name="常规 9" xfId="5" xr:uid="{00000000-0005-0000-0000-00000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7&#21888;&#36196;&#23458;&#19987;ZPW2000&#36712;&#36947;&#35843;&#25972;&#34920;%20%20%20&#65288;0509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公式（勿动）"/>
      <sheetName val="模拟7.5km区段"/>
      <sheetName val="模拟长度对比表"/>
      <sheetName val="Sheet1"/>
    </sheetNames>
    <sheetDataSet>
      <sheetData sheetId="0">
        <row r="5">
          <cell r="E5">
            <v>0</v>
          </cell>
          <cell r="F5" t="str">
            <v>7250＜S≤7500</v>
          </cell>
          <cell r="G5" t="str">
            <v>3-29,4-30</v>
          </cell>
        </row>
        <row r="6">
          <cell r="E6">
            <v>250</v>
          </cell>
          <cell r="F6" t="str">
            <v>7000＜S≤7250</v>
          </cell>
          <cell r="G6" t="str">
            <v>3-5,4-6,7-29,8-30</v>
          </cell>
        </row>
        <row r="7">
          <cell r="E7">
            <v>500</v>
          </cell>
          <cell r="F7" t="str">
            <v>6750＜S≤7000</v>
          </cell>
          <cell r="G7" t="str">
            <v>3-9,4-10,11-29,12-30</v>
          </cell>
        </row>
        <row r="8">
          <cell r="E8">
            <v>750</v>
          </cell>
          <cell r="F8" t="str">
            <v>6500＜S≤6750</v>
          </cell>
          <cell r="G8" t="str">
            <v xml:space="preserve"> 3-5,4-6,7-9,8-10,11-29,12-30</v>
          </cell>
        </row>
        <row r="9">
          <cell r="E9">
            <v>1000</v>
          </cell>
          <cell r="F9" t="str">
            <v>6250＜S≤6500</v>
          </cell>
          <cell r="G9" t="str">
            <v>3-13,4-14,15-29,16-30</v>
          </cell>
        </row>
        <row r="10">
          <cell r="E10">
            <v>1250</v>
          </cell>
          <cell r="F10" t="str">
            <v>6000＜S≤6250</v>
          </cell>
          <cell r="G10" t="str">
            <v>3-5,4-6,7-13,8-14,15-29,16-30</v>
          </cell>
        </row>
        <row r="11">
          <cell r="E11">
            <v>1500</v>
          </cell>
          <cell r="F11" t="str">
            <v>5750＜S≤6000</v>
          </cell>
          <cell r="G11" t="str">
            <v xml:space="preserve"> 3-9,4-10,11-13,12-14,15-29,16-30</v>
          </cell>
        </row>
        <row r="12">
          <cell r="E12">
            <v>1750</v>
          </cell>
          <cell r="F12" t="str">
            <v>5500＜S≤5750</v>
          </cell>
          <cell r="G12" t="str">
            <v>3-5,4-6,7-9,8-10,11-13,12-14,15-29,16-30</v>
          </cell>
        </row>
        <row r="13">
          <cell r="E13">
            <v>2000</v>
          </cell>
          <cell r="F13" t="str">
            <v>5250＜S≤5500</v>
          </cell>
          <cell r="G13" t="str">
            <v>3-17,4-18,19-29,20-30</v>
          </cell>
        </row>
        <row r="14">
          <cell r="E14">
            <v>2250</v>
          </cell>
          <cell r="F14" t="str">
            <v>5000＜S≤5250</v>
          </cell>
          <cell r="G14" t="str">
            <v>3-5,4-6,7-17,8-18,19-29,20-30</v>
          </cell>
        </row>
        <row r="15">
          <cell r="E15">
            <v>2500</v>
          </cell>
          <cell r="F15" t="str">
            <v>4750＜S≤5000</v>
          </cell>
          <cell r="G15" t="str">
            <v xml:space="preserve">3-9,4-10,11-17,12-18,19-29,20-30 </v>
          </cell>
        </row>
        <row r="16">
          <cell r="E16">
            <v>2750</v>
          </cell>
          <cell r="F16" t="str">
            <v>4500＜S≤4750</v>
          </cell>
          <cell r="G16" t="str">
            <v xml:space="preserve">3-5,4-6,7-9,8-10,11-17,12-18,19-29,20-30 </v>
          </cell>
        </row>
        <row r="17">
          <cell r="E17">
            <v>3000</v>
          </cell>
          <cell r="F17" t="str">
            <v>4250＜S≤4500</v>
          </cell>
          <cell r="G17" t="str">
            <v xml:space="preserve"> 3-13,4-14,15-17,16-18,19-29,20-30</v>
          </cell>
        </row>
        <row r="18">
          <cell r="E18">
            <v>3250</v>
          </cell>
          <cell r="F18" t="str">
            <v>4000＜S≤4250</v>
          </cell>
          <cell r="G18" t="str">
            <v>3-5,4-6,7-13,8-14,15-17,16-18,19-29,20-30</v>
          </cell>
        </row>
        <row r="19">
          <cell r="E19">
            <v>3500</v>
          </cell>
          <cell r="F19" t="str">
            <v>3750＜S≤4000</v>
          </cell>
          <cell r="G19" t="str">
            <v>3-9,4-10,11-13,12-14,15-17,16-18,19-29,20-30</v>
          </cell>
        </row>
        <row r="20">
          <cell r="E20">
            <v>3750</v>
          </cell>
          <cell r="F20" t="str">
            <v>3500＜S≤3750</v>
          </cell>
          <cell r="G20" t="str">
            <v>3-5,4-6,7-9,8-10,11-13,12-14,15-17,16-18,19-29,20-30</v>
          </cell>
        </row>
        <row r="21">
          <cell r="E21">
            <v>4000</v>
          </cell>
          <cell r="F21" t="str">
            <v>3250＜S≤3500</v>
          </cell>
          <cell r="G21" t="str">
            <v>3-25,4-26,27-29,28-30</v>
          </cell>
        </row>
        <row r="22">
          <cell r="E22">
            <v>4250</v>
          </cell>
          <cell r="F22" t="str">
            <v>3000＜S≤3250</v>
          </cell>
          <cell r="G22" t="str">
            <v>3-5,4-6,7-25,8-26,27-29,28-30</v>
          </cell>
        </row>
        <row r="23">
          <cell r="E23">
            <v>4500</v>
          </cell>
          <cell r="F23" t="str">
            <v>2750＜S≤3000</v>
          </cell>
          <cell r="G23" t="str">
            <v>3-9,4-10,11-25,12-26,27-29,28-30</v>
          </cell>
        </row>
        <row r="24">
          <cell r="E24">
            <v>4750</v>
          </cell>
          <cell r="F24" t="str">
            <v>2500＜S≤2750</v>
          </cell>
          <cell r="G24" t="str">
            <v>3-5,4-6,7-9,8-10,11-25,12-26,27-29,28-30</v>
          </cell>
        </row>
        <row r="25">
          <cell r="E25">
            <v>5000</v>
          </cell>
          <cell r="F25" t="str">
            <v>2250＜S≤2500</v>
          </cell>
          <cell r="G25" t="str">
            <v>3-13,4-14,15-25,16-26,27-29,28-30</v>
          </cell>
        </row>
        <row r="26">
          <cell r="E26">
            <v>5250</v>
          </cell>
          <cell r="F26" t="str">
            <v>2000＜S≤2250</v>
          </cell>
          <cell r="G26" t="str">
            <v>3-5,4-6,7-13,8-14,15-25,16-26,27-29,28-30</v>
          </cell>
        </row>
        <row r="27">
          <cell r="E27">
            <v>5500</v>
          </cell>
          <cell r="F27" t="str">
            <v>1750＜S≤2000</v>
          </cell>
          <cell r="G27" t="str">
            <v>3-9,4-10,11-13,12-14,15-25,16-26,27-29,28-30</v>
          </cell>
        </row>
        <row r="28">
          <cell r="E28">
            <v>5750</v>
          </cell>
          <cell r="F28" t="str">
            <v>1500＜S≤1750</v>
          </cell>
          <cell r="G28" t="str">
            <v>3-5,4-6,7-9,8-10,11-13,12-14,15-25,16-26,27-29,28-30</v>
          </cell>
        </row>
        <row r="29">
          <cell r="E29">
            <v>6000</v>
          </cell>
          <cell r="F29" t="str">
            <v>1250＜S≤1500</v>
          </cell>
          <cell r="G29" t="str">
            <v>3-17,4-18,19-25,20-26,27-29,28-30</v>
          </cell>
        </row>
        <row r="30">
          <cell r="E30">
            <v>6250</v>
          </cell>
          <cell r="F30" t="str">
            <v>1000＜S≤1250</v>
          </cell>
          <cell r="G30" t="str">
            <v>3-5,4-6,7-17,8-18,19-25,20-26,27-29,28-30</v>
          </cell>
        </row>
        <row r="31">
          <cell r="E31">
            <v>6500</v>
          </cell>
          <cell r="F31" t="str">
            <v>750＜S≤1000</v>
          </cell>
          <cell r="G31" t="str">
            <v>3-9,4-10,11-17,12-18,19-25,20-26,27-29,28-30</v>
          </cell>
        </row>
        <row r="32">
          <cell r="E32">
            <v>6750</v>
          </cell>
          <cell r="F32" t="str">
            <v>500＜S≤750</v>
          </cell>
          <cell r="G32" t="str">
            <v xml:space="preserve">3-5,4-6,7-9,8-10,11-17,12-18,19-25,20-26,27-29,28-30 </v>
          </cell>
        </row>
        <row r="33">
          <cell r="E33">
            <v>7000</v>
          </cell>
          <cell r="F33" t="str">
            <v>250＜S≤500</v>
          </cell>
          <cell r="G33" t="str">
            <v>3-13,4-14,15-17,16-18,19-25,20-26,27-29, 28-30</v>
          </cell>
        </row>
        <row r="34">
          <cell r="E34">
            <v>7250</v>
          </cell>
          <cell r="F34" t="str">
            <v>0＜S≤250</v>
          </cell>
          <cell r="G34" t="str">
            <v xml:space="preserve"> 3-5,4-6,7-13,8-14,15-17,16-18,19-25,20-26,27-29, 28-30</v>
          </cell>
        </row>
        <row r="35">
          <cell r="E35">
            <v>7500</v>
          </cell>
          <cell r="F35" t="str">
            <v>S=0</v>
          </cell>
          <cell r="G35" t="str">
            <v>3-9,4-10,11-13,12-14,15-17,16-18,19-25,20-26,27-29,28-30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B1:Q55"/>
  <sheetViews>
    <sheetView topLeftCell="D1" workbookViewId="0">
      <selection activeCell="J15" sqref="J15"/>
    </sheetView>
  </sheetViews>
  <sheetFormatPr defaultColWidth="8.5546875" defaultRowHeight="13.8" x14ac:dyDescent="0.25"/>
  <cols>
    <col min="1" max="1" width="8.5546875" style="1"/>
    <col min="2" max="2" width="11.44140625" style="1" customWidth="1"/>
    <col min="3" max="3" width="11.88671875" style="1" customWidth="1"/>
    <col min="4" max="5" width="8.5546875" style="1"/>
    <col min="6" max="6" width="15.5546875" style="1" customWidth="1"/>
    <col min="7" max="7" width="25.5546875" style="1" customWidth="1"/>
    <col min="8" max="8" width="8.5546875" style="1"/>
    <col min="9" max="9" width="8.5546875" style="1" bestFit="1" customWidth="1"/>
    <col min="10" max="10" width="12.77734375" style="1" customWidth="1"/>
    <col min="11" max="11" width="21.44140625" style="1" customWidth="1"/>
    <col min="12" max="13" width="8.5546875" style="1"/>
    <col min="14" max="14" width="21.21875" style="1" customWidth="1"/>
    <col min="15" max="15" width="8.5546875" style="1"/>
    <col min="16" max="16" width="12.5546875" style="1" customWidth="1"/>
    <col min="17" max="17" width="14.5546875" style="1" customWidth="1"/>
    <col min="18" max="16384" width="8.5546875" style="1"/>
  </cols>
  <sheetData>
    <row r="1" spans="2:17" ht="23.4" customHeight="1" x14ac:dyDescent="0.25"/>
    <row r="2" spans="2:17" ht="24.6" customHeight="1" x14ac:dyDescent="0.25"/>
    <row r="3" spans="2:17" ht="20.100000000000001" customHeight="1" x14ac:dyDescent="0.25">
      <c r="B3" s="51" t="s">
        <v>100</v>
      </c>
      <c r="C3" s="51"/>
      <c r="E3" s="52" t="s">
        <v>103</v>
      </c>
      <c r="F3" s="52"/>
      <c r="G3" s="52"/>
      <c r="I3" s="52" t="s">
        <v>99</v>
      </c>
      <c r="J3" s="52"/>
      <c r="K3" s="52"/>
      <c r="M3" s="53" t="s">
        <v>104</v>
      </c>
      <c r="N3" s="54"/>
      <c r="P3" s="52" t="s">
        <v>99</v>
      </c>
      <c r="Q3" s="52"/>
    </row>
    <row r="4" spans="2:17" ht="22.8" x14ac:dyDescent="0.25">
      <c r="B4" s="2">
        <v>1</v>
      </c>
      <c r="C4" s="2" t="s">
        <v>27</v>
      </c>
      <c r="E4" s="5" t="s">
        <v>26</v>
      </c>
      <c r="F4" s="5" t="s">
        <v>25</v>
      </c>
      <c r="G4" s="5" t="s">
        <v>37</v>
      </c>
      <c r="I4" s="3" t="s">
        <v>26</v>
      </c>
      <c r="J4" s="3" t="s">
        <v>25</v>
      </c>
      <c r="K4" s="3" t="s">
        <v>37</v>
      </c>
      <c r="M4" s="10">
        <v>1</v>
      </c>
      <c r="N4" s="10" t="s">
        <v>105</v>
      </c>
      <c r="P4" s="44" t="s">
        <v>26</v>
      </c>
      <c r="Q4" s="44" t="s">
        <v>37</v>
      </c>
    </row>
    <row r="5" spans="2:17" ht="21.6" x14ac:dyDescent="0.25">
      <c r="B5" s="2">
        <v>2</v>
      </c>
      <c r="C5" s="2" t="s">
        <v>28</v>
      </c>
      <c r="E5" s="5">
        <v>0</v>
      </c>
      <c r="F5" s="11" t="s">
        <v>68</v>
      </c>
      <c r="G5" s="5" t="s">
        <v>38</v>
      </c>
      <c r="I5" s="13">
        <v>0</v>
      </c>
      <c r="J5" s="14" t="s">
        <v>164</v>
      </c>
      <c r="K5" s="13" t="s">
        <v>38</v>
      </c>
      <c r="M5" s="10">
        <v>2</v>
      </c>
      <c r="N5" s="10" t="s">
        <v>106</v>
      </c>
      <c r="P5" s="13">
        <v>0</v>
      </c>
      <c r="Q5" s="13" t="s">
        <v>38</v>
      </c>
    </row>
    <row r="6" spans="2:17" ht="21.6" x14ac:dyDescent="0.25">
      <c r="B6" s="2">
        <v>3</v>
      </c>
      <c r="C6" s="2" t="s">
        <v>29</v>
      </c>
      <c r="E6" s="5">
        <v>250</v>
      </c>
      <c r="F6" s="6" t="s">
        <v>69</v>
      </c>
      <c r="G6" s="10" t="s">
        <v>154</v>
      </c>
      <c r="I6" s="13">
        <v>250</v>
      </c>
      <c r="J6" s="14" t="s">
        <v>165</v>
      </c>
      <c r="K6" s="13" t="s">
        <v>154</v>
      </c>
      <c r="M6" s="10">
        <v>3</v>
      </c>
      <c r="N6" s="10" t="s">
        <v>107</v>
      </c>
      <c r="P6" s="13">
        <v>250</v>
      </c>
      <c r="Q6" s="13" t="s">
        <v>154</v>
      </c>
    </row>
    <row r="7" spans="2:17" ht="22.8" x14ac:dyDescent="0.25">
      <c r="B7" s="2">
        <v>4</v>
      </c>
      <c r="C7" s="2" t="s">
        <v>30</v>
      </c>
      <c r="E7" s="5">
        <v>500</v>
      </c>
      <c r="F7" s="6" t="s">
        <v>70</v>
      </c>
      <c r="G7" s="5" t="s">
        <v>39</v>
      </c>
      <c r="I7" s="10">
        <v>500</v>
      </c>
      <c r="J7" s="11" t="s">
        <v>166</v>
      </c>
      <c r="K7" s="10" t="s">
        <v>39</v>
      </c>
      <c r="M7" s="10">
        <v>4</v>
      </c>
      <c r="N7" s="10" t="s">
        <v>108</v>
      </c>
      <c r="P7" s="44">
        <v>500</v>
      </c>
      <c r="Q7" s="44" t="s">
        <v>39</v>
      </c>
    </row>
    <row r="8" spans="2:17" ht="22.8" x14ac:dyDescent="0.25">
      <c r="B8" s="2">
        <v>5</v>
      </c>
      <c r="C8" s="2" t="s">
        <v>31</v>
      </c>
      <c r="E8" s="5">
        <v>750</v>
      </c>
      <c r="F8" s="6" t="s">
        <v>71</v>
      </c>
      <c r="G8" s="5" t="s">
        <v>40</v>
      </c>
      <c r="I8" s="10">
        <v>750</v>
      </c>
      <c r="J8" s="11" t="s">
        <v>167</v>
      </c>
      <c r="K8" s="10" t="s">
        <v>40</v>
      </c>
      <c r="M8" s="10">
        <v>5</v>
      </c>
      <c r="N8" s="10" t="s">
        <v>109</v>
      </c>
      <c r="P8" s="44">
        <v>750</v>
      </c>
      <c r="Q8" s="44" t="s">
        <v>40</v>
      </c>
    </row>
    <row r="9" spans="2:17" ht="22.8" x14ac:dyDescent="0.25">
      <c r="B9" s="2">
        <v>6</v>
      </c>
      <c r="C9" s="2" t="s">
        <v>32</v>
      </c>
      <c r="E9" s="5">
        <v>1000</v>
      </c>
      <c r="F9" s="6" t="s">
        <v>72</v>
      </c>
      <c r="G9" s="5" t="s">
        <v>41</v>
      </c>
      <c r="I9" s="10">
        <v>1000</v>
      </c>
      <c r="J9" s="11" t="s">
        <v>168</v>
      </c>
      <c r="K9" s="10" t="s">
        <v>41</v>
      </c>
      <c r="M9" s="10">
        <v>6</v>
      </c>
      <c r="N9" s="10" t="s">
        <v>110</v>
      </c>
      <c r="P9" s="44">
        <v>1000</v>
      </c>
      <c r="Q9" s="44" t="s">
        <v>41</v>
      </c>
    </row>
    <row r="10" spans="2:17" ht="22.8" x14ac:dyDescent="0.25">
      <c r="B10" s="2">
        <v>7</v>
      </c>
      <c r="C10" s="2" t="s">
        <v>33</v>
      </c>
      <c r="E10" s="5">
        <v>1250</v>
      </c>
      <c r="F10" s="6" t="s">
        <v>73</v>
      </c>
      <c r="G10" s="5" t="s">
        <v>42</v>
      </c>
      <c r="I10" s="10">
        <v>1250</v>
      </c>
      <c r="J10" s="11" t="s">
        <v>169</v>
      </c>
      <c r="K10" s="10" t="s">
        <v>42</v>
      </c>
      <c r="M10" s="10">
        <v>7</v>
      </c>
      <c r="N10" s="10" t="s">
        <v>111</v>
      </c>
      <c r="P10" s="44">
        <v>1250</v>
      </c>
      <c r="Q10" s="44" t="s">
        <v>42</v>
      </c>
    </row>
    <row r="11" spans="2:17" ht="34.200000000000003" x14ac:dyDescent="0.25">
      <c r="B11" s="2">
        <v>8</v>
      </c>
      <c r="C11" s="2" t="s">
        <v>34</v>
      </c>
      <c r="E11" s="5">
        <v>1500</v>
      </c>
      <c r="F11" s="6" t="s">
        <v>74</v>
      </c>
      <c r="G11" s="5" t="s">
        <v>43</v>
      </c>
      <c r="I11" s="10">
        <v>1500</v>
      </c>
      <c r="J11" s="11" t="s">
        <v>170</v>
      </c>
      <c r="K11" s="10" t="s">
        <v>43</v>
      </c>
      <c r="M11" s="10">
        <v>8</v>
      </c>
      <c r="N11" s="10" t="s">
        <v>112</v>
      </c>
      <c r="P11" s="44">
        <v>1500</v>
      </c>
      <c r="Q11" s="44" t="s">
        <v>43</v>
      </c>
    </row>
    <row r="12" spans="2:17" ht="34.200000000000003" x14ac:dyDescent="0.25">
      <c r="B12" s="2">
        <v>9</v>
      </c>
      <c r="C12" s="2" t="s">
        <v>35</v>
      </c>
      <c r="E12" s="5">
        <v>1750</v>
      </c>
      <c r="F12" s="6" t="s">
        <v>75</v>
      </c>
      <c r="G12" s="5" t="s">
        <v>44</v>
      </c>
      <c r="I12" s="10">
        <v>1750</v>
      </c>
      <c r="J12" s="11" t="s">
        <v>171</v>
      </c>
      <c r="K12" s="10" t="s">
        <v>44</v>
      </c>
      <c r="M12" s="10">
        <v>9</v>
      </c>
      <c r="N12" s="10" t="s">
        <v>113</v>
      </c>
      <c r="P12" s="44">
        <v>1750</v>
      </c>
      <c r="Q12" s="44" t="s">
        <v>44</v>
      </c>
    </row>
    <row r="13" spans="2:17" ht="22.8" x14ac:dyDescent="0.25">
      <c r="B13" s="2">
        <v>10</v>
      </c>
      <c r="C13" s="2" t="s">
        <v>36</v>
      </c>
      <c r="E13" s="5">
        <v>2000</v>
      </c>
      <c r="F13" s="6" t="s">
        <v>76</v>
      </c>
      <c r="G13" s="5" t="s">
        <v>45</v>
      </c>
      <c r="I13" s="10">
        <v>2000</v>
      </c>
      <c r="J13" s="11" t="s">
        <v>172</v>
      </c>
      <c r="K13" s="10" t="s">
        <v>45</v>
      </c>
      <c r="M13" s="10">
        <v>10</v>
      </c>
      <c r="N13" s="10" t="s">
        <v>114</v>
      </c>
      <c r="P13" s="44">
        <v>2000</v>
      </c>
      <c r="Q13" s="44" t="s">
        <v>45</v>
      </c>
    </row>
    <row r="14" spans="2:17" ht="22.8" x14ac:dyDescent="0.25">
      <c r="B14" s="4"/>
      <c r="C14" s="4"/>
      <c r="E14" s="5">
        <v>2250</v>
      </c>
      <c r="F14" s="6" t="s">
        <v>77</v>
      </c>
      <c r="G14" s="5" t="s">
        <v>46</v>
      </c>
      <c r="I14" s="10">
        <v>2250</v>
      </c>
      <c r="J14" s="11" t="s">
        <v>173</v>
      </c>
      <c r="K14" s="10" t="s">
        <v>46</v>
      </c>
      <c r="M14" s="10">
        <v>11</v>
      </c>
      <c r="N14" s="10" t="s">
        <v>115</v>
      </c>
      <c r="P14" s="44">
        <v>2250</v>
      </c>
      <c r="Q14" s="44" t="s">
        <v>46</v>
      </c>
    </row>
    <row r="15" spans="2:17" ht="34.200000000000003" x14ac:dyDescent="0.25">
      <c r="B15" s="4"/>
      <c r="C15" s="4"/>
      <c r="E15" s="5">
        <v>2500</v>
      </c>
      <c r="F15" s="6" t="s">
        <v>78</v>
      </c>
      <c r="G15" s="5" t="s">
        <v>47</v>
      </c>
      <c r="I15" s="13">
        <v>2500</v>
      </c>
      <c r="J15" s="14" t="s">
        <v>174</v>
      </c>
      <c r="K15" s="13" t="s">
        <v>47</v>
      </c>
      <c r="M15" s="10">
        <v>12</v>
      </c>
      <c r="N15" s="10" t="s">
        <v>116</v>
      </c>
      <c r="P15" s="13">
        <v>2500</v>
      </c>
      <c r="Q15" s="13" t="s">
        <v>47</v>
      </c>
    </row>
    <row r="16" spans="2:17" ht="34.200000000000003" x14ac:dyDescent="0.25">
      <c r="B16" s="4"/>
      <c r="C16" s="4"/>
      <c r="E16" s="5">
        <v>2750</v>
      </c>
      <c r="F16" s="6" t="s">
        <v>79</v>
      </c>
      <c r="G16" s="5" t="s">
        <v>48</v>
      </c>
      <c r="I16" s="13">
        <v>2750</v>
      </c>
      <c r="J16" s="14" t="s">
        <v>69</v>
      </c>
      <c r="K16" s="13" t="s">
        <v>48</v>
      </c>
      <c r="M16" s="10">
        <v>13</v>
      </c>
      <c r="N16" s="10" t="s">
        <v>117</v>
      </c>
      <c r="P16" s="13">
        <v>2750</v>
      </c>
      <c r="Q16" s="13" t="s">
        <v>48</v>
      </c>
    </row>
    <row r="17" spans="2:17" ht="34.200000000000003" x14ac:dyDescent="0.25">
      <c r="B17" s="4"/>
      <c r="C17" s="4"/>
      <c r="E17" s="5">
        <v>3000</v>
      </c>
      <c r="F17" s="6" t="s">
        <v>80</v>
      </c>
      <c r="G17" s="5" t="s">
        <v>49</v>
      </c>
      <c r="I17" s="13">
        <v>3000</v>
      </c>
      <c r="J17" s="14" t="s">
        <v>70</v>
      </c>
      <c r="K17" s="13" t="s">
        <v>49</v>
      </c>
      <c r="M17" s="10">
        <v>14</v>
      </c>
      <c r="N17" s="10" t="s">
        <v>118</v>
      </c>
      <c r="P17" s="13">
        <v>3000</v>
      </c>
      <c r="Q17" s="13" t="s">
        <v>49</v>
      </c>
    </row>
    <row r="18" spans="2:17" ht="34.200000000000003" x14ac:dyDescent="0.25">
      <c r="B18" s="4"/>
      <c r="C18" s="4"/>
      <c r="E18" s="5">
        <v>3250</v>
      </c>
      <c r="F18" s="6" t="s">
        <v>81</v>
      </c>
      <c r="G18" s="5" t="s">
        <v>50</v>
      </c>
      <c r="I18" s="13">
        <v>3250</v>
      </c>
      <c r="J18" s="14" t="s">
        <v>71</v>
      </c>
      <c r="K18" s="13" t="s">
        <v>50</v>
      </c>
      <c r="M18" s="10">
        <v>15</v>
      </c>
      <c r="N18" s="10" t="s">
        <v>119</v>
      </c>
      <c r="P18" s="13">
        <v>3250</v>
      </c>
      <c r="Q18" s="13" t="s">
        <v>50</v>
      </c>
    </row>
    <row r="19" spans="2:17" ht="45.6" x14ac:dyDescent="0.25">
      <c r="B19" s="4"/>
      <c r="C19" s="4"/>
      <c r="E19" s="5">
        <v>3500</v>
      </c>
      <c r="F19" s="6" t="s">
        <v>82</v>
      </c>
      <c r="G19" s="5" t="s">
        <v>51</v>
      </c>
      <c r="I19" s="13">
        <v>3500</v>
      </c>
      <c r="J19" s="14" t="s">
        <v>72</v>
      </c>
      <c r="K19" s="13" t="s">
        <v>51</v>
      </c>
      <c r="M19" s="10">
        <v>16</v>
      </c>
      <c r="N19" s="10" t="s">
        <v>120</v>
      </c>
      <c r="P19" s="13">
        <v>3500</v>
      </c>
      <c r="Q19" s="13" t="s">
        <v>51</v>
      </c>
    </row>
    <row r="20" spans="2:17" ht="45.6" x14ac:dyDescent="0.25">
      <c r="B20" s="4"/>
      <c r="C20" s="4"/>
      <c r="E20" s="5">
        <v>3750</v>
      </c>
      <c r="F20" s="6" t="s">
        <v>83</v>
      </c>
      <c r="G20" s="5" t="s">
        <v>52</v>
      </c>
      <c r="I20" s="13">
        <v>3750</v>
      </c>
      <c r="J20" s="14" t="s">
        <v>73</v>
      </c>
      <c r="K20" s="13" t="s">
        <v>52</v>
      </c>
      <c r="M20" s="10">
        <v>17</v>
      </c>
      <c r="N20" s="10" t="s">
        <v>121</v>
      </c>
      <c r="P20" s="13">
        <v>3750</v>
      </c>
      <c r="Q20" s="13" t="s">
        <v>52</v>
      </c>
    </row>
    <row r="21" spans="2:17" ht="22.8" x14ac:dyDescent="0.25">
      <c r="B21" s="4"/>
      <c r="C21" s="4"/>
      <c r="E21" s="5">
        <v>4000</v>
      </c>
      <c r="F21" s="6" t="s">
        <v>84</v>
      </c>
      <c r="G21" s="5" t="s">
        <v>53</v>
      </c>
      <c r="I21" s="13">
        <v>4000</v>
      </c>
      <c r="J21" s="14" t="s">
        <v>74</v>
      </c>
      <c r="K21" s="13" t="s">
        <v>53</v>
      </c>
      <c r="M21" s="10">
        <v>18</v>
      </c>
      <c r="N21" s="10" t="s">
        <v>122</v>
      </c>
      <c r="P21" s="13">
        <v>4000</v>
      </c>
      <c r="Q21" s="13" t="s">
        <v>53</v>
      </c>
    </row>
    <row r="22" spans="2:17" ht="22.8" x14ac:dyDescent="0.25">
      <c r="B22" s="4"/>
      <c r="C22" s="4"/>
      <c r="E22" s="5">
        <v>4250</v>
      </c>
      <c r="F22" s="6" t="s">
        <v>85</v>
      </c>
      <c r="G22" s="5" t="s">
        <v>54</v>
      </c>
      <c r="I22" s="13">
        <v>4250</v>
      </c>
      <c r="J22" s="14" t="s">
        <v>75</v>
      </c>
      <c r="K22" s="13" t="s">
        <v>54</v>
      </c>
      <c r="M22" s="10">
        <v>19</v>
      </c>
      <c r="N22" s="10" t="s">
        <v>123</v>
      </c>
      <c r="P22" s="13">
        <v>4250</v>
      </c>
      <c r="Q22" s="13" t="s">
        <v>54</v>
      </c>
    </row>
    <row r="23" spans="2:17" ht="34.200000000000003" x14ac:dyDescent="0.25">
      <c r="B23" s="4"/>
      <c r="C23" s="4"/>
      <c r="E23" s="5">
        <v>4500</v>
      </c>
      <c r="F23" s="6" t="s">
        <v>86</v>
      </c>
      <c r="G23" s="5" t="s">
        <v>55</v>
      </c>
      <c r="I23" s="13">
        <v>4500</v>
      </c>
      <c r="J23" s="14" t="s">
        <v>76</v>
      </c>
      <c r="K23" s="13" t="s">
        <v>55</v>
      </c>
      <c r="M23" s="10">
        <v>20</v>
      </c>
      <c r="N23" s="10" t="s">
        <v>124</v>
      </c>
      <c r="P23" s="13">
        <v>4500</v>
      </c>
      <c r="Q23" s="13" t="s">
        <v>55</v>
      </c>
    </row>
    <row r="24" spans="2:17" ht="34.200000000000003" x14ac:dyDescent="0.25">
      <c r="B24" s="4"/>
      <c r="C24" s="4"/>
      <c r="E24" s="5">
        <v>4750</v>
      </c>
      <c r="F24" s="6" t="s">
        <v>87</v>
      </c>
      <c r="G24" s="5" t="s">
        <v>56</v>
      </c>
      <c r="I24" s="13">
        <v>4750</v>
      </c>
      <c r="J24" s="14" t="s">
        <v>77</v>
      </c>
      <c r="K24" s="13" t="s">
        <v>56</v>
      </c>
      <c r="M24" s="10">
        <v>21</v>
      </c>
      <c r="N24" s="12" t="s">
        <v>125</v>
      </c>
      <c r="P24" s="13">
        <v>4750</v>
      </c>
      <c r="Q24" s="13" t="s">
        <v>56</v>
      </c>
    </row>
    <row r="25" spans="2:17" ht="34.200000000000003" x14ac:dyDescent="0.25">
      <c r="B25" s="4"/>
      <c r="C25" s="4"/>
      <c r="E25" s="5">
        <v>5000</v>
      </c>
      <c r="F25" s="6" t="s">
        <v>88</v>
      </c>
      <c r="G25" s="5" t="s">
        <v>57</v>
      </c>
      <c r="I25" s="13">
        <v>5000</v>
      </c>
      <c r="J25" s="14" t="s">
        <v>78</v>
      </c>
      <c r="K25" s="13" t="s">
        <v>57</v>
      </c>
      <c r="M25" s="10">
        <v>22</v>
      </c>
      <c r="N25" s="10" t="s">
        <v>126</v>
      </c>
      <c r="P25" s="13">
        <v>5000</v>
      </c>
      <c r="Q25" s="13" t="s">
        <v>57</v>
      </c>
    </row>
    <row r="26" spans="2:17" ht="34.200000000000003" x14ac:dyDescent="0.25">
      <c r="B26" s="4"/>
      <c r="C26" s="4"/>
      <c r="E26" s="5">
        <v>5250</v>
      </c>
      <c r="F26" s="6" t="s">
        <v>89</v>
      </c>
      <c r="G26" s="5" t="s">
        <v>58</v>
      </c>
      <c r="I26" s="13">
        <v>5250</v>
      </c>
      <c r="J26" s="14" t="s">
        <v>79</v>
      </c>
      <c r="K26" s="13" t="s">
        <v>58</v>
      </c>
      <c r="M26" s="10">
        <v>23</v>
      </c>
      <c r="N26" s="10" t="s">
        <v>127</v>
      </c>
      <c r="P26" s="13">
        <v>5250</v>
      </c>
      <c r="Q26" s="13" t="s">
        <v>58</v>
      </c>
    </row>
    <row r="27" spans="2:17" ht="45.6" x14ac:dyDescent="0.25">
      <c r="B27" s="4"/>
      <c r="C27" s="4"/>
      <c r="E27" s="5">
        <v>5500</v>
      </c>
      <c r="F27" s="6" t="s">
        <v>90</v>
      </c>
      <c r="G27" s="5" t="s">
        <v>59</v>
      </c>
      <c r="I27" s="13">
        <v>5500</v>
      </c>
      <c r="J27" s="14" t="s">
        <v>80</v>
      </c>
      <c r="K27" s="13" t="s">
        <v>59</v>
      </c>
      <c r="M27" s="10">
        <v>24</v>
      </c>
      <c r="N27" s="10" t="s">
        <v>128</v>
      </c>
      <c r="P27" s="13">
        <v>5500</v>
      </c>
      <c r="Q27" s="13" t="s">
        <v>59</v>
      </c>
    </row>
    <row r="28" spans="2:17" ht="45.6" x14ac:dyDescent="0.25">
      <c r="B28" s="4"/>
      <c r="C28" s="4"/>
      <c r="E28" s="5">
        <v>5750</v>
      </c>
      <c r="F28" s="6" t="s">
        <v>91</v>
      </c>
      <c r="G28" s="5" t="s">
        <v>60</v>
      </c>
      <c r="I28" s="13">
        <v>5750</v>
      </c>
      <c r="J28" s="14" t="s">
        <v>81</v>
      </c>
      <c r="K28" s="13" t="s">
        <v>60</v>
      </c>
      <c r="M28" s="10">
        <v>25</v>
      </c>
      <c r="N28" s="10" t="s">
        <v>175</v>
      </c>
      <c r="P28" s="13">
        <v>5750</v>
      </c>
      <c r="Q28" s="13" t="s">
        <v>60</v>
      </c>
    </row>
    <row r="29" spans="2:17" ht="34.200000000000003" x14ac:dyDescent="0.25">
      <c r="B29" s="4"/>
      <c r="C29" s="4"/>
      <c r="E29" s="5">
        <v>6000</v>
      </c>
      <c r="F29" s="6" t="s">
        <v>92</v>
      </c>
      <c r="G29" s="5" t="s">
        <v>61</v>
      </c>
      <c r="I29" s="13">
        <v>6000</v>
      </c>
      <c r="J29" s="14" t="s">
        <v>82</v>
      </c>
      <c r="K29" s="13" t="s">
        <v>61</v>
      </c>
      <c r="M29" s="10">
        <v>26</v>
      </c>
      <c r="N29" s="10" t="s">
        <v>129</v>
      </c>
      <c r="P29" s="13">
        <v>6000</v>
      </c>
      <c r="Q29" s="13" t="s">
        <v>61</v>
      </c>
    </row>
    <row r="30" spans="2:17" ht="34.200000000000003" x14ac:dyDescent="0.25">
      <c r="B30" s="4"/>
      <c r="C30" s="4"/>
      <c r="E30" s="5">
        <v>6250</v>
      </c>
      <c r="F30" s="6" t="s">
        <v>93</v>
      </c>
      <c r="G30" s="5" t="s">
        <v>62</v>
      </c>
      <c r="I30" s="13">
        <v>6250</v>
      </c>
      <c r="J30" s="14" t="s">
        <v>83</v>
      </c>
      <c r="K30" s="13" t="s">
        <v>62</v>
      </c>
      <c r="M30" s="10">
        <v>27</v>
      </c>
      <c r="N30" s="10" t="s">
        <v>130</v>
      </c>
      <c r="P30" s="13">
        <v>6250</v>
      </c>
      <c r="Q30" s="13" t="s">
        <v>62</v>
      </c>
    </row>
    <row r="31" spans="2:17" ht="45.6" x14ac:dyDescent="0.25">
      <c r="B31" s="4"/>
      <c r="C31" s="4"/>
      <c r="E31" s="5">
        <v>6500</v>
      </c>
      <c r="F31" s="6" t="s">
        <v>94</v>
      </c>
      <c r="G31" s="5" t="s">
        <v>63</v>
      </c>
      <c r="I31" s="13">
        <v>6500</v>
      </c>
      <c r="J31" s="14" t="s">
        <v>84</v>
      </c>
      <c r="K31" s="13" t="s">
        <v>63</v>
      </c>
      <c r="M31" s="10">
        <v>28</v>
      </c>
      <c r="N31" s="9" t="s">
        <v>131</v>
      </c>
      <c r="P31" s="13">
        <v>6500</v>
      </c>
      <c r="Q31" s="13" t="s">
        <v>63</v>
      </c>
    </row>
    <row r="32" spans="2:17" ht="45.6" x14ac:dyDescent="0.25">
      <c r="B32" s="4"/>
      <c r="C32" s="4"/>
      <c r="E32" s="5">
        <v>6750</v>
      </c>
      <c r="F32" s="6" t="s">
        <v>95</v>
      </c>
      <c r="G32" s="5" t="s">
        <v>64</v>
      </c>
      <c r="I32" s="13">
        <v>6750</v>
      </c>
      <c r="J32" s="14" t="s">
        <v>85</v>
      </c>
      <c r="K32" s="13" t="s">
        <v>64</v>
      </c>
      <c r="M32" s="10">
        <v>29</v>
      </c>
      <c r="N32" s="9" t="s">
        <v>132</v>
      </c>
      <c r="P32" s="13">
        <v>6750</v>
      </c>
      <c r="Q32" s="13" t="s">
        <v>64</v>
      </c>
    </row>
    <row r="33" spans="2:17" ht="45.6" x14ac:dyDescent="0.25">
      <c r="B33" s="4"/>
      <c r="C33" s="4"/>
      <c r="E33" s="5">
        <v>7000</v>
      </c>
      <c r="F33" s="6" t="s">
        <v>96</v>
      </c>
      <c r="G33" s="5" t="s">
        <v>65</v>
      </c>
      <c r="I33" s="13">
        <v>7000</v>
      </c>
      <c r="J33" s="14" t="s">
        <v>86</v>
      </c>
      <c r="K33" s="13" t="s">
        <v>65</v>
      </c>
      <c r="M33" s="10">
        <v>30</v>
      </c>
      <c r="N33" s="9" t="s">
        <v>133</v>
      </c>
      <c r="P33" s="13">
        <v>7000</v>
      </c>
      <c r="Q33" s="13" t="s">
        <v>65</v>
      </c>
    </row>
    <row r="34" spans="2:17" ht="45.6" x14ac:dyDescent="0.25">
      <c r="B34" s="4"/>
      <c r="C34" s="4"/>
      <c r="E34" s="5">
        <v>7250</v>
      </c>
      <c r="F34" s="6" t="s">
        <v>97</v>
      </c>
      <c r="G34" s="5" t="s">
        <v>66</v>
      </c>
      <c r="I34" s="13">
        <v>7250</v>
      </c>
      <c r="J34" s="14" t="s">
        <v>87</v>
      </c>
      <c r="K34" s="13" t="s">
        <v>66</v>
      </c>
      <c r="M34" s="10">
        <v>31</v>
      </c>
      <c r="N34" s="9" t="s">
        <v>134</v>
      </c>
      <c r="P34" s="13">
        <v>7250</v>
      </c>
      <c r="Q34" s="13" t="s">
        <v>66</v>
      </c>
    </row>
    <row r="35" spans="2:17" ht="57" x14ac:dyDescent="0.25">
      <c r="B35" s="4"/>
      <c r="C35" s="4"/>
      <c r="E35" s="5">
        <v>7500</v>
      </c>
      <c r="F35" s="6" t="s">
        <v>98</v>
      </c>
      <c r="G35" s="5" t="s">
        <v>67</v>
      </c>
      <c r="I35" s="13">
        <v>7500</v>
      </c>
      <c r="J35" s="14" t="s">
        <v>88</v>
      </c>
      <c r="K35" s="13" t="s">
        <v>67</v>
      </c>
      <c r="M35" s="10">
        <v>32</v>
      </c>
      <c r="N35" s="9" t="s">
        <v>135</v>
      </c>
      <c r="P35" s="13">
        <v>7500</v>
      </c>
      <c r="Q35" s="13" t="s">
        <v>67</v>
      </c>
    </row>
    <row r="36" spans="2:17" ht="57" x14ac:dyDescent="0.25">
      <c r="B36" s="4"/>
      <c r="C36" s="4"/>
      <c r="E36" s="7"/>
      <c r="F36" s="8"/>
      <c r="G36" s="7"/>
      <c r="I36" s="13">
        <v>7750</v>
      </c>
      <c r="J36" s="14" t="s">
        <v>89</v>
      </c>
      <c r="K36" s="13" t="s">
        <v>155</v>
      </c>
      <c r="M36" s="10">
        <v>33</v>
      </c>
      <c r="N36" s="9" t="s">
        <v>136</v>
      </c>
      <c r="P36" s="13">
        <v>7750</v>
      </c>
      <c r="Q36" s="13" t="s">
        <v>155</v>
      </c>
    </row>
    <row r="37" spans="2:17" ht="45.6" x14ac:dyDescent="0.25">
      <c r="B37" s="4"/>
      <c r="C37" s="4"/>
      <c r="E37" s="7"/>
      <c r="F37" s="8"/>
      <c r="G37" s="7"/>
      <c r="I37" s="13">
        <v>8000</v>
      </c>
      <c r="J37" s="14" t="s">
        <v>90</v>
      </c>
      <c r="K37" s="13" t="s">
        <v>156</v>
      </c>
      <c r="M37" s="10">
        <v>34</v>
      </c>
      <c r="N37" s="9" t="s">
        <v>137</v>
      </c>
      <c r="P37" s="13">
        <v>8000</v>
      </c>
      <c r="Q37" s="13" t="s">
        <v>156</v>
      </c>
    </row>
    <row r="38" spans="2:17" ht="45.6" x14ac:dyDescent="0.25">
      <c r="B38" s="4"/>
      <c r="C38" s="4"/>
      <c r="E38" s="7"/>
      <c r="F38" s="8"/>
      <c r="G38" s="7"/>
      <c r="I38" s="13">
        <v>8250</v>
      </c>
      <c r="J38" s="14" t="s">
        <v>91</v>
      </c>
      <c r="K38" s="13" t="s">
        <v>157</v>
      </c>
      <c r="M38" s="10">
        <v>35</v>
      </c>
      <c r="N38" s="9" t="s">
        <v>138</v>
      </c>
      <c r="P38" s="13">
        <v>8250</v>
      </c>
      <c r="Q38" s="13" t="s">
        <v>157</v>
      </c>
    </row>
    <row r="39" spans="2:17" ht="57" x14ac:dyDescent="0.25">
      <c r="B39" s="4"/>
      <c r="C39" s="4"/>
      <c r="E39" s="7"/>
      <c r="F39" s="8"/>
      <c r="G39" s="7"/>
      <c r="I39" s="13">
        <v>8500</v>
      </c>
      <c r="J39" s="14" t="s">
        <v>92</v>
      </c>
      <c r="K39" s="13" t="s">
        <v>158</v>
      </c>
      <c r="M39" s="10">
        <v>36</v>
      </c>
      <c r="N39" s="9" t="s">
        <v>139</v>
      </c>
      <c r="P39" s="13">
        <v>8500</v>
      </c>
      <c r="Q39" s="13" t="s">
        <v>158</v>
      </c>
    </row>
    <row r="40" spans="2:17" ht="57" x14ac:dyDescent="0.25">
      <c r="B40" s="4"/>
      <c r="C40" s="4"/>
      <c r="E40" s="7"/>
      <c r="F40" s="8"/>
      <c r="G40" s="7"/>
      <c r="I40" s="13">
        <v>8750</v>
      </c>
      <c r="J40" s="14" t="s">
        <v>93</v>
      </c>
      <c r="K40" s="13" t="s">
        <v>159</v>
      </c>
      <c r="M40" s="10">
        <v>37</v>
      </c>
      <c r="N40" s="9" t="s">
        <v>140</v>
      </c>
      <c r="P40" s="13">
        <v>8750</v>
      </c>
      <c r="Q40" s="13" t="s">
        <v>159</v>
      </c>
    </row>
    <row r="41" spans="2:17" ht="57" x14ac:dyDescent="0.25">
      <c r="B41" s="4"/>
      <c r="C41" s="4"/>
      <c r="E41" s="7"/>
      <c r="F41" s="8"/>
      <c r="G41" s="7"/>
      <c r="I41" s="13">
        <v>9000</v>
      </c>
      <c r="J41" s="14" t="s">
        <v>94</v>
      </c>
      <c r="K41" s="13" t="s">
        <v>160</v>
      </c>
      <c r="M41" s="10">
        <v>38</v>
      </c>
      <c r="N41" s="9" t="s">
        <v>141</v>
      </c>
      <c r="P41" s="13">
        <v>9000</v>
      </c>
      <c r="Q41" s="13" t="s">
        <v>160</v>
      </c>
    </row>
    <row r="42" spans="2:17" ht="57" x14ac:dyDescent="0.25">
      <c r="B42" s="4"/>
      <c r="C42" s="4"/>
      <c r="E42" s="7"/>
      <c r="F42" s="8"/>
      <c r="G42" s="7"/>
      <c r="I42" s="13">
        <v>9250</v>
      </c>
      <c r="J42" s="14" t="s">
        <v>95</v>
      </c>
      <c r="K42" s="13" t="s">
        <v>161</v>
      </c>
      <c r="M42" s="10">
        <v>39</v>
      </c>
      <c r="N42" s="9" t="s">
        <v>142</v>
      </c>
      <c r="P42" s="13">
        <v>9250</v>
      </c>
      <c r="Q42" s="13" t="s">
        <v>161</v>
      </c>
    </row>
    <row r="43" spans="2:17" ht="68.400000000000006" x14ac:dyDescent="0.25">
      <c r="B43" s="4"/>
      <c r="C43" s="4"/>
      <c r="E43" s="7"/>
      <c r="F43" s="8"/>
      <c r="G43" s="7"/>
      <c r="I43" s="13">
        <v>9500</v>
      </c>
      <c r="J43" s="14" t="s">
        <v>96</v>
      </c>
      <c r="K43" s="13" t="s">
        <v>162</v>
      </c>
      <c r="M43" s="10">
        <v>40</v>
      </c>
      <c r="N43" s="9" t="s">
        <v>143</v>
      </c>
      <c r="P43" s="13">
        <v>9500</v>
      </c>
      <c r="Q43" s="13" t="s">
        <v>162</v>
      </c>
    </row>
    <row r="44" spans="2:17" ht="68.400000000000006" x14ac:dyDescent="0.25">
      <c r="B44" s="4"/>
      <c r="C44" s="4"/>
      <c r="E44" s="7"/>
      <c r="F44" s="8"/>
      <c r="G44" s="7"/>
      <c r="I44" s="13">
        <v>9750</v>
      </c>
      <c r="J44" s="14" t="s">
        <v>97</v>
      </c>
      <c r="K44" s="13" t="s">
        <v>163</v>
      </c>
      <c r="M44" s="10">
        <v>41</v>
      </c>
      <c r="N44" s="9" t="s">
        <v>144</v>
      </c>
      <c r="P44" s="13">
        <v>9750</v>
      </c>
      <c r="Q44" s="13" t="s">
        <v>163</v>
      </c>
    </row>
    <row r="45" spans="2:17" x14ac:dyDescent="0.25">
      <c r="B45" s="4"/>
      <c r="C45" s="4"/>
      <c r="E45" s="7"/>
      <c r="F45" s="8"/>
      <c r="G45" s="7"/>
      <c r="I45" s="7"/>
      <c r="J45" s="11"/>
      <c r="K45" s="7"/>
      <c r="M45" s="10">
        <v>42</v>
      </c>
      <c r="N45" s="9" t="s">
        <v>145</v>
      </c>
    </row>
    <row r="46" spans="2:17" x14ac:dyDescent="0.25">
      <c r="B46" s="4"/>
      <c r="C46" s="4"/>
      <c r="E46" s="7"/>
      <c r="F46" s="8"/>
      <c r="G46" s="7"/>
      <c r="I46" s="7"/>
      <c r="J46" s="8"/>
      <c r="K46" s="7"/>
      <c r="M46" s="10">
        <v>43</v>
      </c>
      <c r="N46" s="9" t="s">
        <v>146</v>
      </c>
    </row>
    <row r="47" spans="2:17" x14ac:dyDescent="0.25">
      <c r="B47" s="4"/>
      <c r="C47" s="4"/>
      <c r="E47" s="7"/>
      <c r="F47" s="8"/>
      <c r="G47" s="7"/>
      <c r="I47" s="7"/>
      <c r="J47" s="8"/>
      <c r="K47" s="7"/>
      <c r="M47" s="10">
        <v>44</v>
      </c>
      <c r="N47" s="9" t="s">
        <v>147</v>
      </c>
    </row>
    <row r="48" spans="2:17" x14ac:dyDescent="0.25">
      <c r="B48" s="4"/>
      <c r="C48" s="4"/>
      <c r="E48" s="7"/>
      <c r="F48" s="8"/>
      <c r="G48" s="7"/>
      <c r="I48" s="7"/>
      <c r="J48" s="8"/>
      <c r="K48" s="7"/>
      <c r="M48" s="10">
        <v>45</v>
      </c>
      <c r="N48" s="9" t="s">
        <v>148</v>
      </c>
    </row>
    <row r="49" spans="2:14" x14ac:dyDescent="0.25">
      <c r="B49" s="4"/>
      <c r="C49" s="4"/>
      <c r="E49" s="7"/>
      <c r="F49" s="8"/>
      <c r="G49" s="7"/>
      <c r="I49" s="7"/>
      <c r="J49" s="8"/>
      <c r="K49" s="7"/>
      <c r="M49" s="10">
        <v>46</v>
      </c>
      <c r="N49" s="9" t="s">
        <v>149</v>
      </c>
    </row>
    <row r="50" spans="2:14" x14ac:dyDescent="0.25">
      <c r="B50" s="4"/>
      <c r="C50" s="4"/>
      <c r="E50" s="7"/>
      <c r="F50" s="8"/>
      <c r="G50" s="7"/>
      <c r="I50" s="7"/>
      <c r="J50" s="8"/>
      <c r="K50" s="7"/>
      <c r="M50" s="10">
        <v>47</v>
      </c>
      <c r="N50" s="9" t="s">
        <v>150</v>
      </c>
    </row>
    <row r="51" spans="2:14" x14ac:dyDescent="0.25">
      <c r="B51" s="4"/>
      <c r="C51" s="4"/>
      <c r="E51" s="7"/>
      <c r="F51" s="8"/>
      <c r="G51" s="7"/>
      <c r="I51" s="7"/>
      <c r="J51" s="8"/>
      <c r="K51" s="7"/>
      <c r="M51" s="10">
        <v>48</v>
      </c>
      <c r="N51" s="9" t="s">
        <v>151</v>
      </c>
    </row>
    <row r="52" spans="2:14" x14ac:dyDescent="0.25">
      <c r="B52" s="4"/>
      <c r="C52" s="4"/>
      <c r="E52" s="7"/>
      <c r="F52" s="8"/>
      <c r="G52" s="7"/>
      <c r="I52" s="7"/>
      <c r="J52" s="8"/>
      <c r="K52" s="7"/>
      <c r="M52" s="10">
        <v>49</v>
      </c>
      <c r="N52" s="9" t="s">
        <v>152</v>
      </c>
    </row>
    <row r="53" spans="2:14" x14ac:dyDescent="0.25">
      <c r="B53" s="4"/>
      <c r="C53" s="4"/>
      <c r="E53" s="7"/>
      <c r="F53" s="8"/>
      <c r="G53" s="7"/>
      <c r="I53" s="7"/>
      <c r="J53" s="8"/>
      <c r="K53" s="7"/>
      <c r="M53" s="10">
        <v>50</v>
      </c>
      <c r="N53" s="9" t="s">
        <v>153</v>
      </c>
    </row>
    <row r="54" spans="2:14" x14ac:dyDescent="0.25">
      <c r="B54" s="4"/>
      <c r="C54" s="4"/>
      <c r="E54" s="7"/>
      <c r="F54" s="8"/>
      <c r="G54" s="7"/>
      <c r="I54" s="7"/>
      <c r="J54" s="8"/>
      <c r="K54" s="7"/>
      <c r="M54" s="10"/>
      <c r="N54" s="9"/>
    </row>
    <row r="55" spans="2:14" x14ac:dyDescent="0.25">
      <c r="B55" s="4"/>
      <c r="C55" s="4"/>
      <c r="E55" s="7"/>
      <c r="F55" s="8"/>
      <c r="G55" s="7"/>
      <c r="I55" s="7"/>
      <c r="J55" s="8"/>
      <c r="K55" s="7"/>
      <c r="M55" s="10"/>
      <c r="N55" s="9"/>
    </row>
  </sheetData>
  <mergeCells count="5">
    <mergeCell ref="B3:C3"/>
    <mergeCell ref="E3:G3"/>
    <mergeCell ref="I3:K3"/>
    <mergeCell ref="M3:N3"/>
    <mergeCell ref="P3:Q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</sheetPr>
  <dimension ref="A1:AE10"/>
  <sheetViews>
    <sheetView tabSelected="1" zoomScale="115" zoomScaleNormal="115" workbookViewId="0">
      <pane ySplit="5" topLeftCell="A6" activePane="bottomLeft" state="frozen"/>
      <selection activeCell="O1" sqref="O1"/>
      <selection pane="bottomLeft" sqref="A1:AE1"/>
    </sheetView>
  </sheetViews>
  <sheetFormatPr defaultColWidth="9" defaultRowHeight="10.8" x14ac:dyDescent="0.25"/>
  <cols>
    <col min="1" max="1" width="3.88671875" style="15" bestFit="1" customWidth="1"/>
    <col min="2" max="2" width="4.44140625" style="15" customWidth="1"/>
    <col min="3" max="3" width="4.44140625" style="15" bestFit="1" customWidth="1"/>
    <col min="4" max="4" width="5.88671875" style="15" customWidth="1"/>
    <col min="5" max="5" width="5.21875" style="15" bestFit="1" customWidth="1"/>
    <col min="6" max="6" width="3.77734375" style="15" customWidth="1"/>
    <col min="7" max="7" width="4.109375" style="15" bestFit="1" customWidth="1"/>
    <col min="8" max="8" width="4.77734375" style="15" bestFit="1" customWidth="1"/>
    <col min="9" max="10" width="6.109375" style="15" customWidth="1"/>
    <col min="11" max="11" width="6.109375" style="37" customWidth="1"/>
    <col min="12" max="12" width="5.21875" style="15" bestFit="1" customWidth="1"/>
    <col min="13" max="13" width="3" style="15" bestFit="1" customWidth="1"/>
    <col min="14" max="14" width="4.109375" style="15" customWidth="1"/>
    <col min="15" max="15" width="4.88671875" style="15" bestFit="1" customWidth="1"/>
    <col min="16" max="16" width="4.21875" style="15" customWidth="1"/>
    <col min="17" max="17" width="4.44140625" style="15" customWidth="1"/>
    <col min="18" max="18" width="7.21875" style="37" customWidth="1"/>
    <col min="19" max="19" width="4.44140625" style="37" customWidth="1"/>
    <col min="20" max="20" width="7.44140625" style="37" customWidth="1"/>
    <col min="21" max="21" width="4.21875" style="15" bestFit="1" customWidth="1"/>
    <col min="22" max="22" width="11.5546875" style="15" customWidth="1"/>
    <col min="23" max="23" width="4.77734375" style="15" customWidth="1"/>
    <col min="24" max="24" width="11.5546875" style="15" customWidth="1"/>
    <col min="25" max="25" width="4.109375" style="15" customWidth="1"/>
    <col min="26" max="26" width="4" style="15" customWidth="1"/>
    <col min="27" max="27" width="6.44140625" style="15" customWidth="1"/>
    <col min="28" max="28" width="8" style="15" customWidth="1"/>
    <col min="29" max="29" width="6.109375" style="15" customWidth="1"/>
    <col min="30" max="30" width="7.88671875" style="15" customWidth="1"/>
    <col min="31" max="31" width="6.5546875" style="15" customWidth="1"/>
    <col min="32" max="262" width="9" style="15"/>
    <col min="263" max="263" width="2.44140625" style="15" customWidth="1"/>
    <col min="264" max="265" width="5.44140625" style="15" customWidth="1"/>
    <col min="266" max="266" width="4.77734375" style="15" customWidth="1"/>
    <col min="267" max="269" width="2.77734375" style="15" customWidth="1"/>
    <col min="270" max="270" width="6.77734375" style="15" customWidth="1"/>
    <col min="271" max="271" width="4" style="15" customWidth="1"/>
    <col min="272" max="272" width="18.88671875" style="15" customWidth="1"/>
    <col min="273" max="273" width="4" style="15" customWidth="1"/>
    <col min="274" max="274" width="18.88671875" style="15" customWidth="1"/>
    <col min="275" max="275" width="3.109375" style="15" customWidth="1"/>
    <col min="276" max="276" width="12.44140625" style="15" customWidth="1"/>
    <col min="277" max="277" width="3.88671875" style="15" customWidth="1"/>
    <col min="278" max="278" width="12.44140625" style="15" customWidth="1"/>
    <col min="279" max="279" width="3.88671875" style="15" customWidth="1"/>
    <col min="280" max="280" width="12.5546875" style="15" customWidth="1"/>
    <col min="281" max="518" width="9" style="15"/>
    <col min="519" max="519" width="2.44140625" style="15" customWidth="1"/>
    <col min="520" max="521" width="5.44140625" style="15" customWidth="1"/>
    <col min="522" max="522" width="4.77734375" style="15" customWidth="1"/>
    <col min="523" max="525" width="2.77734375" style="15" customWidth="1"/>
    <col min="526" max="526" width="6.77734375" style="15" customWidth="1"/>
    <col min="527" max="527" width="4" style="15" customWidth="1"/>
    <col min="528" max="528" width="18.88671875" style="15" customWidth="1"/>
    <col min="529" max="529" width="4" style="15" customWidth="1"/>
    <col min="530" max="530" width="18.88671875" style="15" customWidth="1"/>
    <col min="531" max="531" width="3.109375" style="15" customWidth="1"/>
    <col min="532" max="532" width="12.44140625" style="15" customWidth="1"/>
    <col min="533" max="533" width="3.88671875" style="15" customWidth="1"/>
    <col min="534" max="534" width="12.44140625" style="15" customWidth="1"/>
    <col min="535" max="535" width="3.88671875" style="15" customWidth="1"/>
    <col min="536" max="536" width="12.5546875" style="15" customWidth="1"/>
    <col min="537" max="774" width="9" style="15"/>
    <col min="775" max="775" width="2.44140625" style="15" customWidth="1"/>
    <col min="776" max="777" width="5.44140625" style="15" customWidth="1"/>
    <col min="778" max="778" width="4.77734375" style="15" customWidth="1"/>
    <col min="779" max="781" width="2.77734375" style="15" customWidth="1"/>
    <col min="782" max="782" width="6.77734375" style="15" customWidth="1"/>
    <col min="783" max="783" width="4" style="15" customWidth="1"/>
    <col min="784" max="784" width="18.88671875" style="15" customWidth="1"/>
    <col min="785" max="785" width="4" style="15" customWidth="1"/>
    <col min="786" max="786" width="18.88671875" style="15" customWidth="1"/>
    <col min="787" max="787" width="3.109375" style="15" customWidth="1"/>
    <col min="788" max="788" width="12.44140625" style="15" customWidth="1"/>
    <col min="789" max="789" width="3.88671875" style="15" customWidth="1"/>
    <col min="790" max="790" width="12.44140625" style="15" customWidth="1"/>
    <col min="791" max="791" width="3.88671875" style="15" customWidth="1"/>
    <col min="792" max="792" width="12.5546875" style="15" customWidth="1"/>
    <col min="793" max="1030" width="9" style="15"/>
    <col min="1031" max="1031" width="2.44140625" style="15" customWidth="1"/>
    <col min="1032" max="1033" width="5.44140625" style="15" customWidth="1"/>
    <col min="1034" max="1034" width="4.77734375" style="15" customWidth="1"/>
    <col min="1035" max="1037" width="2.77734375" style="15" customWidth="1"/>
    <col min="1038" max="1038" width="6.77734375" style="15" customWidth="1"/>
    <col min="1039" max="1039" width="4" style="15" customWidth="1"/>
    <col min="1040" max="1040" width="18.88671875" style="15" customWidth="1"/>
    <col min="1041" max="1041" width="4" style="15" customWidth="1"/>
    <col min="1042" max="1042" width="18.88671875" style="15" customWidth="1"/>
    <col min="1043" max="1043" width="3.109375" style="15" customWidth="1"/>
    <col min="1044" max="1044" width="12.44140625" style="15" customWidth="1"/>
    <col min="1045" max="1045" width="3.88671875" style="15" customWidth="1"/>
    <col min="1046" max="1046" width="12.44140625" style="15" customWidth="1"/>
    <col min="1047" max="1047" width="3.88671875" style="15" customWidth="1"/>
    <col min="1048" max="1048" width="12.5546875" style="15" customWidth="1"/>
    <col min="1049" max="1286" width="9" style="15"/>
    <col min="1287" max="1287" width="2.44140625" style="15" customWidth="1"/>
    <col min="1288" max="1289" width="5.44140625" style="15" customWidth="1"/>
    <col min="1290" max="1290" width="4.77734375" style="15" customWidth="1"/>
    <col min="1291" max="1293" width="2.77734375" style="15" customWidth="1"/>
    <col min="1294" max="1294" width="6.77734375" style="15" customWidth="1"/>
    <col min="1295" max="1295" width="4" style="15" customWidth="1"/>
    <col min="1296" max="1296" width="18.88671875" style="15" customWidth="1"/>
    <col min="1297" max="1297" width="4" style="15" customWidth="1"/>
    <col min="1298" max="1298" width="18.88671875" style="15" customWidth="1"/>
    <col min="1299" max="1299" width="3.109375" style="15" customWidth="1"/>
    <col min="1300" max="1300" width="12.44140625" style="15" customWidth="1"/>
    <col min="1301" max="1301" width="3.88671875" style="15" customWidth="1"/>
    <col min="1302" max="1302" width="12.44140625" style="15" customWidth="1"/>
    <col min="1303" max="1303" width="3.88671875" style="15" customWidth="1"/>
    <col min="1304" max="1304" width="12.5546875" style="15" customWidth="1"/>
    <col min="1305" max="1542" width="9" style="15"/>
    <col min="1543" max="1543" width="2.44140625" style="15" customWidth="1"/>
    <col min="1544" max="1545" width="5.44140625" style="15" customWidth="1"/>
    <col min="1546" max="1546" width="4.77734375" style="15" customWidth="1"/>
    <col min="1547" max="1549" width="2.77734375" style="15" customWidth="1"/>
    <col min="1550" max="1550" width="6.77734375" style="15" customWidth="1"/>
    <col min="1551" max="1551" width="4" style="15" customWidth="1"/>
    <col min="1552" max="1552" width="18.88671875" style="15" customWidth="1"/>
    <col min="1553" max="1553" width="4" style="15" customWidth="1"/>
    <col min="1554" max="1554" width="18.88671875" style="15" customWidth="1"/>
    <col min="1555" max="1555" width="3.109375" style="15" customWidth="1"/>
    <col min="1556" max="1556" width="12.44140625" style="15" customWidth="1"/>
    <col min="1557" max="1557" width="3.88671875" style="15" customWidth="1"/>
    <col min="1558" max="1558" width="12.44140625" style="15" customWidth="1"/>
    <col min="1559" max="1559" width="3.88671875" style="15" customWidth="1"/>
    <col min="1560" max="1560" width="12.5546875" style="15" customWidth="1"/>
    <col min="1561" max="1798" width="9" style="15"/>
    <col min="1799" max="1799" width="2.44140625" style="15" customWidth="1"/>
    <col min="1800" max="1801" width="5.44140625" style="15" customWidth="1"/>
    <col min="1802" max="1802" width="4.77734375" style="15" customWidth="1"/>
    <col min="1803" max="1805" width="2.77734375" style="15" customWidth="1"/>
    <col min="1806" max="1806" width="6.77734375" style="15" customWidth="1"/>
    <col min="1807" max="1807" width="4" style="15" customWidth="1"/>
    <col min="1808" max="1808" width="18.88671875" style="15" customWidth="1"/>
    <col min="1809" max="1809" width="4" style="15" customWidth="1"/>
    <col min="1810" max="1810" width="18.88671875" style="15" customWidth="1"/>
    <col min="1811" max="1811" width="3.109375" style="15" customWidth="1"/>
    <col min="1812" max="1812" width="12.44140625" style="15" customWidth="1"/>
    <col min="1813" max="1813" width="3.88671875" style="15" customWidth="1"/>
    <col min="1814" max="1814" width="12.44140625" style="15" customWidth="1"/>
    <col min="1815" max="1815" width="3.88671875" style="15" customWidth="1"/>
    <col min="1816" max="1816" width="12.5546875" style="15" customWidth="1"/>
    <col min="1817" max="2054" width="9" style="15"/>
    <col min="2055" max="2055" width="2.44140625" style="15" customWidth="1"/>
    <col min="2056" max="2057" width="5.44140625" style="15" customWidth="1"/>
    <col min="2058" max="2058" width="4.77734375" style="15" customWidth="1"/>
    <col min="2059" max="2061" width="2.77734375" style="15" customWidth="1"/>
    <col min="2062" max="2062" width="6.77734375" style="15" customWidth="1"/>
    <col min="2063" max="2063" width="4" style="15" customWidth="1"/>
    <col min="2064" max="2064" width="18.88671875" style="15" customWidth="1"/>
    <col min="2065" max="2065" width="4" style="15" customWidth="1"/>
    <col min="2066" max="2066" width="18.88671875" style="15" customWidth="1"/>
    <col min="2067" max="2067" width="3.109375" style="15" customWidth="1"/>
    <col min="2068" max="2068" width="12.44140625" style="15" customWidth="1"/>
    <col min="2069" max="2069" width="3.88671875" style="15" customWidth="1"/>
    <col min="2070" max="2070" width="12.44140625" style="15" customWidth="1"/>
    <col min="2071" max="2071" width="3.88671875" style="15" customWidth="1"/>
    <col min="2072" max="2072" width="12.5546875" style="15" customWidth="1"/>
    <col min="2073" max="2310" width="9" style="15"/>
    <col min="2311" max="2311" width="2.44140625" style="15" customWidth="1"/>
    <col min="2312" max="2313" width="5.44140625" style="15" customWidth="1"/>
    <col min="2314" max="2314" width="4.77734375" style="15" customWidth="1"/>
    <col min="2315" max="2317" width="2.77734375" style="15" customWidth="1"/>
    <col min="2318" max="2318" width="6.77734375" style="15" customWidth="1"/>
    <col min="2319" max="2319" width="4" style="15" customWidth="1"/>
    <col min="2320" max="2320" width="18.88671875" style="15" customWidth="1"/>
    <col min="2321" max="2321" width="4" style="15" customWidth="1"/>
    <col min="2322" max="2322" width="18.88671875" style="15" customWidth="1"/>
    <col min="2323" max="2323" width="3.109375" style="15" customWidth="1"/>
    <col min="2324" max="2324" width="12.44140625" style="15" customWidth="1"/>
    <col min="2325" max="2325" width="3.88671875" style="15" customWidth="1"/>
    <col min="2326" max="2326" width="12.44140625" style="15" customWidth="1"/>
    <col min="2327" max="2327" width="3.88671875" style="15" customWidth="1"/>
    <col min="2328" max="2328" width="12.5546875" style="15" customWidth="1"/>
    <col min="2329" max="2566" width="9" style="15"/>
    <col min="2567" max="2567" width="2.44140625" style="15" customWidth="1"/>
    <col min="2568" max="2569" width="5.44140625" style="15" customWidth="1"/>
    <col min="2570" max="2570" width="4.77734375" style="15" customWidth="1"/>
    <col min="2571" max="2573" width="2.77734375" style="15" customWidth="1"/>
    <col min="2574" max="2574" width="6.77734375" style="15" customWidth="1"/>
    <col min="2575" max="2575" width="4" style="15" customWidth="1"/>
    <col min="2576" max="2576" width="18.88671875" style="15" customWidth="1"/>
    <col min="2577" max="2577" width="4" style="15" customWidth="1"/>
    <col min="2578" max="2578" width="18.88671875" style="15" customWidth="1"/>
    <col min="2579" max="2579" width="3.109375" style="15" customWidth="1"/>
    <col min="2580" max="2580" width="12.44140625" style="15" customWidth="1"/>
    <col min="2581" max="2581" width="3.88671875" style="15" customWidth="1"/>
    <col min="2582" max="2582" width="12.44140625" style="15" customWidth="1"/>
    <col min="2583" max="2583" width="3.88671875" style="15" customWidth="1"/>
    <col min="2584" max="2584" width="12.5546875" style="15" customWidth="1"/>
    <col min="2585" max="2822" width="9" style="15"/>
    <col min="2823" max="2823" width="2.44140625" style="15" customWidth="1"/>
    <col min="2824" max="2825" width="5.44140625" style="15" customWidth="1"/>
    <col min="2826" max="2826" width="4.77734375" style="15" customWidth="1"/>
    <col min="2827" max="2829" width="2.77734375" style="15" customWidth="1"/>
    <col min="2830" max="2830" width="6.77734375" style="15" customWidth="1"/>
    <col min="2831" max="2831" width="4" style="15" customWidth="1"/>
    <col min="2832" max="2832" width="18.88671875" style="15" customWidth="1"/>
    <col min="2833" max="2833" width="4" style="15" customWidth="1"/>
    <col min="2834" max="2834" width="18.88671875" style="15" customWidth="1"/>
    <col min="2835" max="2835" width="3.109375" style="15" customWidth="1"/>
    <col min="2836" max="2836" width="12.44140625" style="15" customWidth="1"/>
    <col min="2837" max="2837" width="3.88671875" style="15" customWidth="1"/>
    <col min="2838" max="2838" width="12.44140625" style="15" customWidth="1"/>
    <col min="2839" max="2839" width="3.88671875" style="15" customWidth="1"/>
    <col min="2840" max="2840" width="12.5546875" style="15" customWidth="1"/>
    <col min="2841" max="3078" width="9" style="15"/>
    <col min="3079" max="3079" width="2.44140625" style="15" customWidth="1"/>
    <col min="3080" max="3081" width="5.44140625" style="15" customWidth="1"/>
    <col min="3082" max="3082" width="4.77734375" style="15" customWidth="1"/>
    <col min="3083" max="3085" width="2.77734375" style="15" customWidth="1"/>
    <col min="3086" max="3086" width="6.77734375" style="15" customWidth="1"/>
    <col min="3087" max="3087" width="4" style="15" customWidth="1"/>
    <col min="3088" max="3088" width="18.88671875" style="15" customWidth="1"/>
    <col min="3089" max="3089" width="4" style="15" customWidth="1"/>
    <col min="3090" max="3090" width="18.88671875" style="15" customWidth="1"/>
    <col min="3091" max="3091" width="3.109375" style="15" customWidth="1"/>
    <col min="3092" max="3092" width="12.44140625" style="15" customWidth="1"/>
    <col min="3093" max="3093" width="3.88671875" style="15" customWidth="1"/>
    <col min="3094" max="3094" width="12.44140625" style="15" customWidth="1"/>
    <col min="3095" max="3095" width="3.88671875" style="15" customWidth="1"/>
    <col min="3096" max="3096" width="12.5546875" style="15" customWidth="1"/>
    <col min="3097" max="3334" width="9" style="15"/>
    <col min="3335" max="3335" width="2.44140625" style="15" customWidth="1"/>
    <col min="3336" max="3337" width="5.44140625" style="15" customWidth="1"/>
    <col min="3338" max="3338" width="4.77734375" style="15" customWidth="1"/>
    <col min="3339" max="3341" width="2.77734375" style="15" customWidth="1"/>
    <col min="3342" max="3342" width="6.77734375" style="15" customWidth="1"/>
    <col min="3343" max="3343" width="4" style="15" customWidth="1"/>
    <col min="3344" max="3344" width="18.88671875" style="15" customWidth="1"/>
    <col min="3345" max="3345" width="4" style="15" customWidth="1"/>
    <col min="3346" max="3346" width="18.88671875" style="15" customWidth="1"/>
    <col min="3347" max="3347" width="3.109375" style="15" customWidth="1"/>
    <col min="3348" max="3348" width="12.44140625" style="15" customWidth="1"/>
    <col min="3349" max="3349" width="3.88671875" style="15" customWidth="1"/>
    <col min="3350" max="3350" width="12.44140625" style="15" customWidth="1"/>
    <col min="3351" max="3351" width="3.88671875" style="15" customWidth="1"/>
    <col min="3352" max="3352" width="12.5546875" style="15" customWidth="1"/>
    <col min="3353" max="3590" width="9" style="15"/>
    <col min="3591" max="3591" width="2.44140625" style="15" customWidth="1"/>
    <col min="3592" max="3593" width="5.44140625" style="15" customWidth="1"/>
    <col min="3594" max="3594" width="4.77734375" style="15" customWidth="1"/>
    <col min="3595" max="3597" width="2.77734375" style="15" customWidth="1"/>
    <col min="3598" max="3598" width="6.77734375" style="15" customWidth="1"/>
    <col min="3599" max="3599" width="4" style="15" customWidth="1"/>
    <col min="3600" max="3600" width="18.88671875" style="15" customWidth="1"/>
    <col min="3601" max="3601" width="4" style="15" customWidth="1"/>
    <col min="3602" max="3602" width="18.88671875" style="15" customWidth="1"/>
    <col min="3603" max="3603" width="3.109375" style="15" customWidth="1"/>
    <col min="3604" max="3604" width="12.44140625" style="15" customWidth="1"/>
    <col min="3605" max="3605" width="3.88671875" style="15" customWidth="1"/>
    <col min="3606" max="3606" width="12.44140625" style="15" customWidth="1"/>
    <col min="3607" max="3607" width="3.88671875" style="15" customWidth="1"/>
    <col min="3608" max="3608" width="12.5546875" style="15" customWidth="1"/>
    <col min="3609" max="3846" width="9" style="15"/>
    <col min="3847" max="3847" width="2.44140625" style="15" customWidth="1"/>
    <col min="3848" max="3849" width="5.44140625" style="15" customWidth="1"/>
    <col min="3850" max="3850" width="4.77734375" style="15" customWidth="1"/>
    <col min="3851" max="3853" width="2.77734375" style="15" customWidth="1"/>
    <col min="3854" max="3854" width="6.77734375" style="15" customWidth="1"/>
    <col min="3855" max="3855" width="4" style="15" customWidth="1"/>
    <col min="3856" max="3856" width="18.88671875" style="15" customWidth="1"/>
    <col min="3857" max="3857" width="4" style="15" customWidth="1"/>
    <col min="3858" max="3858" width="18.88671875" style="15" customWidth="1"/>
    <col min="3859" max="3859" width="3.109375" style="15" customWidth="1"/>
    <col min="3860" max="3860" width="12.44140625" style="15" customWidth="1"/>
    <col min="3861" max="3861" width="3.88671875" style="15" customWidth="1"/>
    <col min="3862" max="3862" width="12.44140625" style="15" customWidth="1"/>
    <col min="3863" max="3863" width="3.88671875" style="15" customWidth="1"/>
    <col min="3864" max="3864" width="12.5546875" style="15" customWidth="1"/>
    <col min="3865" max="4102" width="9" style="15"/>
    <col min="4103" max="4103" width="2.44140625" style="15" customWidth="1"/>
    <col min="4104" max="4105" width="5.44140625" style="15" customWidth="1"/>
    <col min="4106" max="4106" width="4.77734375" style="15" customWidth="1"/>
    <col min="4107" max="4109" width="2.77734375" style="15" customWidth="1"/>
    <col min="4110" max="4110" width="6.77734375" style="15" customWidth="1"/>
    <col min="4111" max="4111" width="4" style="15" customWidth="1"/>
    <col min="4112" max="4112" width="18.88671875" style="15" customWidth="1"/>
    <col min="4113" max="4113" width="4" style="15" customWidth="1"/>
    <col min="4114" max="4114" width="18.88671875" style="15" customWidth="1"/>
    <col min="4115" max="4115" width="3.109375" style="15" customWidth="1"/>
    <col min="4116" max="4116" width="12.44140625" style="15" customWidth="1"/>
    <col min="4117" max="4117" width="3.88671875" style="15" customWidth="1"/>
    <col min="4118" max="4118" width="12.44140625" style="15" customWidth="1"/>
    <col min="4119" max="4119" width="3.88671875" style="15" customWidth="1"/>
    <col min="4120" max="4120" width="12.5546875" style="15" customWidth="1"/>
    <col min="4121" max="4358" width="9" style="15"/>
    <col min="4359" max="4359" width="2.44140625" style="15" customWidth="1"/>
    <col min="4360" max="4361" width="5.44140625" style="15" customWidth="1"/>
    <col min="4362" max="4362" width="4.77734375" style="15" customWidth="1"/>
    <col min="4363" max="4365" width="2.77734375" style="15" customWidth="1"/>
    <col min="4366" max="4366" width="6.77734375" style="15" customWidth="1"/>
    <col min="4367" max="4367" width="4" style="15" customWidth="1"/>
    <col min="4368" max="4368" width="18.88671875" style="15" customWidth="1"/>
    <col min="4369" max="4369" width="4" style="15" customWidth="1"/>
    <col min="4370" max="4370" width="18.88671875" style="15" customWidth="1"/>
    <col min="4371" max="4371" width="3.109375" style="15" customWidth="1"/>
    <col min="4372" max="4372" width="12.44140625" style="15" customWidth="1"/>
    <col min="4373" max="4373" width="3.88671875" style="15" customWidth="1"/>
    <col min="4374" max="4374" width="12.44140625" style="15" customWidth="1"/>
    <col min="4375" max="4375" width="3.88671875" style="15" customWidth="1"/>
    <col min="4376" max="4376" width="12.5546875" style="15" customWidth="1"/>
    <col min="4377" max="4614" width="9" style="15"/>
    <col min="4615" max="4615" width="2.44140625" style="15" customWidth="1"/>
    <col min="4616" max="4617" width="5.44140625" style="15" customWidth="1"/>
    <col min="4618" max="4618" width="4.77734375" style="15" customWidth="1"/>
    <col min="4619" max="4621" width="2.77734375" style="15" customWidth="1"/>
    <col min="4622" max="4622" width="6.77734375" style="15" customWidth="1"/>
    <col min="4623" max="4623" width="4" style="15" customWidth="1"/>
    <col min="4624" max="4624" width="18.88671875" style="15" customWidth="1"/>
    <col min="4625" max="4625" width="4" style="15" customWidth="1"/>
    <col min="4626" max="4626" width="18.88671875" style="15" customWidth="1"/>
    <col min="4627" max="4627" width="3.109375" style="15" customWidth="1"/>
    <col min="4628" max="4628" width="12.44140625" style="15" customWidth="1"/>
    <col min="4629" max="4629" width="3.88671875" style="15" customWidth="1"/>
    <col min="4630" max="4630" width="12.44140625" style="15" customWidth="1"/>
    <col min="4631" max="4631" width="3.88671875" style="15" customWidth="1"/>
    <col min="4632" max="4632" width="12.5546875" style="15" customWidth="1"/>
    <col min="4633" max="4870" width="9" style="15"/>
    <col min="4871" max="4871" width="2.44140625" style="15" customWidth="1"/>
    <col min="4872" max="4873" width="5.44140625" style="15" customWidth="1"/>
    <col min="4874" max="4874" width="4.77734375" style="15" customWidth="1"/>
    <col min="4875" max="4877" width="2.77734375" style="15" customWidth="1"/>
    <col min="4878" max="4878" width="6.77734375" style="15" customWidth="1"/>
    <col min="4879" max="4879" width="4" style="15" customWidth="1"/>
    <col min="4880" max="4880" width="18.88671875" style="15" customWidth="1"/>
    <col min="4881" max="4881" width="4" style="15" customWidth="1"/>
    <col min="4882" max="4882" width="18.88671875" style="15" customWidth="1"/>
    <col min="4883" max="4883" width="3.109375" style="15" customWidth="1"/>
    <col min="4884" max="4884" width="12.44140625" style="15" customWidth="1"/>
    <col min="4885" max="4885" width="3.88671875" style="15" customWidth="1"/>
    <col min="4886" max="4886" width="12.44140625" style="15" customWidth="1"/>
    <col min="4887" max="4887" width="3.88671875" style="15" customWidth="1"/>
    <col min="4888" max="4888" width="12.5546875" style="15" customWidth="1"/>
    <col min="4889" max="5126" width="9" style="15"/>
    <col min="5127" max="5127" width="2.44140625" style="15" customWidth="1"/>
    <col min="5128" max="5129" width="5.44140625" style="15" customWidth="1"/>
    <col min="5130" max="5130" width="4.77734375" style="15" customWidth="1"/>
    <col min="5131" max="5133" width="2.77734375" style="15" customWidth="1"/>
    <col min="5134" max="5134" width="6.77734375" style="15" customWidth="1"/>
    <col min="5135" max="5135" width="4" style="15" customWidth="1"/>
    <col min="5136" max="5136" width="18.88671875" style="15" customWidth="1"/>
    <col min="5137" max="5137" width="4" style="15" customWidth="1"/>
    <col min="5138" max="5138" width="18.88671875" style="15" customWidth="1"/>
    <col min="5139" max="5139" width="3.109375" style="15" customWidth="1"/>
    <col min="5140" max="5140" width="12.44140625" style="15" customWidth="1"/>
    <col min="5141" max="5141" width="3.88671875" style="15" customWidth="1"/>
    <col min="5142" max="5142" width="12.44140625" style="15" customWidth="1"/>
    <col min="5143" max="5143" width="3.88671875" style="15" customWidth="1"/>
    <col min="5144" max="5144" width="12.5546875" style="15" customWidth="1"/>
    <col min="5145" max="5382" width="9" style="15"/>
    <col min="5383" max="5383" width="2.44140625" style="15" customWidth="1"/>
    <col min="5384" max="5385" width="5.44140625" style="15" customWidth="1"/>
    <col min="5386" max="5386" width="4.77734375" style="15" customWidth="1"/>
    <col min="5387" max="5389" width="2.77734375" style="15" customWidth="1"/>
    <col min="5390" max="5390" width="6.77734375" style="15" customWidth="1"/>
    <col min="5391" max="5391" width="4" style="15" customWidth="1"/>
    <col min="5392" max="5392" width="18.88671875" style="15" customWidth="1"/>
    <col min="5393" max="5393" width="4" style="15" customWidth="1"/>
    <col min="5394" max="5394" width="18.88671875" style="15" customWidth="1"/>
    <col min="5395" max="5395" width="3.109375" style="15" customWidth="1"/>
    <col min="5396" max="5396" width="12.44140625" style="15" customWidth="1"/>
    <col min="5397" max="5397" width="3.88671875" style="15" customWidth="1"/>
    <col min="5398" max="5398" width="12.44140625" style="15" customWidth="1"/>
    <col min="5399" max="5399" width="3.88671875" style="15" customWidth="1"/>
    <col min="5400" max="5400" width="12.5546875" style="15" customWidth="1"/>
    <col min="5401" max="5638" width="9" style="15"/>
    <col min="5639" max="5639" width="2.44140625" style="15" customWidth="1"/>
    <col min="5640" max="5641" width="5.44140625" style="15" customWidth="1"/>
    <col min="5642" max="5642" width="4.77734375" style="15" customWidth="1"/>
    <col min="5643" max="5645" width="2.77734375" style="15" customWidth="1"/>
    <col min="5646" max="5646" width="6.77734375" style="15" customWidth="1"/>
    <col min="5647" max="5647" width="4" style="15" customWidth="1"/>
    <col min="5648" max="5648" width="18.88671875" style="15" customWidth="1"/>
    <col min="5649" max="5649" width="4" style="15" customWidth="1"/>
    <col min="5650" max="5650" width="18.88671875" style="15" customWidth="1"/>
    <col min="5651" max="5651" width="3.109375" style="15" customWidth="1"/>
    <col min="5652" max="5652" width="12.44140625" style="15" customWidth="1"/>
    <col min="5653" max="5653" width="3.88671875" style="15" customWidth="1"/>
    <col min="5654" max="5654" width="12.44140625" style="15" customWidth="1"/>
    <col min="5655" max="5655" width="3.88671875" style="15" customWidth="1"/>
    <col min="5656" max="5656" width="12.5546875" style="15" customWidth="1"/>
    <col min="5657" max="5894" width="9" style="15"/>
    <col min="5895" max="5895" width="2.44140625" style="15" customWidth="1"/>
    <col min="5896" max="5897" width="5.44140625" style="15" customWidth="1"/>
    <col min="5898" max="5898" width="4.77734375" style="15" customWidth="1"/>
    <col min="5899" max="5901" width="2.77734375" style="15" customWidth="1"/>
    <col min="5902" max="5902" width="6.77734375" style="15" customWidth="1"/>
    <col min="5903" max="5903" width="4" style="15" customWidth="1"/>
    <col min="5904" max="5904" width="18.88671875" style="15" customWidth="1"/>
    <col min="5905" max="5905" width="4" style="15" customWidth="1"/>
    <col min="5906" max="5906" width="18.88671875" style="15" customWidth="1"/>
    <col min="5907" max="5907" width="3.109375" style="15" customWidth="1"/>
    <col min="5908" max="5908" width="12.44140625" style="15" customWidth="1"/>
    <col min="5909" max="5909" width="3.88671875" style="15" customWidth="1"/>
    <col min="5910" max="5910" width="12.44140625" style="15" customWidth="1"/>
    <col min="5911" max="5911" width="3.88671875" style="15" customWidth="1"/>
    <col min="5912" max="5912" width="12.5546875" style="15" customWidth="1"/>
    <col min="5913" max="6150" width="9" style="15"/>
    <col min="6151" max="6151" width="2.44140625" style="15" customWidth="1"/>
    <col min="6152" max="6153" width="5.44140625" style="15" customWidth="1"/>
    <col min="6154" max="6154" width="4.77734375" style="15" customWidth="1"/>
    <col min="6155" max="6157" width="2.77734375" style="15" customWidth="1"/>
    <col min="6158" max="6158" width="6.77734375" style="15" customWidth="1"/>
    <col min="6159" max="6159" width="4" style="15" customWidth="1"/>
    <col min="6160" max="6160" width="18.88671875" style="15" customWidth="1"/>
    <col min="6161" max="6161" width="4" style="15" customWidth="1"/>
    <col min="6162" max="6162" width="18.88671875" style="15" customWidth="1"/>
    <col min="6163" max="6163" width="3.109375" style="15" customWidth="1"/>
    <col min="6164" max="6164" width="12.44140625" style="15" customWidth="1"/>
    <col min="6165" max="6165" width="3.88671875" style="15" customWidth="1"/>
    <col min="6166" max="6166" width="12.44140625" style="15" customWidth="1"/>
    <col min="6167" max="6167" width="3.88671875" style="15" customWidth="1"/>
    <col min="6168" max="6168" width="12.5546875" style="15" customWidth="1"/>
    <col min="6169" max="6406" width="9" style="15"/>
    <col min="6407" max="6407" width="2.44140625" style="15" customWidth="1"/>
    <col min="6408" max="6409" width="5.44140625" style="15" customWidth="1"/>
    <col min="6410" max="6410" width="4.77734375" style="15" customWidth="1"/>
    <col min="6411" max="6413" width="2.77734375" style="15" customWidth="1"/>
    <col min="6414" max="6414" width="6.77734375" style="15" customWidth="1"/>
    <col min="6415" max="6415" width="4" style="15" customWidth="1"/>
    <col min="6416" max="6416" width="18.88671875" style="15" customWidth="1"/>
    <col min="6417" max="6417" width="4" style="15" customWidth="1"/>
    <col min="6418" max="6418" width="18.88671875" style="15" customWidth="1"/>
    <col min="6419" max="6419" width="3.109375" style="15" customWidth="1"/>
    <col min="6420" max="6420" width="12.44140625" style="15" customWidth="1"/>
    <col min="6421" max="6421" width="3.88671875" style="15" customWidth="1"/>
    <col min="6422" max="6422" width="12.44140625" style="15" customWidth="1"/>
    <col min="6423" max="6423" width="3.88671875" style="15" customWidth="1"/>
    <col min="6424" max="6424" width="12.5546875" style="15" customWidth="1"/>
    <col min="6425" max="6662" width="9" style="15"/>
    <col min="6663" max="6663" width="2.44140625" style="15" customWidth="1"/>
    <col min="6664" max="6665" width="5.44140625" style="15" customWidth="1"/>
    <col min="6666" max="6666" width="4.77734375" style="15" customWidth="1"/>
    <col min="6667" max="6669" width="2.77734375" style="15" customWidth="1"/>
    <col min="6670" max="6670" width="6.77734375" style="15" customWidth="1"/>
    <col min="6671" max="6671" width="4" style="15" customWidth="1"/>
    <col min="6672" max="6672" width="18.88671875" style="15" customWidth="1"/>
    <col min="6673" max="6673" width="4" style="15" customWidth="1"/>
    <col min="6674" max="6674" width="18.88671875" style="15" customWidth="1"/>
    <col min="6675" max="6675" width="3.109375" style="15" customWidth="1"/>
    <col min="6676" max="6676" width="12.44140625" style="15" customWidth="1"/>
    <col min="6677" max="6677" width="3.88671875" style="15" customWidth="1"/>
    <col min="6678" max="6678" width="12.44140625" style="15" customWidth="1"/>
    <col min="6679" max="6679" width="3.88671875" style="15" customWidth="1"/>
    <col min="6680" max="6680" width="12.5546875" style="15" customWidth="1"/>
    <col min="6681" max="6918" width="9" style="15"/>
    <col min="6919" max="6919" width="2.44140625" style="15" customWidth="1"/>
    <col min="6920" max="6921" width="5.44140625" style="15" customWidth="1"/>
    <col min="6922" max="6922" width="4.77734375" style="15" customWidth="1"/>
    <col min="6923" max="6925" width="2.77734375" style="15" customWidth="1"/>
    <col min="6926" max="6926" width="6.77734375" style="15" customWidth="1"/>
    <col min="6927" max="6927" width="4" style="15" customWidth="1"/>
    <col min="6928" max="6928" width="18.88671875" style="15" customWidth="1"/>
    <col min="6929" max="6929" width="4" style="15" customWidth="1"/>
    <col min="6930" max="6930" width="18.88671875" style="15" customWidth="1"/>
    <col min="6931" max="6931" width="3.109375" style="15" customWidth="1"/>
    <col min="6932" max="6932" width="12.44140625" style="15" customWidth="1"/>
    <col min="6933" max="6933" width="3.88671875" style="15" customWidth="1"/>
    <col min="6934" max="6934" width="12.44140625" style="15" customWidth="1"/>
    <col min="6935" max="6935" width="3.88671875" style="15" customWidth="1"/>
    <col min="6936" max="6936" width="12.5546875" style="15" customWidth="1"/>
    <col min="6937" max="7174" width="9" style="15"/>
    <col min="7175" max="7175" width="2.44140625" style="15" customWidth="1"/>
    <col min="7176" max="7177" width="5.44140625" style="15" customWidth="1"/>
    <col min="7178" max="7178" width="4.77734375" style="15" customWidth="1"/>
    <col min="7179" max="7181" width="2.77734375" style="15" customWidth="1"/>
    <col min="7182" max="7182" width="6.77734375" style="15" customWidth="1"/>
    <col min="7183" max="7183" width="4" style="15" customWidth="1"/>
    <col min="7184" max="7184" width="18.88671875" style="15" customWidth="1"/>
    <col min="7185" max="7185" width="4" style="15" customWidth="1"/>
    <col min="7186" max="7186" width="18.88671875" style="15" customWidth="1"/>
    <col min="7187" max="7187" width="3.109375" style="15" customWidth="1"/>
    <col min="7188" max="7188" width="12.44140625" style="15" customWidth="1"/>
    <col min="7189" max="7189" width="3.88671875" style="15" customWidth="1"/>
    <col min="7190" max="7190" width="12.44140625" style="15" customWidth="1"/>
    <col min="7191" max="7191" width="3.88671875" style="15" customWidth="1"/>
    <col min="7192" max="7192" width="12.5546875" style="15" customWidth="1"/>
    <col min="7193" max="7430" width="9" style="15"/>
    <col min="7431" max="7431" width="2.44140625" style="15" customWidth="1"/>
    <col min="7432" max="7433" width="5.44140625" style="15" customWidth="1"/>
    <col min="7434" max="7434" width="4.77734375" style="15" customWidth="1"/>
    <col min="7435" max="7437" width="2.77734375" style="15" customWidth="1"/>
    <col min="7438" max="7438" width="6.77734375" style="15" customWidth="1"/>
    <col min="7439" max="7439" width="4" style="15" customWidth="1"/>
    <col min="7440" max="7440" width="18.88671875" style="15" customWidth="1"/>
    <col min="7441" max="7441" width="4" style="15" customWidth="1"/>
    <col min="7442" max="7442" width="18.88671875" style="15" customWidth="1"/>
    <col min="7443" max="7443" width="3.109375" style="15" customWidth="1"/>
    <col min="7444" max="7444" width="12.44140625" style="15" customWidth="1"/>
    <col min="7445" max="7445" width="3.88671875" style="15" customWidth="1"/>
    <col min="7446" max="7446" width="12.44140625" style="15" customWidth="1"/>
    <col min="7447" max="7447" width="3.88671875" style="15" customWidth="1"/>
    <col min="7448" max="7448" width="12.5546875" style="15" customWidth="1"/>
    <col min="7449" max="7686" width="9" style="15"/>
    <col min="7687" max="7687" width="2.44140625" style="15" customWidth="1"/>
    <col min="7688" max="7689" width="5.44140625" style="15" customWidth="1"/>
    <col min="7690" max="7690" width="4.77734375" style="15" customWidth="1"/>
    <col min="7691" max="7693" width="2.77734375" style="15" customWidth="1"/>
    <col min="7694" max="7694" width="6.77734375" style="15" customWidth="1"/>
    <col min="7695" max="7695" width="4" style="15" customWidth="1"/>
    <col min="7696" max="7696" width="18.88671875" style="15" customWidth="1"/>
    <col min="7697" max="7697" width="4" style="15" customWidth="1"/>
    <col min="7698" max="7698" width="18.88671875" style="15" customWidth="1"/>
    <col min="7699" max="7699" width="3.109375" style="15" customWidth="1"/>
    <col min="7700" max="7700" width="12.44140625" style="15" customWidth="1"/>
    <col min="7701" max="7701" width="3.88671875" style="15" customWidth="1"/>
    <col min="7702" max="7702" width="12.44140625" style="15" customWidth="1"/>
    <col min="7703" max="7703" width="3.88671875" style="15" customWidth="1"/>
    <col min="7704" max="7704" width="12.5546875" style="15" customWidth="1"/>
    <col min="7705" max="7942" width="9" style="15"/>
    <col min="7943" max="7943" width="2.44140625" style="15" customWidth="1"/>
    <col min="7944" max="7945" width="5.44140625" style="15" customWidth="1"/>
    <col min="7946" max="7946" width="4.77734375" style="15" customWidth="1"/>
    <col min="7947" max="7949" width="2.77734375" style="15" customWidth="1"/>
    <col min="7950" max="7950" width="6.77734375" style="15" customWidth="1"/>
    <col min="7951" max="7951" width="4" style="15" customWidth="1"/>
    <col min="7952" max="7952" width="18.88671875" style="15" customWidth="1"/>
    <col min="7953" max="7953" width="4" style="15" customWidth="1"/>
    <col min="7954" max="7954" width="18.88671875" style="15" customWidth="1"/>
    <col min="7955" max="7955" width="3.109375" style="15" customWidth="1"/>
    <col min="7956" max="7956" width="12.44140625" style="15" customWidth="1"/>
    <col min="7957" max="7957" width="3.88671875" style="15" customWidth="1"/>
    <col min="7958" max="7958" width="12.44140625" style="15" customWidth="1"/>
    <col min="7959" max="7959" width="3.88671875" style="15" customWidth="1"/>
    <col min="7960" max="7960" width="12.5546875" style="15" customWidth="1"/>
    <col min="7961" max="8198" width="9" style="15"/>
    <col min="8199" max="8199" width="2.44140625" style="15" customWidth="1"/>
    <col min="8200" max="8201" width="5.44140625" style="15" customWidth="1"/>
    <col min="8202" max="8202" width="4.77734375" style="15" customWidth="1"/>
    <col min="8203" max="8205" width="2.77734375" style="15" customWidth="1"/>
    <col min="8206" max="8206" width="6.77734375" style="15" customWidth="1"/>
    <col min="8207" max="8207" width="4" style="15" customWidth="1"/>
    <col min="8208" max="8208" width="18.88671875" style="15" customWidth="1"/>
    <col min="8209" max="8209" width="4" style="15" customWidth="1"/>
    <col min="8210" max="8210" width="18.88671875" style="15" customWidth="1"/>
    <col min="8211" max="8211" width="3.109375" style="15" customWidth="1"/>
    <col min="8212" max="8212" width="12.44140625" style="15" customWidth="1"/>
    <col min="8213" max="8213" width="3.88671875" style="15" customWidth="1"/>
    <col min="8214" max="8214" width="12.44140625" style="15" customWidth="1"/>
    <col min="8215" max="8215" width="3.88671875" style="15" customWidth="1"/>
    <col min="8216" max="8216" width="12.5546875" style="15" customWidth="1"/>
    <col min="8217" max="8454" width="9" style="15"/>
    <col min="8455" max="8455" width="2.44140625" style="15" customWidth="1"/>
    <col min="8456" max="8457" width="5.44140625" style="15" customWidth="1"/>
    <col min="8458" max="8458" width="4.77734375" style="15" customWidth="1"/>
    <col min="8459" max="8461" width="2.77734375" style="15" customWidth="1"/>
    <col min="8462" max="8462" width="6.77734375" style="15" customWidth="1"/>
    <col min="8463" max="8463" width="4" style="15" customWidth="1"/>
    <col min="8464" max="8464" width="18.88671875" style="15" customWidth="1"/>
    <col min="8465" max="8465" width="4" style="15" customWidth="1"/>
    <col min="8466" max="8466" width="18.88671875" style="15" customWidth="1"/>
    <col min="8467" max="8467" width="3.109375" style="15" customWidth="1"/>
    <col min="8468" max="8468" width="12.44140625" style="15" customWidth="1"/>
    <col min="8469" max="8469" width="3.88671875" style="15" customWidth="1"/>
    <col min="8470" max="8470" width="12.44140625" style="15" customWidth="1"/>
    <col min="8471" max="8471" width="3.88671875" style="15" customWidth="1"/>
    <col min="8472" max="8472" width="12.5546875" style="15" customWidth="1"/>
    <col min="8473" max="8710" width="9" style="15"/>
    <col min="8711" max="8711" width="2.44140625" style="15" customWidth="1"/>
    <col min="8712" max="8713" width="5.44140625" style="15" customWidth="1"/>
    <col min="8714" max="8714" width="4.77734375" style="15" customWidth="1"/>
    <col min="8715" max="8717" width="2.77734375" style="15" customWidth="1"/>
    <col min="8718" max="8718" width="6.77734375" style="15" customWidth="1"/>
    <col min="8719" max="8719" width="4" style="15" customWidth="1"/>
    <col min="8720" max="8720" width="18.88671875" style="15" customWidth="1"/>
    <col min="8721" max="8721" width="4" style="15" customWidth="1"/>
    <col min="8722" max="8722" width="18.88671875" style="15" customWidth="1"/>
    <col min="8723" max="8723" width="3.109375" style="15" customWidth="1"/>
    <col min="8724" max="8724" width="12.44140625" style="15" customWidth="1"/>
    <col min="8725" max="8725" width="3.88671875" style="15" customWidth="1"/>
    <col min="8726" max="8726" width="12.44140625" style="15" customWidth="1"/>
    <col min="8727" max="8727" width="3.88671875" style="15" customWidth="1"/>
    <col min="8728" max="8728" width="12.5546875" style="15" customWidth="1"/>
    <col min="8729" max="8966" width="9" style="15"/>
    <col min="8967" max="8967" width="2.44140625" style="15" customWidth="1"/>
    <col min="8968" max="8969" width="5.44140625" style="15" customWidth="1"/>
    <col min="8970" max="8970" width="4.77734375" style="15" customWidth="1"/>
    <col min="8971" max="8973" width="2.77734375" style="15" customWidth="1"/>
    <col min="8974" max="8974" width="6.77734375" style="15" customWidth="1"/>
    <col min="8975" max="8975" width="4" style="15" customWidth="1"/>
    <col min="8976" max="8976" width="18.88671875" style="15" customWidth="1"/>
    <col min="8977" max="8977" width="4" style="15" customWidth="1"/>
    <col min="8978" max="8978" width="18.88671875" style="15" customWidth="1"/>
    <col min="8979" max="8979" width="3.109375" style="15" customWidth="1"/>
    <col min="8980" max="8980" width="12.44140625" style="15" customWidth="1"/>
    <col min="8981" max="8981" width="3.88671875" style="15" customWidth="1"/>
    <col min="8982" max="8982" width="12.44140625" style="15" customWidth="1"/>
    <col min="8983" max="8983" width="3.88671875" style="15" customWidth="1"/>
    <col min="8984" max="8984" width="12.5546875" style="15" customWidth="1"/>
    <col min="8985" max="9222" width="9" style="15"/>
    <col min="9223" max="9223" width="2.44140625" style="15" customWidth="1"/>
    <col min="9224" max="9225" width="5.44140625" style="15" customWidth="1"/>
    <col min="9226" max="9226" width="4.77734375" style="15" customWidth="1"/>
    <col min="9227" max="9229" width="2.77734375" style="15" customWidth="1"/>
    <col min="9230" max="9230" width="6.77734375" style="15" customWidth="1"/>
    <col min="9231" max="9231" width="4" style="15" customWidth="1"/>
    <col min="9232" max="9232" width="18.88671875" style="15" customWidth="1"/>
    <col min="9233" max="9233" width="4" style="15" customWidth="1"/>
    <col min="9234" max="9234" width="18.88671875" style="15" customWidth="1"/>
    <col min="9235" max="9235" width="3.109375" style="15" customWidth="1"/>
    <col min="9236" max="9236" width="12.44140625" style="15" customWidth="1"/>
    <col min="9237" max="9237" width="3.88671875" style="15" customWidth="1"/>
    <col min="9238" max="9238" width="12.44140625" style="15" customWidth="1"/>
    <col min="9239" max="9239" width="3.88671875" style="15" customWidth="1"/>
    <col min="9240" max="9240" width="12.5546875" style="15" customWidth="1"/>
    <col min="9241" max="9478" width="9" style="15"/>
    <col min="9479" max="9479" width="2.44140625" style="15" customWidth="1"/>
    <col min="9480" max="9481" width="5.44140625" style="15" customWidth="1"/>
    <col min="9482" max="9482" width="4.77734375" style="15" customWidth="1"/>
    <col min="9483" max="9485" width="2.77734375" style="15" customWidth="1"/>
    <col min="9486" max="9486" width="6.77734375" style="15" customWidth="1"/>
    <col min="9487" max="9487" width="4" style="15" customWidth="1"/>
    <col min="9488" max="9488" width="18.88671875" style="15" customWidth="1"/>
    <col min="9489" max="9489" width="4" style="15" customWidth="1"/>
    <col min="9490" max="9490" width="18.88671875" style="15" customWidth="1"/>
    <col min="9491" max="9491" width="3.109375" style="15" customWidth="1"/>
    <col min="9492" max="9492" width="12.44140625" style="15" customWidth="1"/>
    <col min="9493" max="9493" width="3.88671875" style="15" customWidth="1"/>
    <col min="9494" max="9494" width="12.44140625" style="15" customWidth="1"/>
    <col min="9495" max="9495" width="3.88671875" style="15" customWidth="1"/>
    <col min="9496" max="9496" width="12.5546875" style="15" customWidth="1"/>
    <col min="9497" max="9734" width="9" style="15"/>
    <col min="9735" max="9735" width="2.44140625" style="15" customWidth="1"/>
    <col min="9736" max="9737" width="5.44140625" style="15" customWidth="1"/>
    <col min="9738" max="9738" width="4.77734375" style="15" customWidth="1"/>
    <col min="9739" max="9741" width="2.77734375" style="15" customWidth="1"/>
    <col min="9742" max="9742" width="6.77734375" style="15" customWidth="1"/>
    <col min="9743" max="9743" width="4" style="15" customWidth="1"/>
    <col min="9744" max="9744" width="18.88671875" style="15" customWidth="1"/>
    <col min="9745" max="9745" width="4" style="15" customWidth="1"/>
    <col min="9746" max="9746" width="18.88671875" style="15" customWidth="1"/>
    <col min="9747" max="9747" width="3.109375" style="15" customWidth="1"/>
    <col min="9748" max="9748" width="12.44140625" style="15" customWidth="1"/>
    <col min="9749" max="9749" width="3.88671875" style="15" customWidth="1"/>
    <col min="9750" max="9750" width="12.44140625" style="15" customWidth="1"/>
    <col min="9751" max="9751" width="3.88671875" style="15" customWidth="1"/>
    <col min="9752" max="9752" width="12.5546875" style="15" customWidth="1"/>
    <col min="9753" max="9990" width="9" style="15"/>
    <col min="9991" max="9991" width="2.44140625" style="15" customWidth="1"/>
    <col min="9992" max="9993" width="5.44140625" style="15" customWidth="1"/>
    <col min="9994" max="9994" width="4.77734375" style="15" customWidth="1"/>
    <col min="9995" max="9997" width="2.77734375" style="15" customWidth="1"/>
    <col min="9998" max="9998" width="6.77734375" style="15" customWidth="1"/>
    <col min="9999" max="9999" width="4" style="15" customWidth="1"/>
    <col min="10000" max="10000" width="18.88671875" style="15" customWidth="1"/>
    <col min="10001" max="10001" width="4" style="15" customWidth="1"/>
    <col min="10002" max="10002" width="18.88671875" style="15" customWidth="1"/>
    <col min="10003" max="10003" width="3.109375" style="15" customWidth="1"/>
    <col min="10004" max="10004" width="12.44140625" style="15" customWidth="1"/>
    <col min="10005" max="10005" width="3.88671875" style="15" customWidth="1"/>
    <col min="10006" max="10006" width="12.44140625" style="15" customWidth="1"/>
    <col min="10007" max="10007" width="3.88671875" style="15" customWidth="1"/>
    <col min="10008" max="10008" width="12.5546875" style="15" customWidth="1"/>
    <col min="10009" max="10246" width="9" style="15"/>
    <col min="10247" max="10247" width="2.44140625" style="15" customWidth="1"/>
    <col min="10248" max="10249" width="5.44140625" style="15" customWidth="1"/>
    <col min="10250" max="10250" width="4.77734375" style="15" customWidth="1"/>
    <col min="10251" max="10253" width="2.77734375" style="15" customWidth="1"/>
    <col min="10254" max="10254" width="6.77734375" style="15" customWidth="1"/>
    <col min="10255" max="10255" width="4" style="15" customWidth="1"/>
    <col min="10256" max="10256" width="18.88671875" style="15" customWidth="1"/>
    <col min="10257" max="10257" width="4" style="15" customWidth="1"/>
    <col min="10258" max="10258" width="18.88671875" style="15" customWidth="1"/>
    <col min="10259" max="10259" width="3.109375" style="15" customWidth="1"/>
    <col min="10260" max="10260" width="12.44140625" style="15" customWidth="1"/>
    <col min="10261" max="10261" width="3.88671875" style="15" customWidth="1"/>
    <col min="10262" max="10262" width="12.44140625" style="15" customWidth="1"/>
    <col min="10263" max="10263" width="3.88671875" style="15" customWidth="1"/>
    <col min="10264" max="10264" width="12.5546875" style="15" customWidth="1"/>
    <col min="10265" max="10502" width="9" style="15"/>
    <col min="10503" max="10503" width="2.44140625" style="15" customWidth="1"/>
    <col min="10504" max="10505" width="5.44140625" style="15" customWidth="1"/>
    <col min="10506" max="10506" width="4.77734375" style="15" customWidth="1"/>
    <col min="10507" max="10509" width="2.77734375" style="15" customWidth="1"/>
    <col min="10510" max="10510" width="6.77734375" style="15" customWidth="1"/>
    <col min="10511" max="10511" width="4" style="15" customWidth="1"/>
    <col min="10512" max="10512" width="18.88671875" style="15" customWidth="1"/>
    <col min="10513" max="10513" width="4" style="15" customWidth="1"/>
    <col min="10514" max="10514" width="18.88671875" style="15" customWidth="1"/>
    <col min="10515" max="10515" width="3.109375" style="15" customWidth="1"/>
    <col min="10516" max="10516" width="12.44140625" style="15" customWidth="1"/>
    <col min="10517" max="10517" width="3.88671875" style="15" customWidth="1"/>
    <col min="10518" max="10518" width="12.44140625" style="15" customWidth="1"/>
    <col min="10519" max="10519" width="3.88671875" style="15" customWidth="1"/>
    <col min="10520" max="10520" width="12.5546875" style="15" customWidth="1"/>
    <col min="10521" max="10758" width="9" style="15"/>
    <col min="10759" max="10759" width="2.44140625" style="15" customWidth="1"/>
    <col min="10760" max="10761" width="5.44140625" style="15" customWidth="1"/>
    <col min="10762" max="10762" width="4.77734375" style="15" customWidth="1"/>
    <col min="10763" max="10765" width="2.77734375" style="15" customWidth="1"/>
    <col min="10766" max="10766" width="6.77734375" style="15" customWidth="1"/>
    <col min="10767" max="10767" width="4" style="15" customWidth="1"/>
    <col min="10768" max="10768" width="18.88671875" style="15" customWidth="1"/>
    <col min="10769" max="10769" width="4" style="15" customWidth="1"/>
    <col min="10770" max="10770" width="18.88671875" style="15" customWidth="1"/>
    <col min="10771" max="10771" width="3.109375" style="15" customWidth="1"/>
    <col min="10772" max="10772" width="12.44140625" style="15" customWidth="1"/>
    <col min="10773" max="10773" width="3.88671875" style="15" customWidth="1"/>
    <col min="10774" max="10774" width="12.44140625" style="15" customWidth="1"/>
    <col min="10775" max="10775" width="3.88671875" style="15" customWidth="1"/>
    <col min="10776" max="10776" width="12.5546875" style="15" customWidth="1"/>
    <col min="10777" max="11014" width="9" style="15"/>
    <col min="11015" max="11015" width="2.44140625" style="15" customWidth="1"/>
    <col min="11016" max="11017" width="5.44140625" style="15" customWidth="1"/>
    <col min="11018" max="11018" width="4.77734375" style="15" customWidth="1"/>
    <col min="11019" max="11021" width="2.77734375" style="15" customWidth="1"/>
    <col min="11022" max="11022" width="6.77734375" style="15" customWidth="1"/>
    <col min="11023" max="11023" width="4" style="15" customWidth="1"/>
    <col min="11024" max="11024" width="18.88671875" style="15" customWidth="1"/>
    <col min="11025" max="11025" width="4" style="15" customWidth="1"/>
    <col min="11026" max="11026" width="18.88671875" style="15" customWidth="1"/>
    <col min="11027" max="11027" width="3.109375" style="15" customWidth="1"/>
    <col min="11028" max="11028" width="12.44140625" style="15" customWidth="1"/>
    <col min="11029" max="11029" width="3.88671875" style="15" customWidth="1"/>
    <col min="11030" max="11030" width="12.44140625" style="15" customWidth="1"/>
    <col min="11031" max="11031" width="3.88671875" style="15" customWidth="1"/>
    <col min="11032" max="11032" width="12.5546875" style="15" customWidth="1"/>
    <col min="11033" max="11270" width="9" style="15"/>
    <col min="11271" max="11271" width="2.44140625" style="15" customWidth="1"/>
    <col min="11272" max="11273" width="5.44140625" style="15" customWidth="1"/>
    <col min="11274" max="11274" width="4.77734375" style="15" customWidth="1"/>
    <col min="11275" max="11277" width="2.77734375" style="15" customWidth="1"/>
    <col min="11278" max="11278" width="6.77734375" style="15" customWidth="1"/>
    <col min="11279" max="11279" width="4" style="15" customWidth="1"/>
    <col min="11280" max="11280" width="18.88671875" style="15" customWidth="1"/>
    <col min="11281" max="11281" width="4" style="15" customWidth="1"/>
    <col min="11282" max="11282" width="18.88671875" style="15" customWidth="1"/>
    <col min="11283" max="11283" width="3.109375" style="15" customWidth="1"/>
    <col min="11284" max="11284" width="12.44140625" style="15" customWidth="1"/>
    <col min="11285" max="11285" width="3.88671875" style="15" customWidth="1"/>
    <col min="11286" max="11286" width="12.44140625" style="15" customWidth="1"/>
    <col min="11287" max="11287" width="3.88671875" style="15" customWidth="1"/>
    <col min="11288" max="11288" width="12.5546875" style="15" customWidth="1"/>
    <col min="11289" max="11526" width="9" style="15"/>
    <col min="11527" max="11527" width="2.44140625" style="15" customWidth="1"/>
    <col min="11528" max="11529" width="5.44140625" style="15" customWidth="1"/>
    <col min="11530" max="11530" width="4.77734375" style="15" customWidth="1"/>
    <col min="11531" max="11533" width="2.77734375" style="15" customWidth="1"/>
    <col min="11534" max="11534" width="6.77734375" style="15" customWidth="1"/>
    <col min="11535" max="11535" width="4" style="15" customWidth="1"/>
    <col min="11536" max="11536" width="18.88671875" style="15" customWidth="1"/>
    <col min="11537" max="11537" width="4" style="15" customWidth="1"/>
    <col min="11538" max="11538" width="18.88671875" style="15" customWidth="1"/>
    <col min="11539" max="11539" width="3.109375" style="15" customWidth="1"/>
    <col min="11540" max="11540" width="12.44140625" style="15" customWidth="1"/>
    <col min="11541" max="11541" width="3.88671875" style="15" customWidth="1"/>
    <col min="11542" max="11542" width="12.44140625" style="15" customWidth="1"/>
    <col min="11543" max="11543" width="3.88671875" style="15" customWidth="1"/>
    <col min="11544" max="11544" width="12.5546875" style="15" customWidth="1"/>
    <col min="11545" max="11782" width="9" style="15"/>
    <col min="11783" max="11783" width="2.44140625" style="15" customWidth="1"/>
    <col min="11784" max="11785" width="5.44140625" style="15" customWidth="1"/>
    <col min="11786" max="11786" width="4.77734375" style="15" customWidth="1"/>
    <col min="11787" max="11789" width="2.77734375" style="15" customWidth="1"/>
    <col min="11790" max="11790" width="6.77734375" style="15" customWidth="1"/>
    <col min="11791" max="11791" width="4" style="15" customWidth="1"/>
    <col min="11792" max="11792" width="18.88671875" style="15" customWidth="1"/>
    <col min="11793" max="11793" width="4" style="15" customWidth="1"/>
    <col min="11794" max="11794" width="18.88671875" style="15" customWidth="1"/>
    <col min="11795" max="11795" width="3.109375" style="15" customWidth="1"/>
    <col min="11796" max="11796" width="12.44140625" style="15" customWidth="1"/>
    <col min="11797" max="11797" width="3.88671875" style="15" customWidth="1"/>
    <col min="11798" max="11798" width="12.44140625" style="15" customWidth="1"/>
    <col min="11799" max="11799" width="3.88671875" style="15" customWidth="1"/>
    <col min="11800" max="11800" width="12.5546875" style="15" customWidth="1"/>
    <col min="11801" max="12038" width="9" style="15"/>
    <col min="12039" max="12039" width="2.44140625" style="15" customWidth="1"/>
    <col min="12040" max="12041" width="5.44140625" style="15" customWidth="1"/>
    <col min="12042" max="12042" width="4.77734375" style="15" customWidth="1"/>
    <col min="12043" max="12045" width="2.77734375" style="15" customWidth="1"/>
    <col min="12046" max="12046" width="6.77734375" style="15" customWidth="1"/>
    <col min="12047" max="12047" width="4" style="15" customWidth="1"/>
    <col min="12048" max="12048" width="18.88671875" style="15" customWidth="1"/>
    <col min="12049" max="12049" width="4" style="15" customWidth="1"/>
    <col min="12050" max="12050" width="18.88671875" style="15" customWidth="1"/>
    <col min="12051" max="12051" width="3.109375" style="15" customWidth="1"/>
    <col min="12052" max="12052" width="12.44140625" style="15" customWidth="1"/>
    <col min="12053" max="12053" width="3.88671875" style="15" customWidth="1"/>
    <col min="12054" max="12054" width="12.44140625" style="15" customWidth="1"/>
    <col min="12055" max="12055" width="3.88671875" style="15" customWidth="1"/>
    <col min="12056" max="12056" width="12.5546875" style="15" customWidth="1"/>
    <col min="12057" max="12294" width="9" style="15"/>
    <col min="12295" max="12295" width="2.44140625" style="15" customWidth="1"/>
    <col min="12296" max="12297" width="5.44140625" style="15" customWidth="1"/>
    <col min="12298" max="12298" width="4.77734375" style="15" customWidth="1"/>
    <col min="12299" max="12301" width="2.77734375" style="15" customWidth="1"/>
    <col min="12302" max="12302" width="6.77734375" style="15" customWidth="1"/>
    <col min="12303" max="12303" width="4" style="15" customWidth="1"/>
    <col min="12304" max="12304" width="18.88671875" style="15" customWidth="1"/>
    <col min="12305" max="12305" width="4" style="15" customWidth="1"/>
    <col min="12306" max="12306" width="18.88671875" style="15" customWidth="1"/>
    <col min="12307" max="12307" width="3.109375" style="15" customWidth="1"/>
    <col min="12308" max="12308" width="12.44140625" style="15" customWidth="1"/>
    <col min="12309" max="12309" width="3.88671875" style="15" customWidth="1"/>
    <col min="12310" max="12310" width="12.44140625" style="15" customWidth="1"/>
    <col min="12311" max="12311" width="3.88671875" style="15" customWidth="1"/>
    <col min="12312" max="12312" width="12.5546875" style="15" customWidth="1"/>
    <col min="12313" max="12550" width="9" style="15"/>
    <col min="12551" max="12551" width="2.44140625" style="15" customWidth="1"/>
    <col min="12552" max="12553" width="5.44140625" style="15" customWidth="1"/>
    <col min="12554" max="12554" width="4.77734375" style="15" customWidth="1"/>
    <col min="12555" max="12557" width="2.77734375" style="15" customWidth="1"/>
    <col min="12558" max="12558" width="6.77734375" style="15" customWidth="1"/>
    <col min="12559" max="12559" width="4" style="15" customWidth="1"/>
    <col min="12560" max="12560" width="18.88671875" style="15" customWidth="1"/>
    <col min="12561" max="12561" width="4" style="15" customWidth="1"/>
    <col min="12562" max="12562" width="18.88671875" style="15" customWidth="1"/>
    <col min="12563" max="12563" width="3.109375" style="15" customWidth="1"/>
    <col min="12564" max="12564" width="12.44140625" style="15" customWidth="1"/>
    <col min="12565" max="12565" width="3.88671875" style="15" customWidth="1"/>
    <col min="12566" max="12566" width="12.44140625" style="15" customWidth="1"/>
    <col min="12567" max="12567" width="3.88671875" style="15" customWidth="1"/>
    <col min="12568" max="12568" width="12.5546875" style="15" customWidth="1"/>
    <col min="12569" max="12806" width="9" style="15"/>
    <col min="12807" max="12807" width="2.44140625" style="15" customWidth="1"/>
    <col min="12808" max="12809" width="5.44140625" style="15" customWidth="1"/>
    <col min="12810" max="12810" width="4.77734375" style="15" customWidth="1"/>
    <col min="12811" max="12813" width="2.77734375" style="15" customWidth="1"/>
    <col min="12814" max="12814" width="6.77734375" style="15" customWidth="1"/>
    <col min="12815" max="12815" width="4" style="15" customWidth="1"/>
    <col min="12816" max="12816" width="18.88671875" style="15" customWidth="1"/>
    <col min="12817" max="12817" width="4" style="15" customWidth="1"/>
    <col min="12818" max="12818" width="18.88671875" style="15" customWidth="1"/>
    <col min="12819" max="12819" width="3.109375" style="15" customWidth="1"/>
    <col min="12820" max="12820" width="12.44140625" style="15" customWidth="1"/>
    <col min="12821" max="12821" width="3.88671875" style="15" customWidth="1"/>
    <col min="12822" max="12822" width="12.44140625" style="15" customWidth="1"/>
    <col min="12823" max="12823" width="3.88671875" style="15" customWidth="1"/>
    <col min="12824" max="12824" width="12.5546875" style="15" customWidth="1"/>
    <col min="12825" max="13062" width="9" style="15"/>
    <col min="13063" max="13063" width="2.44140625" style="15" customWidth="1"/>
    <col min="13064" max="13065" width="5.44140625" style="15" customWidth="1"/>
    <col min="13066" max="13066" width="4.77734375" style="15" customWidth="1"/>
    <col min="13067" max="13069" width="2.77734375" style="15" customWidth="1"/>
    <col min="13070" max="13070" width="6.77734375" style="15" customWidth="1"/>
    <col min="13071" max="13071" width="4" style="15" customWidth="1"/>
    <col min="13072" max="13072" width="18.88671875" style="15" customWidth="1"/>
    <col min="13073" max="13073" width="4" style="15" customWidth="1"/>
    <col min="13074" max="13074" width="18.88671875" style="15" customWidth="1"/>
    <col min="13075" max="13075" width="3.109375" style="15" customWidth="1"/>
    <col min="13076" max="13076" width="12.44140625" style="15" customWidth="1"/>
    <col min="13077" max="13077" width="3.88671875" style="15" customWidth="1"/>
    <col min="13078" max="13078" width="12.44140625" style="15" customWidth="1"/>
    <col min="13079" max="13079" width="3.88671875" style="15" customWidth="1"/>
    <col min="13080" max="13080" width="12.5546875" style="15" customWidth="1"/>
    <col min="13081" max="13318" width="9" style="15"/>
    <col min="13319" max="13319" width="2.44140625" style="15" customWidth="1"/>
    <col min="13320" max="13321" width="5.44140625" style="15" customWidth="1"/>
    <col min="13322" max="13322" width="4.77734375" style="15" customWidth="1"/>
    <col min="13323" max="13325" width="2.77734375" style="15" customWidth="1"/>
    <col min="13326" max="13326" width="6.77734375" style="15" customWidth="1"/>
    <col min="13327" max="13327" width="4" style="15" customWidth="1"/>
    <col min="13328" max="13328" width="18.88671875" style="15" customWidth="1"/>
    <col min="13329" max="13329" width="4" style="15" customWidth="1"/>
    <col min="13330" max="13330" width="18.88671875" style="15" customWidth="1"/>
    <col min="13331" max="13331" width="3.109375" style="15" customWidth="1"/>
    <col min="13332" max="13332" width="12.44140625" style="15" customWidth="1"/>
    <col min="13333" max="13333" width="3.88671875" style="15" customWidth="1"/>
    <col min="13334" max="13334" width="12.44140625" style="15" customWidth="1"/>
    <col min="13335" max="13335" width="3.88671875" style="15" customWidth="1"/>
    <col min="13336" max="13336" width="12.5546875" style="15" customWidth="1"/>
    <col min="13337" max="13574" width="9" style="15"/>
    <col min="13575" max="13575" width="2.44140625" style="15" customWidth="1"/>
    <col min="13576" max="13577" width="5.44140625" style="15" customWidth="1"/>
    <col min="13578" max="13578" width="4.77734375" style="15" customWidth="1"/>
    <col min="13579" max="13581" width="2.77734375" style="15" customWidth="1"/>
    <col min="13582" max="13582" width="6.77734375" style="15" customWidth="1"/>
    <col min="13583" max="13583" width="4" style="15" customWidth="1"/>
    <col min="13584" max="13584" width="18.88671875" style="15" customWidth="1"/>
    <col min="13585" max="13585" width="4" style="15" customWidth="1"/>
    <col min="13586" max="13586" width="18.88671875" style="15" customWidth="1"/>
    <col min="13587" max="13587" width="3.109375" style="15" customWidth="1"/>
    <col min="13588" max="13588" width="12.44140625" style="15" customWidth="1"/>
    <col min="13589" max="13589" width="3.88671875" style="15" customWidth="1"/>
    <col min="13590" max="13590" width="12.44140625" style="15" customWidth="1"/>
    <col min="13591" max="13591" width="3.88671875" style="15" customWidth="1"/>
    <col min="13592" max="13592" width="12.5546875" style="15" customWidth="1"/>
    <col min="13593" max="13830" width="9" style="15"/>
    <col min="13831" max="13831" width="2.44140625" style="15" customWidth="1"/>
    <col min="13832" max="13833" width="5.44140625" style="15" customWidth="1"/>
    <col min="13834" max="13834" width="4.77734375" style="15" customWidth="1"/>
    <col min="13835" max="13837" width="2.77734375" style="15" customWidth="1"/>
    <col min="13838" max="13838" width="6.77734375" style="15" customWidth="1"/>
    <col min="13839" max="13839" width="4" style="15" customWidth="1"/>
    <col min="13840" max="13840" width="18.88671875" style="15" customWidth="1"/>
    <col min="13841" max="13841" width="4" style="15" customWidth="1"/>
    <col min="13842" max="13842" width="18.88671875" style="15" customWidth="1"/>
    <col min="13843" max="13843" width="3.109375" style="15" customWidth="1"/>
    <col min="13844" max="13844" width="12.44140625" style="15" customWidth="1"/>
    <col min="13845" max="13845" width="3.88671875" style="15" customWidth="1"/>
    <col min="13846" max="13846" width="12.44140625" style="15" customWidth="1"/>
    <col min="13847" max="13847" width="3.88671875" style="15" customWidth="1"/>
    <col min="13848" max="13848" width="12.5546875" style="15" customWidth="1"/>
    <col min="13849" max="14086" width="9" style="15"/>
    <col min="14087" max="14087" width="2.44140625" style="15" customWidth="1"/>
    <col min="14088" max="14089" width="5.44140625" style="15" customWidth="1"/>
    <col min="14090" max="14090" width="4.77734375" style="15" customWidth="1"/>
    <col min="14091" max="14093" width="2.77734375" style="15" customWidth="1"/>
    <col min="14094" max="14094" width="6.77734375" style="15" customWidth="1"/>
    <col min="14095" max="14095" width="4" style="15" customWidth="1"/>
    <col min="14096" max="14096" width="18.88671875" style="15" customWidth="1"/>
    <col min="14097" max="14097" width="4" style="15" customWidth="1"/>
    <col min="14098" max="14098" width="18.88671875" style="15" customWidth="1"/>
    <col min="14099" max="14099" width="3.109375" style="15" customWidth="1"/>
    <col min="14100" max="14100" width="12.44140625" style="15" customWidth="1"/>
    <col min="14101" max="14101" width="3.88671875" style="15" customWidth="1"/>
    <col min="14102" max="14102" width="12.44140625" style="15" customWidth="1"/>
    <col min="14103" max="14103" width="3.88671875" style="15" customWidth="1"/>
    <col min="14104" max="14104" width="12.5546875" style="15" customWidth="1"/>
    <col min="14105" max="14342" width="9" style="15"/>
    <col min="14343" max="14343" width="2.44140625" style="15" customWidth="1"/>
    <col min="14344" max="14345" width="5.44140625" style="15" customWidth="1"/>
    <col min="14346" max="14346" width="4.77734375" style="15" customWidth="1"/>
    <col min="14347" max="14349" width="2.77734375" style="15" customWidth="1"/>
    <col min="14350" max="14350" width="6.77734375" style="15" customWidth="1"/>
    <col min="14351" max="14351" width="4" style="15" customWidth="1"/>
    <col min="14352" max="14352" width="18.88671875" style="15" customWidth="1"/>
    <col min="14353" max="14353" width="4" style="15" customWidth="1"/>
    <col min="14354" max="14354" width="18.88671875" style="15" customWidth="1"/>
    <col min="14355" max="14355" width="3.109375" style="15" customWidth="1"/>
    <col min="14356" max="14356" width="12.44140625" style="15" customWidth="1"/>
    <col min="14357" max="14357" width="3.88671875" style="15" customWidth="1"/>
    <col min="14358" max="14358" width="12.44140625" style="15" customWidth="1"/>
    <col min="14359" max="14359" width="3.88671875" style="15" customWidth="1"/>
    <col min="14360" max="14360" width="12.5546875" style="15" customWidth="1"/>
    <col min="14361" max="14598" width="9" style="15"/>
    <col min="14599" max="14599" width="2.44140625" style="15" customWidth="1"/>
    <col min="14600" max="14601" width="5.44140625" style="15" customWidth="1"/>
    <col min="14602" max="14602" width="4.77734375" style="15" customWidth="1"/>
    <col min="14603" max="14605" width="2.77734375" style="15" customWidth="1"/>
    <col min="14606" max="14606" width="6.77734375" style="15" customWidth="1"/>
    <col min="14607" max="14607" width="4" style="15" customWidth="1"/>
    <col min="14608" max="14608" width="18.88671875" style="15" customWidth="1"/>
    <col min="14609" max="14609" width="4" style="15" customWidth="1"/>
    <col min="14610" max="14610" width="18.88671875" style="15" customWidth="1"/>
    <col min="14611" max="14611" width="3.109375" style="15" customWidth="1"/>
    <col min="14612" max="14612" width="12.44140625" style="15" customWidth="1"/>
    <col min="14613" max="14613" width="3.88671875" style="15" customWidth="1"/>
    <col min="14614" max="14614" width="12.44140625" style="15" customWidth="1"/>
    <col min="14615" max="14615" width="3.88671875" style="15" customWidth="1"/>
    <col min="14616" max="14616" width="12.5546875" style="15" customWidth="1"/>
    <col min="14617" max="14854" width="9" style="15"/>
    <col min="14855" max="14855" width="2.44140625" style="15" customWidth="1"/>
    <col min="14856" max="14857" width="5.44140625" style="15" customWidth="1"/>
    <col min="14858" max="14858" width="4.77734375" style="15" customWidth="1"/>
    <col min="14859" max="14861" width="2.77734375" style="15" customWidth="1"/>
    <col min="14862" max="14862" width="6.77734375" style="15" customWidth="1"/>
    <col min="14863" max="14863" width="4" style="15" customWidth="1"/>
    <col min="14864" max="14864" width="18.88671875" style="15" customWidth="1"/>
    <col min="14865" max="14865" width="4" style="15" customWidth="1"/>
    <col min="14866" max="14866" width="18.88671875" style="15" customWidth="1"/>
    <col min="14867" max="14867" width="3.109375" style="15" customWidth="1"/>
    <col min="14868" max="14868" width="12.44140625" style="15" customWidth="1"/>
    <col min="14869" max="14869" width="3.88671875" style="15" customWidth="1"/>
    <col min="14870" max="14870" width="12.44140625" style="15" customWidth="1"/>
    <col min="14871" max="14871" width="3.88671875" style="15" customWidth="1"/>
    <col min="14872" max="14872" width="12.5546875" style="15" customWidth="1"/>
    <col min="14873" max="15110" width="9" style="15"/>
    <col min="15111" max="15111" width="2.44140625" style="15" customWidth="1"/>
    <col min="15112" max="15113" width="5.44140625" style="15" customWidth="1"/>
    <col min="15114" max="15114" width="4.77734375" style="15" customWidth="1"/>
    <col min="15115" max="15117" width="2.77734375" style="15" customWidth="1"/>
    <col min="15118" max="15118" width="6.77734375" style="15" customWidth="1"/>
    <col min="15119" max="15119" width="4" style="15" customWidth="1"/>
    <col min="15120" max="15120" width="18.88671875" style="15" customWidth="1"/>
    <col min="15121" max="15121" width="4" style="15" customWidth="1"/>
    <col min="15122" max="15122" width="18.88671875" style="15" customWidth="1"/>
    <col min="15123" max="15123" width="3.109375" style="15" customWidth="1"/>
    <col min="15124" max="15124" width="12.44140625" style="15" customWidth="1"/>
    <col min="15125" max="15125" width="3.88671875" style="15" customWidth="1"/>
    <col min="15126" max="15126" width="12.44140625" style="15" customWidth="1"/>
    <col min="15127" max="15127" width="3.88671875" style="15" customWidth="1"/>
    <col min="15128" max="15128" width="12.5546875" style="15" customWidth="1"/>
    <col min="15129" max="15366" width="9" style="15"/>
    <col min="15367" max="15367" width="2.44140625" style="15" customWidth="1"/>
    <col min="15368" max="15369" width="5.44140625" style="15" customWidth="1"/>
    <col min="15370" max="15370" width="4.77734375" style="15" customWidth="1"/>
    <col min="15371" max="15373" width="2.77734375" style="15" customWidth="1"/>
    <col min="15374" max="15374" width="6.77734375" style="15" customWidth="1"/>
    <col min="15375" max="15375" width="4" style="15" customWidth="1"/>
    <col min="15376" max="15376" width="18.88671875" style="15" customWidth="1"/>
    <col min="15377" max="15377" width="4" style="15" customWidth="1"/>
    <col min="15378" max="15378" width="18.88671875" style="15" customWidth="1"/>
    <col min="15379" max="15379" width="3.109375" style="15" customWidth="1"/>
    <col min="15380" max="15380" width="12.44140625" style="15" customWidth="1"/>
    <col min="15381" max="15381" width="3.88671875" style="15" customWidth="1"/>
    <col min="15382" max="15382" width="12.44140625" style="15" customWidth="1"/>
    <col min="15383" max="15383" width="3.88671875" style="15" customWidth="1"/>
    <col min="15384" max="15384" width="12.5546875" style="15" customWidth="1"/>
    <col min="15385" max="15622" width="9" style="15"/>
    <col min="15623" max="15623" width="2.44140625" style="15" customWidth="1"/>
    <col min="15624" max="15625" width="5.44140625" style="15" customWidth="1"/>
    <col min="15626" max="15626" width="4.77734375" style="15" customWidth="1"/>
    <col min="15627" max="15629" width="2.77734375" style="15" customWidth="1"/>
    <col min="15630" max="15630" width="6.77734375" style="15" customWidth="1"/>
    <col min="15631" max="15631" width="4" style="15" customWidth="1"/>
    <col min="15632" max="15632" width="18.88671875" style="15" customWidth="1"/>
    <col min="15633" max="15633" width="4" style="15" customWidth="1"/>
    <col min="15634" max="15634" width="18.88671875" style="15" customWidth="1"/>
    <col min="15635" max="15635" width="3.109375" style="15" customWidth="1"/>
    <col min="15636" max="15636" width="12.44140625" style="15" customWidth="1"/>
    <col min="15637" max="15637" width="3.88671875" style="15" customWidth="1"/>
    <col min="15638" max="15638" width="12.44140625" style="15" customWidth="1"/>
    <col min="15639" max="15639" width="3.88671875" style="15" customWidth="1"/>
    <col min="15640" max="15640" width="12.5546875" style="15" customWidth="1"/>
    <col min="15641" max="15878" width="9" style="15"/>
    <col min="15879" max="15879" width="2.44140625" style="15" customWidth="1"/>
    <col min="15880" max="15881" width="5.44140625" style="15" customWidth="1"/>
    <col min="15882" max="15882" width="4.77734375" style="15" customWidth="1"/>
    <col min="15883" max="15885" width="2.77734375" style="15" customWidth="1"/>
    <col min="15886" max="15886" width="6.77734375" style="15" customWidth="1"/>
    <col min="15887" max="15887" width="4" style="15" customWidth="1"/>
    <col min="15888" max="15888" width="18.88671875" style="15" customWidth="1"/>
    <col min="15889" max="15889" width="4" style="15" customWidth="1"/>
    <col min="15890" max="15890" width="18.88671875" style="15" customWidth="1"/>
    <col min="15891" max="15891" width="3.109375" style="15" customWidth="1"/>
    <col min="15892" max="15892" width="12.44140625" style="15" customWidth="1"/>
    <col min="15893" max="15893" width="3.88671875" style="15" customWidth="1"/>
    <col min="15894" max="15894" width="12.44140625" style="15" customWidth="1"/>
    <col min="15895" max="15895" width="3.88671875" style="15" customWidth="1"/>
    <col min="15896" max="15896" width="12.5546875" style="15" customWidth="1"/>
    <col min="15897" max="16134" width="9" style="15"/>
    <col min="16135" max="16135" width="2.44140625" style="15" customWidth="1"/>
    <col min="16136" max="16137" width="5.44140625" style="15" customWidth="1"/>
    <col min="16138" max="16138" width="4.77734375" style="15" customWidth="1"/>
    <col min="16139" max="16141" width="2.77734375" style="15" customWidth="1"/>
    <col min="16142" max="16142" width="6.77734375" style="15" customWidth="1"/>
    <col min="16143" max="16143" width="4" style="15" customWidth="1"/>
    <col min="16144" max="16144" width="18.88671875" style="15" customWidth="1"/>
    <col min="16145" max="16145" width="4" style="15" customWidth="1"/>
    <col min="16146" max="16146" width="18.88671875" style="15" customWidth="1"/>
    <col min="16147" max="16147" width="3.109375" style="15" customWidth="1"/>
    <col min="16148" max="16148" width="12.44140625" style="15" customWidth="1"/>
    <col min="16149" max="16149" width="3.88671875" style="15" customWidth="1"/>
    <col min="16150" max="16150" width="12.44140625" style="15" customWidth="1"/>
    <col min="16151" max="16151" width="3.88671875" style="15" customWidth="1"/>
    <col min="16152" max="16152" width="12.5546875" style="15" customWidth="1"/>
    <col min="16153" max="16384" width="9" style="15"/>
  </cols>
  <sheetData>
    <row r="1" spans="1:31" ht="34.5" customHeight="1" x14ac:dyDescent="0.25">
      <c r="A1" s="72" t="s">
        <v>270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</row>
    <row r="2" spans="1:31" ht="15" customHeight="1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2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16"/>
      <c r="X2" s="16"/>
      <c r="Y2" s="16"/>
      <c r="Z2" s="16"/>
      <c r="AA2" s="16"/>
    </row>
    <row r="3" spans="1:31" s="17" customFormat="1" ht="25.5" customHeight="1" x14ac:dyDescent="0.25">
      <c r="A3" s="56" t="s">
        <v>0</v>
      </c>
      <c r="B3" s="56" t="s">
        <v>12</v>
      </c>
      <c r="C3" s="56" t="s">
        <v>219</v>
      </c>
      <c r="D3" s="56" t="s">
        <v>13</v>
      </c>
      <c r="E3" s="56" t="s">
        <v>227</v>
      </c>
      <c r="F3" s="56" t="s">
        <v>190</v>
      </c>
      <c r="G3" s="56" t="s">
        <v>18</v>
      </c>
      <c r="H3" s="56"/>
      <c r="I3" s="56" t="s">
        <v>23</v>
      </c>
      <c r="J3" s="56"/>
      <c r="K3" s="56"/>
      <c r="L3" s="56"/>
      <c r="M3" s="56"/>
      <c r="N3" s="56" t="s">
        <v>24</v>
      </c>
      <c r="O3" s="56" t="s">
        <v>1</v>
      </c>
      <c r="P3" s="56"/>
      <c r="Q3" s="56" t="s">
        <v>2</v>
      </c>
      <c r="R3" s="56"/>
      <c r="S3" s="56"/>
      <c r="T3" s="56"/>
      <c r="U3" s="56" t="s">
        <v>5</v>
      </c>
      <c r="V3" s="56"/>
      <c r="W3" s="56"/>
      <c r="X3" s="56"/>
      <c r="Y3" s="56" t="s">
        <v>210</v>
      </c>
      <c r="Z3" s="56" t="s">
        <v>224</v>
      </c>
      <c r="AA3" s="56" t="s">
        <v>6</v>
      </c>
      <c r="AB3" s="56"/>
      <c r="AC3" s="56"/>
      <c r="AD3" s="56"/>
      <c r="AE3" s="56" t="s">
        <v>217</v>
      </c>
    </row>
    <row r="4" spans="1:31" s="17" customFormat="1" ht="32.4" customHeight="1" x14ac:dyDescent="0.25">
      <c r="A4" s="56"/>
      <c r="B4" s="56"/>
      <c r="C4" s="56"/>
      <c r="D4" s="56"/>
      <c r="E4" s="56"/>
      <c r="F4" s="56"/>
      <c r="G4" s="56" t="s">
        <v>19</v>
      </c>
      <c r="H4" s="56" t="s">
        <v>225</v>
      </c>
      <c r="I4" s="56" t="s">
        <v>204</v>
      </c>
      <c r="J4" s="56" t="s">
        <v>220</v>
      </c>
      <c r="K4" s="57" t="s">
        <v>20</v>
      </c>
      <c r="L4" s="56" t="s">
        <v>21</v>
      </c>
      <c r="M4" s="56" t="s">
        <v>261</v>
      </c>
      <c r="N4" s="56"/>
      <c r="O4" s="56" t="s">
        <v>7</v>
      </c>
      <c r="P4" s="56" t="s">
        <v>226</v>
      </c>
      <c r="Q4" s="56" t="s">
        <v>191</v>
      </c>
      <c r="R4" s="57" t="s">
        <v>211</v>
      </c>
      <c r="S4" s="57" t="s">
        <v>212</v>
      </c>
      <c r="T4" s="57" t="s">
        <v>213</v>
      </c>
      <c r="U4" s="56" t="s">
        <v>191</v>
      </c>
      <c r="V4" s="56" t="s">
        <v>214</v>
      </c>
      <c r="W4" s="57" t="s">
        <v>16</v>
      </c>
      <c r="X4" s="56" t="s">
        <v>215</v>
      </c>
      <c r="Y4" s="56"/>
      <c r="Z4" s="56"/>
      <c r="AA4" s="56" t="s">
        <v>9</v>
      </c>
      <c r="AB4" s="56"/>
      <c r="AC4" s="56" t="s">
        <v>10</v>
      </c>
      <c r="AD4" s="56"/>
      <c r="AE4" s="56"/>
    </row>
    <row r="5" spans="1:31" s="17" customFormat="1" ht="35.4" customHeight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7"/>
      <c r="L5" s="56"/>
      <c r="M5" s="56"/>
      <c r="N5" s="56"/>
      <c r="O5" s="56"/>
      <c r="P5" s="56"/>
      <c r="Q5" s="56"/>
      <c r="R5" s="57"/>
      <c r="S5" s="57"/>
      <c r="T5" s="57"/>
      <c r="U5" s="56"/>
      <c r="V5" s="56"/>
      <c r="W5" s="57"/>
      <c r="X5" s="56"/>
      <c r="Y5" s="56"/>
      <c r="Z5" s="56"/>
      <c r="AA5" s="24" t="s">
        <v>8</v>
      </c>
      <c r="AB5" s="24" t="s">
        <v>11</v>
      </c>
      <c r="AC5" s="24" t="s">
        <v>8</v>
      </c>
      <c r="AD5" s="24" t="s">
        <v>11</v>
      </c>
      <c r="AE5" s="56"/>
    </row>
    <row r="6" spans="1:31" s="17" customFormat="1" ht="36" customHeight="1" x14ac:dyDescent="0.25">
      <c r="A6" s="24">
        <v>1</v>
      </c>
      <c r="B6" s="24" t="s">
        <v>206</v>
      </c>
      <c r="C6" s="24" t="s">
        <v>187</v>
      </c>
      <c r="D6" s="24" t="s">
        <v>205</v>
      </c>
      <c r="E6" s="24" t="s">
        <v>188</v>
      </c>
      <c r="F6" s="24"/>
      <c r="G6" s="24"/>
      <c r="H6" s="24"/>
      <c r="I6" s="24" t="s">
        <v>197</v>
      </c>
      <c r="J6" s="24" t="s">
        <v>197</v>
      </c>
      <c r="K6" s="28" t="s">
        <v>207</v>
      </c>
      <c r="L6" s="24">
        <v>569</v>
      </c>
      <c r="M6" s="29" t="s">
        <v>209</v>
      </c>
      <c r="N6" s="24"/>
      <c r="O6" s="24">
        <v>25</v>
      </c>
      <c r="P6" s="24">
        <v>4</v>
      </c>
      <c r="Q6" s="24">
        <v>9</v>
      </c>
      <c r="R6" s="30" t="str">
        <f>VLOOKUP(Q6,'公式（勿动）'!$B$4:$C$13,2,0)</f>
        <v>1-11,3-12</v>
      </c>
      <c r="S6" s="30">
        <v>6</v>
      </c>
      <c r="T6" s="30" t="str">
        <f>VLOOKUP(S6,'公式（勿动）'!$B$4:$C$13,2,0)</f>
        <v>1-11,4-12</v>
      </c>
      <c r="U6" s="24"/>
      <c r="V6" s="30" t="e">
        <f>VLOOKUP(U6,'公式（勿动）'!$M$4:$N$53,2,0)</f>
        <v>#N/A</v>
      </c>
      <c r="W6" s="39">
        <v>48</v>
      </c>
      <c r="X6" s="30" t="str">
        <f>VLOOKUP(W6,'公式（勿动）'!$M$4:$N$53,2,0)</f>
        <v>10-16,13-17,8-14</v>
      </c>
      <c r="Y6" s="24"/>
      <c r="Z6" s="24"/>
      <c r="AA6" s="24"/>
      <c r="AB6" s="24"/>
      <c r="AC6" s="24"/>
      <c r="AD6" s="24"/>
      <c r="AE6" s="24"/>
    </row>
    <row r="7" spans="1:31" s="17" customFormat="1" ht="36" customHeight="1" x14ac:dyDescent="0.25">
      <c r="A7" s="24">
        <v>2</v>
      </c>
      <c r="B7" s="24" t="s">
        <v>206</v>
      </c>
      <c r="C7" s="24" t="s">
        <v>187</v>
      </c>
      <c r="D7" s="24" t="s">
        <v>205</v>
      </c>
      <c r="E7" s="24" t="s">
        <v>188</v>
      </c>
      <c r="F7" s="24"/>
      <c r="G7" s="24"/>
      <c r="H7" s="24"/>
      <c r="I7" s="24" t="s">
        <v>198</v>
      </c>
      <c r="J7" s="24" t="s">
        <v>198</v>
      </c>
      <c r="K7" s="28" t="s">
        <v>208</v>
      </c>
      <c r="L7" s="24">
        <v>224</v>
      </c>
      <c r="M7" s="29" t="s">
        <v>209</v>
      </c>
      <c r="N7" s="24"/>
      <c r="O7" s="24">
        <v>25</v>
      </c>
      <c r="P7" s="24">
        <v>0</v>
      </c>
      <c r="Q7" s="24">
        <v>4</v>
      </c>
      <c r="R7" s="30" t="str">
        <f>VLOOKUP(Q7,'公式（勿动）'!$B$4:$C$13,2,0)</f>
        <v>4-11,9-12</v>
      </c>
      <c r="S7" s="30">
        <v>4</v>
      </c>
      <c r="T7" s="30" t="str">
        <f>VLOOKUP(S7,'公式（勿动）'!$B$4:$C$13,2,0)</f>
        <v>4-11,9-12</v>
      </c>
      <c r="U7" s="24"/>
      <c r="V7" s="30" t="e">
        <f>VLOOKUP(U7,'公式（勿动）'!$M$4:$N$53,2,0)</f>
        <v>#N/A</v>
      </c>
      <c r="W7" s="39">
        <v>46</v>
      </c>
      <c r="X7" s="30" t="str">
        <f>VLOOKUP(W7,'公式（勿动）'!$M$4:$N$53,2,0)</f>
        <v>10-16,13-17,9-14</v>
      </c>
      <c r="Y7" s="24"/>
      <c r="Z7" s="24"/>
      <c r="AA7" s="24"/>
      <c r="AB7" s="24"/>
      <c r="AC7" s="24"/>
      <c r="AD7" s="24"/>
      <c r="AE7" s="24"/>
    </row>
    <row r="8" spans="1:31" s="17" customFormat="1" ht="36" customHeight="1" x14ac:dyDescent="0.25">
      <c r="A8" s="24">
        <v>3</v>
      </c>
      <c r="B8" s="24" t="s">
        <v>206</v>
      </c>
      <c r="C8" s="24" t="s">
        <v>187</v>
      </c>
      <c r="D8" s="24" t="s">
        <v>205</v>
      </c>
      <c r="E8" s="24" t="s">
        <v>188</v>
      </c>
      <c r="F8" s="24"/>
      <c r="G8" s="24"/>
      <c r="H8" s="24"/>
      <c r="I8" s="24" t="s">
        <v>199</v>
      </c>
      <c r="J8" s="24" t="s">
        <v>199</v>
      </c>
      <c r="K8" s="28" t="s">
        <v>195</v>
      </c>
      <c r="L8" s="24">
        <v>345</v>
      </c>
      <c r="M8" s="29" t="s">
        <v>209</v>
      </c>
      <c r="N8" s="24"/>
      <c r="O8" s="24">
        <v>25</v>
      </c>
      <c r="P8" s="24">
        <v>2</v>
      </c>
      <c r="Q8" s="24">
        <v>5</v>
      </c>
      <c r="R8" s="30" t="str">
        <f>VLOOKUP(Q8,'公式（勿动）'!$B$4:$C$13,2,0)</f>
        <v>5-11,9-12</v>
      </c>
      <c r="S8" s="30"/>
      <c r="T8" s="30" t="e">
        <f>VLOOKUP(S8,'公式（勿动）'!$B$4:$C$13,2,0)</f>
        <v>#N/A</v>
      </c>
      <c r="U8" s="24"/>
      <c r="V8" s="30" t="e">
        <f>VLOOKUP(U8,'公式（勿动）'!$M$4:$N$53,2,0)</f>
        <v>#N/A</v>
      </c>
      <c r="W8" s="39">
        <v>32</v>
      </c>
      <c r="X8" s="30" t="str">
        <f>VLOOKUP(W8,'公式（勿动）'!$M$4:$N$53,2,0)</f>
        <v>10-16,13-17,9-11,12-14</v>
      </c>
      <c r="Y8" s="24"/>
      <c r="Z8" s="24"/>
      <c r="AA8" s="24"/>
      <c r="AB8" s="24"/>
      <c r="AC8" s="24"/>
      <c r="AD8" s="24"/>
      <c r="AE8" s="24"/>
    </row>
    <row r="9" spans="1:31" s="17" customFormat="1" ht="36" customHeight="1" x14ac:dyDescent="0.25">
      <c r="A9" s="24">
        <v>4</v>
      </c>
      <c r="B9" s="24" t="s">
        <v>206</v>
      </c>
      <c r="C9" s="24" t="s">
        <v>187</v>
      </c>
      <c r="D9" s="24" t="s">
        <v>205</v>
      </c>
      <c r="E9" s="24" t="s">
        <v>188</v>
      </c>
      <c r="F9" s="24"/>
      <c r="G9" s="24"/>
      <c r="H9" s="24"/>
      <c r="I9" s="24" t="s">
        <v>200</v>
      </c>
      <c r="J9" s="24" t="s">
        <v>200</v>
      </c>
      <c r="K9" s="28" t="s">
        <v>192</v>
      </c>
      <c r="L9" s="24">
        <v>590</v>
      </c>
      <c r="M9" s="29" t="s">
        <v>209</v>
      </c>
      <c r="N9" s="24"/>
      <c r="O9" s="24">
        <v>25</v>
      </c>
      <c r="P9" s="24">
        <v>4</v>
      </c>
      <c r="Q9" s="24">
        <v>6</v>
      </c>
      <c r="R9" s="30" t="str">
        <f>VLOOKUP(Q9,'公式（勿动）'!$B$4:$C$13,2,0)</f>
        <v>1-11,4-12</v>
      </c>
      <c r="S9" s="30"/>
      <c r="T9" s="30" t="e">
        <f>VLOOKUP(S9,'公式（勿动）'!$B$4:$C$13,2,0)</f>
        <v>#N/A</v>
      </c>
      <c r="U9" s="24"/>
      <c r="V9" s="30" t="e">
        <f>VLOOKUP(U9,'公式（勿动）'!$M$4:$N$53,2,0)</f>
        <v>#N/A</v>
      </c>
      <c r="W9" s="39">
        <v>38</v>
      </c>
      <c r="X9" s="30" t="str">
        <f>VLOOKUP(W9,'公式（勿动）'!$M$4:$N$53,2,0)</f>
        <v>9-16,13-17,10-14</v>
      </c>
      <c r="Y9" s="24"/>
      <c r="Z9" s="24"/>
      <c r="AA9" s="24"/>
      <c r="AB9" s="24"/>
      <c r="AC9" s="24"/>
      <c r="AD9" s="24"/>
      <c r="AE9" s="24"/>
    </row>
    <row r="10" spans="1:31" s="17" customFormat="1" ht="36" customHeight="1" x14ac:dyDescent="0.25">
      <c r="A10" s="24">
        <v>5</v>
      </c>
      <c r="B10" s="24" t="s">
        <v>206</v>
      </c>
      <c r="C10" s="24" t="s">
        <v>187</v>
      </c>
      <c r="D10" s="24" t="s">
        <v>205</v>
      </c>
      <c r="E10" s="24" t="s">
        <v>188</v>
      </c>
      <c r="F10" s="24"/>
      <c r="G10" s="24"/>
      <c r="H10" s="24"/>
      <c r="I10" s="24" t="s">
        <v>196</v>
      </c>
      <c r="J10" s="24" t="s">
        <v>196</v>
      </c>
      <c r="K10" s="28" t="s">
        <v>194</v>
      </c>
      <c r="L10" s="24">
        <v>166</v>
      </c>
      <c r="M10" s="29" t="s">
        <v>209</v>
      </c>
      <c r="N10" s="24" t="s">
        <v>193</v>
      </c>
      <c r="O10" s="24">
        <v>25</v>
      </c>
      <c r="P10" s="24">
        <v>0</v>
      </c>
      <c r="Q10" s="24">
        <v>6</v>
      </c>
      <c r="R10" s="30" t="str">
        <f>VLOOKUP(Q10,'公式（勿动）'!$B$4:$C$13,2,0)</f>
        <v>1-11,4-12</v>
      </c>
      <c r="S10" s="30"/>
      <c r="T10" s="30" t="e">
        <f>VLOOKUP(S10,'公式（勿动）'!$B$4:$C$13,2,0)</f>
        <v>#N/A</v>
      </c>
      <c r="U10" s="25">
        <v>17</v>
      </c>
      <c r="V10" s="30" t="str">
        <f>VLOOKUP(U10,'公式（勿动）'!$M$4:$N$53,2,0)</f>
        <v>7-16,11-17,6-9,8-12</v>
      </c>
      <c r="W10" s="28" t="s">
        <v>216</v>
      </c>
      <c r="X10" s="30" t="e">
        <f>VLOOKUP(W10,'公式（勿动）'!$M$4:$N$53,2,0)</f>
        <v>#N/A</v>
      </c>
      <c r="Y10" s="24"/>
      <c r="Z10" s="24"/>
      <c r="AA10" s="24"/>
      <c r="AB10" s="24"/>
      <c r="AC10" s="24"/>
      <c r="AD10" s="24"/>
      <c r="AE10" s="24"/>
    </row>
  </sheetData>
  <mergeCells count="36">
    <mergeCell ref="Z3:Z5"/>
    <mergeCell ref="F3:F5"/>
    <mergeCell ref="G3:H3"/>
    <mergeCell ref="I3:M3"/>
    <mergeCell ref="N3:N5"/>
    <mergeCell ref="O4:O5"/>
    <mergeCell ref="P4:P5"/>
    <mergeCell ref="Q4:Q5"/>
    <mergeCell ref="R4:R5"/>
    <mergeCell ref="S4:S5"/>
    <mergeCell ref="T4:T5"/>
    <mergeCell ref="Q3:T3"/>
    <mergeCell ref="M4:M5"/>
    <mergeCell ref="O3:P3"/>
    <mergeCell ref="U3:X3"/>
    <mergeCell ref="A3:A5"/>
    <mergeCell ref="B3:B5"/>
    <mergeCell ref="C3:C5"/>
    <mergeCell ref="D3:D5"/>
    <mergeCell ref="E3:E5"/>
    <mergeCell ref="A1:AE1"/>
    <mergeCell ref="AC4:AD4"/>
    <mergeCell ref="Y3:Y5"/>
    <mergeCell ref="U4:U5"/>
    <mergeCell ref="V4:V5"/>
    <mergeCell ref="W4:W5"/>
    <mergeCell ref="X4:X5"/>
    <mergeCell ref="AA4:AB4"/>
    <mergeCell ref="AA3:AD3"/>
    <mergeCell ref="AE3:AE5"/>
    <mergeCell ref="G4:G5"/>
    <mergeCell ref="H4:H5"/>
    <mergeCell ref="I4:I5"/>
    <mergeCell ref="J4:J5"/>
    <mergeCell ref="K4:K5"/>
    <mergeCell ref="L4:L5"/>
  </mergeCells>
  <phoneticPr fontId="1" type="noConversion"/>
  <printOptions horizontalCentered="1" verticalCentered="1"/>
  <pageMargins left="0" right="0" top="0.39370078740157483" bottom="0.39370078740157483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I10"/>
  <sheetViews>
    <sheetView zoomScale="115" zoomScaleNormal="115" workbookViewId="0">
      <pane ySplit="5" topLeftCell="A9" activePane="bottomLeft" state="frozen"/>
      <selection activeCell="O1" sqref="O1"/>
      <selection pane="bottomLeft" activeCell="O4" sqref="O4:O5"/>
    </sheetView>
  </sheetViews>
  <sheetFormatPr defaultColWidth="9" defaultRowHeight="10.8" x14ac:dyDescent="0.25"/>
  <cols>
    <col min="1" max="1" width="3.88671875" style="15" bestFit="1" customWidth="1"/>
    <col min="2" max="2" width="4.44140625" style="15" customWidth="1"/>
    <col min="3" max="4" width="4.44140625" style="15" bestFit="1" customWidth="1"/>
    <col min="5" max="5" width="4.109375" style="15" customWidth="1"/>
    <col min="6" max="6" width="3.44140625" style="15" customWidth="1"/>
    <col min="7" max="7" width="3.77734375" style="15" customWidth="1"/>
    <col min="8" max="8" width="4" style="15" customWidth="1"/>
    <col min="9" max="10" width="5.21875" style="15" bestFit="1" customWidth="1"/>
    <col min="11" max="11" width="5.21875" style="37" bestFit="1" customWidth="1"/>
    <col min="12" max="12" width="5.5546875" style="15" customWidth="1"/>
    <col min="13" max="13" width="3.5546875" style="15" customWidth="1"/>
    <col min="14" max="14" width="3.44140625" style="15" customWidth="1"/>
    <col min="15" max="16" width="3.21875" style="15" bestFit="1" customWidth="1"/>
    <col min="17" max="17" width="6" style="21" bestFit="1" customWidth="1"/>
    <col min="18" max="18" width="5.21875" style="22" bestFit="1" customWidth="1"/>
    <col min="19" max="19" width="6.5546875" style="15" customWidth="1"/>
    <col min="20" max="20" width="4.44140625" style="15" customWidth="1"/>
    <col min="21" max="21" width="4.5546875" style="15" customWidth="1"/>
    <col min="22" max="22" width="11.109375" style="15" customWidth="1"/>
    <col min="23" max="23" width="5.21875" style="15" customWidth="1"/>
    <col min="24" max="24" width="11.109375" style="15" customWidth="1"/>
    <col min="25" max="25" width="4.88671875" style="15" customWidth="1"/>
    <col min="26" max="26" width="6" style="23" bestFit="1" customWidth="1"/>
    <col min="27" max="27" width="4.5546875" style="22" customWidth="1"/>
    <col min="28" max="28" width="6.77734375" style="15" bestFit="1" customWidth="1"/>
    <col min="29" max="29" width="4.5546875" style="15" customWidth="1"/>
    <col min="30" max="30" width="5.21875" style="15" customWidth="1"/>
    <col min="31" max="31" width="11.109375" style="15" customWidth="1"/>
    <col min="32" max="32" width="5.21875" style="15" customWidth="1"/>
    <col min="33" max="33" width="11.109375" style="15" customWidth="1"/>
    <col min="34" max="34" width="4.88671875" style="15" customWidth="1"/>
    <col min="35" max="35" width="5.109375" style="15" customWidth="1"/>
    <col min="36" max="265" width="9" style="15"/>
    <col min="266" max="266" width="2.44140625" style="15" customWidth="1"/>
    <col min="267" max="268" width="5.44140625" style="15" customWidth="1"/>
    <col min="269" max="269" width="4.77734375" style="15" customWidth="1"/>
    <col min="270" max="272" width="2.77734375" style="15" customWidth="1"/>
    <col min="273" max="273" width="6.77734375" style="15" customWidth="1"/>
    <col min="274" max="274" width="4" style="15" customWidth="1"/>
    <col min="275" max="275" width="18.88671875" style="15" customWidth="1"/>
    <col min="276" max="276" width="4" style="15" customWidth="1"/>
    <col min="277" max="277" width="18.88671875" style="15" customWidth="1"/>
    <col min="278" max="278" width="3.109375" style="15" customWidth="1"/>
    <col min="279" max="279" width="12.44140625" style="15" customWidth="1"/>
    <col min="280" max="280" width="3.88671875" style="15" customWidth="1"/>
    <col min="281" max="281" width="12.44140625" style="15" customWidth="1"/>
    <col min="282" max="282" width="3.88671875" style="15" customWidth="1"/>
    <col min="283" max="283" width="12.5546875" style="15" customWidth="1"/>
    <col min="284" max="521" width="9" style="15"/>
    <col min="522" max="522" width="2.44140625" style="15" customWidth="1"/>
    <col min="523" max="524" width="5.44140625" style="15" customWidth="1"/>
    <col min="525" max="525" width="4.77734375" style="15" customWidth="1"/>
    <col min="526" max="528" width="2.77734375" style="15" customWidth="1"/>
    <col min="529" max="529" width="6.77734375" style="15" customWidth="1"/>
    <col min="530" max="530" width="4" style="15" customWidth="1"/>
    <col min="531" max="531" width="18.88671875" style="15" customWidth="1"/>
    <col min="532" max="532" width="4" style="15" customWidth="1"/>
    <col min="533" max="533" width="18.88671875" style="15" customWidth="1"/>
    <col min="534" max="534" width="3.109375" style="15" customWidth="1"/>
    <col min="535" max="535" width="12.44140625" style="15" customWidth="1"/>
    <col min="536" max="536" width="3.88671875" style="15" customWidth="1"/>
    <col min="537" max="537" width="12.44140625" style="15" customWidth="1"/>
    <col min="538" max="538" width="3.88671875" style="15" customWidth="1"/>
    <col min="539" max="539" width="12.5546875" style="15" customWidth="1"/>
    <col min="540" max="777" width="9" style="15"/>
    <col min="778" max="778" width="2.44140625" style="15" customWidth="1"/>
    <col min="779" max="780" width="5.44140625" style="15" customWidth="1"/>
    <col min="781" max="781" width="4.77734375" style="15" customWidth="1"/>
    <col min="782" max="784" width="2.77734375" style="15" customWidth="1"/>
    <col min="785" max="785" width="6.77734375" style="15" customWidth="1"/>
    <col min="786" max="786" width="4" style="15" customWidth="1"/>
    <col min="787" max="787" width="18.88671875" style="15" customWidth="1"/>
    <col min="788" max="788" width="4" style="15" customWidth="1"/>
    <col min="789" max="789" width="18.88671875" style="15" customWidth="1"/>
    <col min="790" max="790" width="3.109375" style="15" customWidth="1"/>
    <col min="791" max="791" width="12.44140625" style="15" customWidth="1"/>
    <col min="792" max="792" width="3.88671875" style="15" customWidth="1"/>
    <col min="793" max="793" width="12.44140625" style="15" customWidth="1"/>
    <col min="794" max="794" width="3.88671875" style="15" customWidth="1"/>
    <col min="795" max="795" width="12.5546875" style="15" customWidth="1"/>
    <col min="796" max="1033" width="9" style="15"/>
    <col min="1034" max="1034" width="2.44140625" style="15" customWidth="1"/>
    <col min="1035" max="1036" width="5.44140625" style="15" customWidth="1"/>
    <col min="1037" max="1037" width="4.77734375" style="15" customWidth="1"/>
    <col min="1038" max="1040" width="2.77734375" style="15" customWidth="1"/>
    <col min="1041" max="1041" width="6.77734375" style="15" customWidth="1"/>
    <col min="1042" max="1042" width="4" style="15" customWidth="1"/>
    <col min="1043" max="1043" width="18.88671875" style="15" customWidth="1"/>
    <col min="1044" max="1044" width="4" style="15" customWidth="1"/>
    <col min="1045" max="1045" width="18.88671875" style="15" customWidth="1"/>
    <col min="1046" max="1046" width="3.109375" style="15" customWidth="1"/>
    <col min="1047" max="1047" width="12.44140625" style="15" customWidth="1"/>
    <col min="1048" max="1048" width="3.88671875" style="15" customWidth="1"/>
    <col min="1049" max="1049" width="12.44140625" style="15" customWidth="1"/>
    <col min="1050" max="1050" width="3.88671875" style="15" customWidth="1"/>
    <col min="1051" max="1051" width="12.5546875" style="15" customWidth="1"/>
    <col min="1052" max="1289" width="9" style="15"/>
    <col min="1290" max="1290" width="2.44140625" style="15" customWidth="1"/>
    <col min="1291" max="1292" width="5.44140625" style="15" customWidth="1"/>
    <col min="1293" max="1293" width="4.77734375" style="15" customWidth="1"/>
    <col min="1294" max="1296" width="2.77734375" style="15" customWidth="1"/>
    <col min="1297" max="1297" width="6.77734375" style="15" customWidth="1"/>
    <col min="1298" max="1298" width="4" style="15" customWidth="1"/>
    <col min="1299" max="1299" width="18.88671875" style="15" customWidth="1"/>
    <col min="1300" max="1300" width="4" style="15" customWidth="1"/>
    <col min="1301" max="1301" width="18.88671875" style="15" customWidth="1"/>
    <col min="1302" max="1302" width="3.109375" style="15" customWidth="1"/>
    <col min="1303" max="1303" width="12.44140625" style="15" customWidth="1"/>
    <col min="1304" max="1304" width="3.88671875" style="15" customWidth="1"/>
    <col min="1305" max="1305" width="12.44140625" style="15" customWidth="1"/>
    <col min="1306" max="1306" width="3.88671875" style="15" customWidth="1"/>
    <col min="1307" max="1307" width="12.5546875" style="15" customWidth="1"/>
    <col min="1308" max="1545" width="9" style="15"/>
    <col min="1546" max="1546" width="2.44140625" style="15" customWidth="1"/>
    <col min="1547" max="1548" width="5.44140625" style="15" customWidth="1"/>
    <col min="1549" max="1549" width="4.77734375" style="15" customWidth="1"/>
    <col min="1550" max="1552" width="2.77734375" style="15" customWidth="1"/>
    <col min="1553" max="1553" width="6.77734375" style="15" customWidth="1"/>
    <col min="1554" max="1554" width="4" style="15" customWidth="1"/>
    <col min="1555" max="1555" width="18.88671875" style="15" customWidth="1"/>
    <col min="1556" max="1556" width="4" style="15" customWidth="1"/>
    <col min="1557" max="1557" width="18.88671875" style="15" customWidth="1"/>
    <col min="1558" max="1558" width="3.109375" style="15" customWidth="1"/>
    <col min="1559" max="1559" width="12.44140625" style="15" customWidth="1"/>
    <col min="1560" max="1560" width="3.88671875" style="15" customWidth="1"/>
    <col min="1561" max="1561" width="12.44140625" style="15" customWidth="1"/>
    <col min="1562" max="1562" width="3.88671875" style="15" customWidth="1"/>
    <col min="1563" max="1563" width="12.5546875" style="15" customWidth="1"/>
    <col min="1564" max="1801" width="9" style="15"/>
    <col min="1802" max="1802" width="2.44140625" style="15" customWidth="1"/>
    <col min="1803" max="1804" width="5.44140625" style="15" customWidth="1"/>
    <col min="1805" max="1805" width="4.77734375" style="15" customWidth="1"/>
    <col min="1806" max="1808" width="2.77734375" style="15" customWidth="1"/>
    <col min="1809" max="1809" width="6.77734375" style="15" customWidth="1"/>
    <col min="1810" max="1810" width="4" style="15" customWidth="1"/>
    <col min="1811" max="1811" width="18.88671875" style="15" customWidth="1"/>
    <col min="1812" max="1812" width="4" style="15" customWidth="1"/>
    <col min="1813" max="1813" width="18.88671875" style="15" customWidth="1"/>
    <col min="1814" max="1814" width="3.109375" style="15" customWidth="1"/>
    <col min="1815" max="1815" width="12.44140625" style="15" customWidth="1"/>
    <col min="1816" max="1816" width="3.88671875" style="15" customWidth="1"/>
    <col min="1817" max="1817" width="12.44140625" style="15" customWidth="1"/>
    <col min="1818" max="1818" width="3.88671875" style="15" customWidth="1"/>
    <col min="1819" max="1819" width="12.5546875" style="15" customWidth="1"/>
    <col min="1820" max="2057" width="9" style="15"/>
    <col min="2058" max="2058" width="2.44140625" style="15" customWidth="1"/>
    <col min="2059" max="2060" width="5.44140625" style="15" customWidth="1"/>
    <col min="2061" max="2061" width="4.77734375" style="15" customWidth="1"/>
    <col min="2062" max="2064" width="2.77734375" style="15" customWidth="1"/>
    <col min="2065" max="2065" width="6.77734375" style="15" customWidth="1"/>
    <col min="2066" max="2066" width="4" style="15" customWidth="1"/>
    <col min="2067" max="2067" width="18.88671875" style="15" customWidth="1"/>
    <col min="2068" max="2068" width="4" style="15" customWidth="1"/>
    <col min="2069" max="2069" width="18.88671875" style="15" customWidth="1"/>
    <col min="2070" max="2070" width="3.109375" style="15" customWidth="1"/>
    <col min="2071" max="2071" width="12.44140625" style="15" customWidth="1"/>
    <col min="2072" max="2072" width="3.88671875" style="15" customWidth="1"/>
    <col min="2073" max="2073" width="12.44140625" style="15" customWidth="1"/>
    <col min="2074" max="2074" width="3.88671875" style="15" customWidth="1"/>
    <col min="2075" max="2075" width="12.5546875" style="15" customWidth="1"/>
    <col min="2076" max="2313" width="9" style="15"/>
    <col min="2314" max="2314" width="2.44140625" style="15" customWidth="1"/>
    <col min="2315" max="2316" width="5.44140625" style="15" customWidth="1"/>
    <col min="2317" max="2317" width="4.77734375" style="15" customWidth="1"/>
    <col min="2318" max="2320" width="2.77734375" style="15" customWidth="1"/>
    <col min="2321" max="2321" width="6.77734375" style="15" customWidth="1"/>
    <col min="2322" max="2322" width="4" style="15" customWidth="1"/>
    <col min="2323" max="2323" width="18.88671875" style="15" customWidth="1"/>
    <col min="2324" max="2324" width="4" style="15" customWidth="1"/>
    <col min="2325" max="2325" width="18.88671875" style="15" customWidth="1"/>
    <col min="2326" max="2326" width="3.109375" style="15" customWidth="1"/>
    <col min="2327" max="2327" width="12.44140625" style="15" customWidth="1"/>
    <col min="2328" max="2328" width="3.88671875" style="15" customWidth="1"/>
    <col min="2329" max="2329" width="12.44140625" style="15" customWidth="1"/>
    <col min="2330" max="2330" width="3.88671875" style="15" customWidth="1"/>
    <col min="2331" max="2331" width="12.5546875" style="15" customWidth="1"/>
    <col min="2332" max="2569" width="9" style="15"/>
    <col min="2570" max="2570" width="2.44140625" style="15" customWidth="1"/>
    <col min="2571" max="2572" width="5.44140625" style="15" customWidth="1"/>
    <col min="2573" max="2573" width="4.77734375" style="15" customWidth="1"/>
    <col min="2574" max="2576" width="2.77734375" style="15" customWidth="1"/>
    <col min="2577" max="2577" width="6.77734375" style="15" customWidth="1"/>
    <col min="2578" max="2578" width="4" style="15" customWidth="1"/>
    <col min="2579" max="2579" width="18.88671875" style="15" customWidth="1"/>
    <col min="2580" max="2580" width="4" style="15" customWidth="1"/>
    <col min="2581" max="2581" width="18.88671875" style="15" customWidth="1"/>
    <col min="2582" max="2582" width="3.109375" style="15" customWidth="1"/>
    <col min="2583" max="2583" width="12.44140625" style="15" customWidth="1"/>
    <col min="2584" max="2584" width="3.88671875" style="15" customWidth="1"/>
    <col min="2585" max="2585" width="12.44140625" style="15" customWidth="1"/>
    <col min="2586" max="2586" width="3.88671875" style="15" customWidth="1"/>
    <col min="2587" max="2587" width="12.5546875" style="15" customWidth="1"/>
    <col min="2588" max="2825" width="9" style="15"/>
    <col min="2826" max="2826" width="2.44140625" style="15" customWidth="1"/>
    <col min="2827" max="2828" width="5.44140625" style="15" customWidth="1"/>
    <col min="2829" max="2829" width="4.77734375" style="15" customWidth="1"/>
    <col min="2830" max="2832" width="2.77734375" style="15" customWidth="1"/>
    <col min="2833" max="2833" width="6.77734375" style="15" customWidth="1"/>
    <col min="2834" max="2834" width="4" style="15" customWidth="1"/>
    <col min="2835" max="2835" width="18.88671875" style="15" customWidth="1"/>
    <col min="2836" max="2836" width="4" style="15" customWidth="1"/>
    <col min="2837" max="2837" width="18.88671875" style="15" customWidth="1"/>
    <col min="2838" max="2838" width="3.109375" style="15" customWidth="1"/>
    <col min="2839" max="2839" width="12.44140625" style="15" customWidth="1"/>
    <col min="2840" max="2840" width="3.88671875" style="15" customWidth="1"/>
    <col min="2841" max="2841" width="12.44140625" style="15" customWidth="1"/>
    <col min="2842" max="2842" width="3.88671875" style="15" customWidth="1"/>
    <col min="2843" max="2843" width="12.5546875" style="15" customWidth="1"/>
    <col min="2844" max="3081" width="9" style="15"/>
    <col min="3082" max="3082" width="2.44140625" style="15" customWidth="1"/>
    <col min="3083" max="3084" width="5.44140625" style="15" customWidth="1"/>
    <col min="3085" max="3085" width="4.77734375" style="15" customWidth="1"/>
    <col min="3086" max="3088" width="2.77734375" style="15" customWidth="1"/>
    <col min="3089" max="3089" width="6.77734375" style="15" customWidth="1"/>
    <col min="3090" max="3090" width="4" style="15" customWidth="1"/>
    <col min="3091" max="3091" width="18.88671875" style="15" customWidth="1"/>
    <col min="3092" max="3092" width="4" style="15" customWidth="1"/>
    <col min="3093" max="3093" width="18.88671875" style="15" customWidth="1"/>
    <col min="3094" max="3094" width="3.109375" style="15" customWidth="1"/>
    <col min="3095" max="3095" width="12.44140625" style="15" customWidth="1"/>
    <col min="3096" max="3096" width="3.88671875" style="15" customWidth="1"/>
    <col min="3097" max="3097" width="12.44140625" style="15" customWidth="1"/>
    <col min="3098" max="3098" width="3.88671875" style="15" customWidth="1"/>
    <col min="3099" max="3099" width="12.5546875" style="15" customWidth="1"/>
    <col min="3100" max="3337" width="9" style="15"/>
    <col min="3338" max="3338" width="2.44140625" style="15" customWidth="1"/>
    <col min="3339" max="3340" width="5.44140625" style="15" customWidth="1"/>
    <col min="3341" max="3341" width="4.77734375" style="15" customWidth="1"/>
    <col min="3342" max="3344" width="2.77734375" style="15" customWidth="1"/>
    <col min="3345" max="3345" width="6.77734375" style="15" customWidth="1"/>
    <col min="3346" max="3346" width="4" style="15" customWidth="1"/>
    <col min="3347" max="3347" width="18.88671875" style="15" customWidth="1"/>
    <col min="3348" max="3348" width="4" style="15" customWidth="1"/>
    <col min="3349" max="3349" width="18.88671875" style="15" customWidth="1"/>
    <col min="3350" max="3350" width="3.109375" style="15" customWidth="1"/>
    <col min="3351" max="3351" width="12.44140625" style="15" customWidth="1"/>
    <col min="3352" max="3352" width="3.88671875" style="15" customWidth="1"/>
    <col min="3353" max="3353" width="12.44140625" style="15" customWidth="1"/>
    <col min="3354" max="3354" width="3.88671875" style="15" customWidth="1"/>
    <col min="3355" max="3355" width="12.5546875" style="15" customWidth="1"/>
    <col min="3356" max="3593" width="9" style="15"/>
    <col min="3594" max="3594" width="2.44140625" style="15" customWidth="1"/>
    <col min="3595" max="3596" width="5.44140625" style="15" customWidth="1"/>
    <col min="3597" max="3597" width="4.77734375" style="15" customWidth="1"/>
    <col min="3598" max="3600" width="2.77734375" style="15" customWidth="1"/>
    <col min="3601" max="3601" width="6.77734375" style="15" customWidth="1"/>
    <col min="3602" max="3602" width="4" style="15" customWidth="1"/>
    <col min="3603" max="3603" width="18.88671875" style="15" customWidth="1"/>
    <col min="3604" max="3604" width="4" style="15" customWidth="1"/>
    <col min="3605" max="3605" width="18.88671875" style="15" customWidth="1"/>
    <col min="3606" max="3606" width="3.109375" style="15" customWidth="1"/>
    <col min="3607" max="3607" width="12.44140625" style="15" customWidth="1"/>
    <col min="3608" max="3608" width="3.88671875" style="15" customWidth="1"/>
    <col min="3609" max="3609" width="12.44140625" style="15" customWidth="1"/>
    <col min="3610" max="3610" width="3.88671875" style="15" customWidth="1"/>
    <col min="3611" max="3611" width="12.5546875" style="15" customWidth="1"/>
    <col min="3612" max="3849" width="9" style="15"/>
    <col min="3850" max="3850" width="2.44140625" style="15" customWidth="1"/>
    <col min="3851" max="3852" width="5.44140625" style="15" customWidth="1"/>
    <col min="3853" max="3853" width="4.77734375" style="15" customWidth="1"/>
    <col min="3854" max="3856" width="2.77734375" style="15" customWidth="1"/>
    <col min="3857" max="3857" width="6.77734375" style="15" customWidth="1"/>
    <col min="3858" max="3858" width="4" style="15" customWidth="1"/>
    <col min="3859" max="3859" width="18.88671875" style="15" customWidth="1"/>
    <col min="3860" max="3860" width="4" style="15" customWidth="1"/>
    <col min="3861" max="3861" width="18.88671875" style="15" customWidth="1"/>
    <col min="3862" max="3862" width="3.109375" style="15" customWidth="1"/>
    <col min="3863" max="3863" width="12.44140625" style="15" customWidth="1"/>
    <col min="3864" max="3864" width="3.88671875" style="15" customWidth="1"/>
    <col min="3865" max="3865" width="12.44140625" style="15" customWidth="1"/>
    <col min="3866" max="3866" width="3.88671875" style="15" customWidth="1"/>
    <col min="3867" max="3867" width="12.5546875" style="15" customWidth="1"/>
    <col min="3868" max="4105" width="9" style="15"/>
    <col min="4106" max="4106" width="2.44140625" style="15" customWidth="1"/>
    <col min="4107" max="4108" width="5.44140625" style="15" customWidth="1"/>
    <col min="4109" max="4109" width="4.77734375" style="15" customWidth="1"/>
    <col min="4110" max="4112" width="2.77734375" style="15" customWidth="1"/>
    <col min="4113" max="4113" width="6.77734375" style="15" customWidth="1"/>
    <col min="4114" max="4114" width="4" style="15" customWidth="1"/>
    <col min="4115" max="4115" width="18.88671875" style="15" customWidth="1"/>
    <col min="4116" max="4116" width="4" style="15" customWidth="1"/>
    <col min="4117" max="4117" width="18.88671875" style="15" customWidth="1"/>
    <col min="4118" max="4118" width="3.109375" style="15" customWidth="1"/>
    <col min="4119" max="4119" width="12.44140625" style="15" customWidth="1"/>
    <col min="4120" max="4120" width="3.88671875" style="15" customWidth="1"/>
    <col min="4121" max="4121" width="12.44140625" style="15" customWidth="1"/>
    <col min="4122" max="4122" width="3.88671875" style="15" customWidth="1"/>
    <col min="4123" max="4123" width="12.5546875" style="15" customWidth="1"/>
    <col min="4124" max="4361" width="9" style="15"/>
    <col min="4362" max="4362" width="2.44140625" style="15" customWidth="1"/>
    <col min="4363" max="4364" width="5.44140625" style="15" customWidth="1"/>
    <col min="4365" max="4365" width="4.77734375" style="15" customWidth="1"/>
    <col min="4366" max="4368" width="2.77734375" style="15" customWidth="1"/>
    <col min="4369" max="4369" width="6.77734375" style="15" customWidth="1"/>
    <col min="4370" max="4370" width="4" style="15" customWidth="1"/>
    <col min="4371" max="4371" width="18.88671875" style="15" customWidth="1"/>
    <col min="4372" max="4372" width="4" style="15" customWidth="1"/>
    <col min="4373" max="4373" width="18.88671875" style="15" customWidth="1"/>
    <col min="4374" max="4374" width="3.109375" style="15" customWidth="1"/>
    <col min="4375" max="4375" width="12.44140625" style="15" customWidth="1"/>
    <col min="4376" max="4376" width="3.88671875" style="15" customWidth="1"/>
    <col min="4377" max="4377" width="12.44140625" style="15" customWidth="1"/>
    <col min="4378" max="4378" width="3.88671875" style="15" customWidth="1"/>
    <col min="4379" max="4379" width="12.5546875" style="15" customWidth="1"/>
    <col min="4380" max="4617" width="9" style="15"/>
    <col min="4618" max="4618" width="2.44140625" style="15" customWidth="1"/>
    <col min="4619" max="4620" width="5.44140625" style="15" customWidth="1"/>
    <col min="4621" max="4621" width="4.77734375" style="15" customWidth="1"/>
    <col min="4622" max="4624" width="2.77734375" style="15" customWidth="1"/>
    <col min="4625" max="4625" width="6.77734375" style="15" customWidth="1"/>
    <col min="4626" max="4626" width="4" style="15" customWidth="1"/>
    <col min="4627" max="4627" width="18.88671875" style="15" customWidth="1"/>
    <col min="4628" max="4628" width="4" style="15" customWidth="1"/>
    <col min="4629" max="4629" width="18.88671875" style="15" customWidth="1"/>
    <col min="4630" max="4630" width="3.109375" style="15" customWidth="1"/>
    <col min="4631" max="4631" width="12.44140625" style="15" customWidth="1"/>
    <col min="4632" max="4632" width="3.88671875" style="15" customWidth="1"/>
    <col min="4633" max="4633" width="12.44140625" style="15" customWidth="1"/>
    <col min="4634" max="4634" width="3.88671875" style="15" customWidth="1"/>
    <col min="4635" max="4635" width="12.5546875" style="15" customWidth="1"/>
    <col min="4636" max="4873" width="9" style="15"/>
    <col min="4874" max="4874" width="2.44140625" style="15" customWidth="1"/>
    <col min="4875" max="4876" width="5.44140625" style="15" customWidth="1"/>
    <col min="4877" max="4877" width="4.77734375" style="15" customWidth="1"/>
    <col min="4878" max="4880" width="2.77734375" style="15" customWidth="1"/>
    <col min="4881" max="4881" width="6.77734375" style="15" customWidth="1"/>
    <col min="4882" max="4882" width="4" style="15" customWidth="1"/>
    <col min="4883" max="4883" width="18.88671875" style="15" customWidth="1"/>
    <col min="4884" max="4884" width="4" style="15" customWidth="1"/>
    <col min="4885" max="4885" width="18.88671875" style="15" customWidth="1"/>
    <col min="4886" max="4886" width="3.109375" style="15" customWidth="1"/>
    <col min="4887" max="4887" width="12.44140625" style="15" customWidth="1"/>
    <col min="4888" max="4888" width="3.88671875" style="15" customWidth="1"/>
    <col min="4889" max="4889" width="12.44140625" style="15" customWidth="1"/>
    <col min="4890" max="4890" width="3.88671875" style="15" customWidth="1"/>
    <col min="4891" max="4891" width="12.5546875" style="15" customWidth="1"/>
    <col min="4892" max="5129" width="9" style="15"/>
    <col min="5130" max="5130" width="2.44140625" style="15" customWidth="1"/>
    <col min="5131" max="5132" width="5.44140625" style="15" customWidth="1"/>
    <col min="5133" max="5133" width="4.77734375" style="15" customWidth="1"/>
    <col min="5134" max="5136" width="2.77734375" style="15" customWidth="1"/>
    <col min="5137" max="5137" width="6.77734375" style="15" customWidth="1"/>
    <col min="5138" max="5138" width="4" style="15" customWidth="1"/>
    <col min="5139" max="5139" width="18.88671875" style="15" customWidth="1"/>
    <col min="5140" max="5140" width="4" style="15" customWidth="1"/>
    <col min="5141" max="5141" width="18.88671875" style="15" customWidth="1"/>
    <col min="5142" max="5142" width="3.109375" style="15" customWidth="1"/>
    <col min="5143" max="5143" width="12.44140625" style="15" customWidth="1"/>
    <col min="5144" max="5144" width="3.88671875" style="15" customWidth="1"/>
    <col min="5145" max="5145" width="12.44140625" style="15" customWidth="1"/>
    <col min="5146" max="5146" width="3.88671875" style="15" customWidth="1"/>
    <col min="5147" max="5147" width="12.5546875" style="15" customWidth="1"/>
    <col min="5148" max="5385" width="9" style="15"/>
    <col min="5386" max="5386" width="2.44140625" style="15" customWidth="1"/>
    <col min="5387" max="5388" width="5.44140625" style="15" customWidth="1"/>
    <col min="5389" max="5389" width="4.77734375" style="15" customWidth="1"/>
    <col min="5390" max="5392" width="2.77734375" style="15" customWidth="1"/>
    <col min="5393" max="5393" width="6.77734375" style="15" customWidth="1"/>
    <col min="5394" max="5394" width="4" style="15" customWidth="1"/>
    <col min="5395" max="5395" width="18.88671875" style="15" customWidth="1"/>
    <col min="5396" max="5396" width="4" style="15" customWidth="1"/>
    <col min="5397" max="5397" width="18.88671875" style="15" customWidth="1"/>
    <col min="5398" max="5398" width="3.109375" style="15" customWidth="1"/>
    <col min="5399" max="5399" width="12.44140625" style="15" customWidth="1"/>
    <col min="5400" max="5400" width="3.88671875" style="15" customWidth="1"/>
    <col min="5401" max="5401" width="12.44140625" style="15" customWidth="1"/>
    <col min="5402" max="5402" width="3.88671875" style="15" customWidth="1"/>
    <col min="5403" max="5403" width="12.5546875" style="15" customWidth="1"/>
    <col min="5404" max="5641" width="9" style="15"/>
    <col min="5642" max="5642" width="2.44140625" style="15" customWidth="1"/>
    <col min="5643" max="5644" width="5.44140625" style="15" customWidth="1"/>
    <col min="5645" max="5645" width="4.77734375" style="15" customWidth="1"/>
    <col min="5646" max="5648" width="2.77734375" style="15" customWidth="1"/>
    <col min="5649" max="5649" width="6.77734375" style="15" customWidth="1"/>
    <col min="5650" max="5650" width="4" style="15" customWidth="1"/>
    <col min="5651" max="5651" width="18.88671875" style="15" customWidth="1"/>
    <col min="5652" max="5652" width="4" style="15" customWidth="1"/>
    <col min="5653" max="5653" width="18.88671875" style="15" customWidth="1"/>
    <col min="5654" max="5654" width="3.109375" style="15" customWidth="1"/>
    <col min="5655" max="5655" width="12.44140625" style="15" customWidth="1"/>
    <col min="5656" max="5656" width="3.88671875" style="15" customWidth="1"/>
    <col min="5657" max="5657" width="12.44140625" style="15" customWidth="1"/>
    <col min="5658" max="5658" width="3.88671875" style="15" customWidth="1"/>
    <col min="5659" max="5659" width="12.5546875" style="15" customWidth="1"/>
    <col min="5660" max="5897" width="9" style="15"/>
    <col min="5898" max="5898" width="2.44140625" style="15" customWidth="1"/>
    <col min="5899" max="5900" width="5.44140625" style="15" customWidth="1"/>
    <col min="5901" max="5901" width="4.77734375" style="15" customWidth="1"/>
    <col min="5902" max="5904" width="2.77734375" style="15" customWidth="1"/>
    <col min="5905" max="5905" width="6.77734375" style="15" customWidth="1"/>
    <col min="5906" max="5906" width="4" style="15" customWidth="1"/>
    <col min="5907" max="5907" width="18.88671875" style="15" customWidth="1"/>
    <col min="5908" max="5908" width="4" style="15" customWidth="1"/>
    <col min="5909" max="5909" width="18.88671875" style="15" customWidth="1"/>
    <col min="5910" max="5910" width="3.109375" style="15" customWidth="1"/>
    <col min="5911" max="5911" width="12.44140625" style="15" customWidth="1"/>
    <col min="5912" max="5912" width="3.88671875" style="15" customWidth="1"/>
    <col min="5913" max="5913" width="12.44140625" style="15" customWidth="1"/>
    <col min="5914" max="5914" width="3.88671875" style="15" customWidth="1"/>
    <col min="5915" max="5915" width="12.5546875" style="15" customWidth="1"/>
    <col min="5916" max="6153" width="9" style="15"/>
    <col min="6154" max="6154" width="2.44140625" style="15" customWidth="1"/>
    <col min="6155" max="6156" width="5.44140625" style="15" customWidth="1"/>
    <col min="6157" max="6157" width="4.77734375" style="15" customWidth="1"/>
    <col min="6158" max="6160" width="2.77734375" style="15" customWidth="1"/>
    <col min="6161" max="6161" width="6.77734375" style="15" customWidth="1"/>
    <col min="6162" max="6162" width="4" style="15" customWidth="1"/>
    <col min="6163" max="6163" width="18.88671875" style="15" customWidth="1"/>
    <col min="6164" max="6164" width="4" style="15" customWidth="1"/>
    <col min="6165" max="6165" width="18.88671875" style="15" customWidth="1"/>
    <col min="6166" max="6166" width="3.109375" style="15" customWidth="1"/>
    <col min="6167" max="6167" width="12.44140625" style="15" customWidth="1"/>
    <col min="6168" max="6168" width="3.88671875" style="15" customWidth="1"/>
    <col min="6169" max="6169" width="12.44140625" style="15" customWidth="1"/>
    <col min="6170" max="6170" width="3.88671875" style="15" customWidth="1"/>
    <col min="6171" max="6171" width="12.5546875" style="15" customWidth="1"/>
    <col min="6172" max="6409" width="9" style="15"/>
    <col min="6410" max="6410" width="2.44140625" style="15" customWidth="1"/>
    <col min="6411" max="6412" width="5.44140625" style="15" customWidth="1"/>
    <col min="6413" max="6413" width="4.77734375" style="15" customWidth="1"/>
    <col min="6414" max="6416" width="2.77734375" style="15" customWidth="1"/>
    <col min="6417" max="6417" width="6.77734375" style="15" customWidth="1"/>
    <col min="6418" max="6418" width="4" style="15" customWidth="1"/>
    <col min="6419" max="6419" width="18.88671875" style="15" customWidth="1"/>
    <col min="6420" max="6420" width="4" style="15" customWidth="1"/>
    <col min="6421" max="6421" width="18.88671875" style="15" customWidth="1"/>
    <col min="6422" max="6422" width="3.109375" style="15" customWidth="1"/>
    <col min="6423" max="6423" width="12.44140625" style="15" customWidth="1"/>
    <col min="6424" max="6424" width="3.88671875" style="15" customWidth="1"/>
    <col min="6425" max="6425" width="12.44140625" style="15" customWidth="1"/>
    <col min="6426" max="6426" width="3.88671875" style="15" customWidth="1"/>
    <col min="6427" max="6427" width="12.5546875" style="15" customWidth="1"/>
    <col min="6428" max="6665" width="9" style="15"/>
    <col min="6666" max="6666" width="2.44140625" style="15" customWidth="1"/>
    <col min="6667" max="6668" width="5.44140625" style="15" customWidth="1"/>
    <col min="6669" max="6669" width="4.77734375" style="15" customWidth="1"/>
    <col min="6670" max="6672" width="2.77734375" style="15" customWidth="1"/>
    <col min="6673" max="6673" width="6.77734375" style="15" customWidth="1"/>
    <col min="6674" max="6674" width="4" style="15" customWidth="1"/>
    <col min="6675" max="6675" width="18.88671875" style="15" customWidth="1"/>
    <col min="6676" max="6676" width="4" style="15" customWidth="1"/>
    <col min="6677" max="6677" width="18.88671875" style="15" customWidth="1"/>
    <col min="6678" max="6678" width="3.109375" style="15" customWidth="1"/>
    <col min="6679" max="6679" width="12.44140625" style="15" customWidth="1"/>
    <col min="6680" max="6680" width="3.88671875" style="15" customWidth="1"/>
    <col min="6681" max="6681" width="12.44140625" style="15" customWidth="1"/>
    <col min="6682" max="6682" width="3.88671875" style="15" customWidth="1"/>
    <col min="6683" max="6683" width="12.5546875" style="15" customWidth="1"/>
    <col min="6684" max="6921" width="9" style="15"/>
    <col min="6922" max="6922" width="2.44140625" style="15" customWidth="1"/>
    <col min="6923" max="6924" width="5.44140625" style="15" customWidth="1"/>
    <col min="6925" max="6925" width="4.77734375" style="15" customWidth="1"/>
    <col min="6926" max="6928" width="2.77734375" style="15" customWidth="1"/>
    <col min="6929" max="6929" width="6.77734375" style="15" customWidth="1"/>
    <col min="6930" max="6930" width="4" style="15" customWidth="1"/>
    <col min="6931" max="6931" width="18.88671875" style="15" customWidth="1"/>
    <col min="6932" max="6932" width="4" style="15" customWidth="1"/>
    <col min="6933" max="6933" width="18.88671875" style="15" customWidth="1"/>
    <col min="6934" max="6934" width="3.109375" style="15" customWidth="1"/>
    <col min="6935" max="6935" width="12.44140625" style="15" customWidth="1"/>
    <col min="6936" max="6936" width="3.88671875" style="15" customWidth="1"/>
    <col min="6937" max="6937" width="12.44140625" style="15" customWidth="1"/>
    <col min="6938" max="6938" width="3.88671875" style="15" customWidth="1"/>
    <col min="6939" max="6939" width="12.5546875" style="15" customWidth="1"/>
    <col min="6940" max="7177" width="9" style="15"/>
    <col min="7178" max="7178" width="2.44140625" style="15" customWidth="1"/>
    <col min="7179" max="7180" width="5.44140625" style="15" customWidth="1"/>
    <col min="7181" max="7181" width="4.77734375" style="15" customWidth="1"/>
    <col min="7182" max="7184" width="2.77734375" style="15" customWidth="1"/>
    <col min="7185" max="7185" width="6.77734375" style="15" customWidth="1"/>
    <col min="7186" max="7186" width="4" style="15" customWidth="1"/>
    <col min="7187" max="7187" width="18.88671875" style="15" customWidth="1"/>
    <col min="7188" max="7188" width="4" style="15" customWidth="1"/>
    <col min="7189" max="7189" width="18.88671875" style="15" customWidth="1"/>
    <col min="7190" max="7190" width="3.109375" style="15" customWidth="1"/>
    <col min="7191" max="7191" width="12.44140625" style="15" customWidth="1"/>
    <col min="7192" max="7192" width="3.88671875" style="15" customWidth="1"/>
    <col min="7193" max="7193" width="12.44140625" style="15" customWidth="1"/>
    <col min="7194" max="7194" width="3.88671875" style="15" customWidth="1"/>
    <col min="7195" max="7195" width="12.5546875" style="15" customWidth="1"/>
    <col min="7196" max="7433" width="9" style="15"/>
    <col min="7434" max="7434" width="2.44140625" style="15" customWidth="1"/>
    <col min="7435" max="7436" width="5.44140625" style="15" customWidth="1"/>
    <col min="7437" max="7437" width="4.77734375" style="15" customWidth="1"/>
    <col min="7438" max="7440" width="2.77734375" style="15" customWidth="1"/>
    <col min="7441" max="7441" width="6.77734375" style="15" customWidth="1"/>
    <col min="7442" max="7442" width="4" style="15" customWidth="1"/>
    <col min="7443" max="7443" width="18.88671875" style="15" customWidth="1"/>
    <col min="7444" max="7444" width="4" style="15" customWidth="1"/>
    <col min="7445" max="7445" width="18.88671875" style="15" customWidth="1"/>
    <col min="7446" max="7446" width="3.109375" style="15" customWidth="1"/>
    <col min="7447" max="7447" width="12.44140625" style="15" customWidth="1"/>
    <col min="7448" max="7448" width="3.88671875" style="15" customWidth="1"/>
    <col min="7449" max="7449" width="12.44140625" style="15" customWidth="1"/>
    <col min="7450" max="7450" width="3.88671875" style="15" customWidth="1"/>
    <col min="7451" max="7451" width="12.5546875" style="15" customWidth="1"/>
    <col min="7452" max="7689" width="9" style="15"/>
    <col min="7690" max="7690" width="2.44140625" style="15" customWidth="1"/>
    <col min="7691" max="7692" width="5.44140625" style="15" customWidth="1"/>
    <col min="7693" max="7693" width="4.77734375" style="15" customWidth="1"/>
    <col min="7694" max="7696" width="2.77734375" style="15" customWidth="1"/>
    <col min="7697" max="7697" width="6.77734375" style="15" customWidth="1"/>
    <col min="7698" max="7698" width="4" style="15" customWidth="1"/>
    <col min="7699" max="7699" width="18.88671875" style="15" customWidth="1"/>
    <col min="7700" max="7700" width="4" style="15" customWidth="1"/>
    <col min="7701" max="7701" width="18.88671875" style="15" customWidth="1"/>
    <col min="7702" max="7702" width="3.109375" style="15" customWidth="1"/>
    <col min="7703" max="7703" width="12.44140625" style="15" customWidth="1"/>
    <col min="7704" max="7704" width="3.88671875" style="15" customWidth="1"/>
    <col min="7705" max="7705" width="12.44140625" style="15" customWidth="1"/>
    <col min="7706" max="7706" width="3.88671875" style="15" customWidth="1"/>
    <col min="7707" max="7707" width="12.5546875" style="15" customWidth="1"/>
    <col min="7708" max="7945" width="9" style="15"/>
    <col min="7946" max="7946" width="2.44140625" style="15" customWidth="1"/>
    <col min="7947" max="7948" width="5.44140625" style="15" customWidth="1"/>
    <col min="7949" max="7949" width="4.77734375" style="15" customWidth="1"/>
    <col min="7950" max="7952" width="2.77734375" style="15" customWidth="1"/>
    <col min="7953" max="7953" width="6.77734375" style="15" customWidth="1"/>
    <col min="7954" max="7954" width="4" style="15" customWidth="1"/>
    <col min="7955" max="7955" width="18.88671875" style="15" customWidth="1"/>
    <col min="7956" max="7956" width="4" style="15" customWidth="1"/>
    <col min="7957" max="7957" width="18.88671875" style="15" customWidth="1"/>
    <col min="7958" max="7958" width="3.109375" style="15" customWidth="1"/>
    <col min="7959" max="7959" width="12.44140625" style="15" customWidth="1"/>
    <col min="7960" max="7960" width="3.88671875" style="15" customWidth="1"/>
    <col min="7961" max="7961" width="12.44140625" style="15" customWidth="1"/>
    <col min="7962" max="7962" width="3.88671875" style="15" customWidth="1"/>
    <col min="7963" max="7963" width="12.5546875" style="15" customWidth="1"/>
    <col min="7964" max="8201" width="9" style="15"/>
    <col min="8202" max="8202" width="2.44140625" style="15" customWidth="1"/>
    <col min="8203" max="8204" width="5.44140625" style="15" customWidth="1"/>
    <col min="8205" max="8205" width="4.77734375" style="15" customWidth="1"/>
    <col min="8206" max="8208" width="2.77734375" style="15" customWidth="1"/>
    <col min="8209" max="8209" width="6.77734375" style="15" customWidth="1"/>
    <col min="8210" max="8210" width="4" style="15" customWidth="1"/>
    <col min="8211" max="8211" width="18.88671875" style="15" customWidth="1"/>
    <col min="8212" max="8212" width="4" style="15" customWidth="1"/>
    <col min="8213" max="8213" width="18.88671875" style="15" customWidth="1"/>
    <col min="8214" max="8214" width="3.109375" style="15" customWidth="1"/>
    <col min="8215" max="8215" width="12.44140625" style="15" customWidth="1"/>
    <col min="8216" max="8216" width="3.88671875" style="15" customWidth="1"/>
    <col min="8217" max="8217" width="12.44140625" style="15" customWidth="1"/>
    <col min="8218" max="8218" width="3.88671875" style="15" customWidth="1"/>
    <col min="8219" max="8219" width="12.5546875" style="15" customWidth="1"/>
    <col min="8220" max="8457" width="9" style="15"/>
    <col min="8458" max="8458" width="2.44140625" style="15" customWidth="1"/>
    <col min="8459" max="8460" width="5.44140625" style="15" customWidth="1"/>
    <col min="8461" max="8461" width="4.77734375" style="15" customWidth="1"/>
    <col min="8462" max="8464" width="2.77734375" style="15" customWidth="1"/>
    <col min="8465" max="8465" width="6.77734375" style="15" customWidth="1"/>
    <col min="8466" max="8466" width="4" style="15" customWidth="1"/>
    <col min="8467" max="8467" width="18.88671875" style="15" customWidth="1"/>
    <col min="8468" max="8468" width="4" style="15" customWidth="1"/>
    <col min="8469" max="8469" width="18.88671875" style="15" customWidth="1"/>
    <col min="8470" max="8470" width="3.109375" style="15" customWidth="1"/>
    <col min="8471" max="8471" width="12.44140625" style="15" customWidth="1"/>
    <col min="8472" max="8472" width="3.88671875" style="15" customWidth="1"/>
    <col min="8473" max="8473" width="12.44140625" style="15" customWidth="1"/>
    <col min="8474" max="8474" width="3.88671875" style="15" customWidth="1"/>
    <col min="8475" max="8475" width="12.5546875" style="15" customWidth="1"/>
    <col min="8476" max="8713" width="9" style="15"/>
    <col min="8714" max="8714" width="2.44140625" style="15" customWidth="1"/>
    <col min="8715" max="8716" width="5.44140625" style="15" customWidth="1"/>
    <col min="8717" max="8717" width="4.77734375" style="15" customWidth="1"/>
    <col min="8718" max="8720" width="2.77734375" style="15" customWidth="1"/>
    <col min="8721" max="8721" width="6.77734375" style="15" customWidth="1"/>
    <col min="8722" max="8722" width="4" style="15" customWidth="1"/>
    <col min="8723" max="8723" width="18.88671875" style="15" customWidth="1"/>
    <col min="8724" max="8724" width="4" style="15" customWidth="1"/>
    <col min="8725" max="8725" width="18.88671875" style="15" customWidth="1"/>
    <col min="8726" max="8726" width="3.109375" style="15" customWidth="1"/>
    <col min="8727" max="8727" width="12.44140625" style="15" customWidth="1"/>
    <col min="8728" max="8728" width="3.88671875" style="15" customWidth="1"/>
    <col min="8729" max="8729" width="12.44140625" style="15" customWidth="1"/>
    <col min="8730" max="8730" width="3.88671875" style="15" customWidth="1"/>
    <col min="8731" max="8731" width="12.5546875" style="15" customWidth="1"/>
    <col min="8732" max="8969" width="9" style="15"/>
    <col min="8970" max="8970" width="2.44140625" style="15" customWidth="1"/>
    <col min="8971" max="8972" width="5.44140625" style="15" customWidth="1"/>
    <col min="8973" max="8973" width="4.77734375" style="15" customWidth="1"/>
    <col min="8974" max="8976" width="2.77734375" style="15" customWidth="1"/>
    <col min="8977" max="8977" width="6.77734375" style="15" customWidth="1"/>
    <col min="8978" max="8978" width="4" style="15" customWidth="1"/>
    <col min="8979" max="8979" width="18.88671875" style="15" customWidth="1"/>
    <col min="8980" max="8980" width="4" style="15" customWidth="1"/>
    <col min="8981" max="8981" width="18.88671875" style="15" customWidth="1"/>
    <col min="8982" max="8982" width="3.109375" style="15" customWidth="1"/>
    <col min="8983" max="8983" width="12.44140625" style="15" customWidth="1"/>
    <col min="8984" max="8984" width="3.88671875" style="15" customWidth="1"/>
    <col min="8985" max="8985" width="12.44140625" style="15" customWidth="1"/>
    <col min="8986" max="8986" width="3.88671875" style="15" customWidth="1"/>
    <col min="8987" max="8987" width="12.5546875" style="15" customWidth="1"/>
    <col min="8988" max="9225" width="9" style="15"/>
    <col min="9226" max="9226" width="2.44140625" style="15" customWidth="1"/>
    <col min="9227" max="9228" width="5.44140625" style="15" customWidth="1"/>
    <col min="9229" max="9229" width="4.77734375" style="15" customWidth="1"/>
    <col min="9230" max="9232" width="2.77734375" style="15" customWidth="1"/>
    <col min="9233" max="9233" width="6.77734375" style="15" customWidth="1"/>
    <col min="9234" max="9234" width="4" style="15" customWidth="1"/>
    <col min="9235" max="9235" width="18.88671875" style="15" customWidth="1"/>
    <col min="9236" max="9236" width="4" style="15" customWidth="1"/>
    <col min="9237" max="9237" width="18.88671875" style="15" customWidth="1"/>
    <col min="9238" max="9238" width="3.109375" style="15" customWidth="1"/>
    <col min="9239" max="9239" width="12.44140625" style="15" customWidth="1"/>
    <col min="9240" max="9240" width="3.88671875" style="15" customWidth="1"/>
    <col min="9241" max="9241" width="12.44140625" style="15" customWidth="1"/>
    <col min="9242" max="9242" width="3.88671875" style="15" customWidth="1"/>
    <col min="9243" max="9243" width="12.5546875" style="15" customWidth="1"/>
    <col min="9244" max="9481" width="9" style="15"/>
    <col min="9482" max="9482" width="2.44140625" style="15" customWidth="1"/>
    <col min="9483" max="9484" width="5.44140625" style="15" customWidth="1"/>
    <col min="9485" max="9485" width="4.77734375" style="15" customWidth="1"/>
    <col min="9486" max="9488" width="2.77734375" style="15" customWidth="1"/>
    <col min="9489" max="9489" width="6.77734375" style="15" customWidth="1"/>
    <col min="9490" max="9490" width="4" style="15" customWidth="1"/>
    <col min="9491" max="9491" width="18.88671875" style="15" customWidth="1"/>
    <col min="9492" max="9492" width="4" style="15" customWidth="1"/>
    <col min="9493" max="9493" width="18.88671875" style="15" customWidth="1"/>
    <col min="9494" max="9494" width="3.109375" style="15" customWidth="1"/>
    <col min="9495" max="9495" width="12.44140625" style="15" customWidth="1"/>
    <col min="9496" max="9496" width="3.88671875" style="15" customWidth="1"/>
    <col min="9497" max="9497" width="12.44140625" style="15" customWidth="1"/>
    <col min="9498" max="9498" width="3.88671875" style="15" customWidth="1"/>
    <col min="9499" max="9499" width="12.5546875" style="15" customWidth="1"/>
    <col min="9500" max="9737" width="9" style="15"/>
    <col min="9738" max="9738" width="2.44140625" style="15" customWidth="1"/>
    <col min="9739" max="9740" width="5.44140625" style="15" customWidth="1"/>
    <col min="9741" max="9741" width="4.77734375" style="15" customWidth="1"/>
    <col min="9742" max="9744" width="2.77734375" style="15" customWidth="1"/>
    <col min="9745" max="9745" width="6.77734375" style="15" customWidth="1"/>
    <col min="9746" max="9746" width="4" style="15" customWidth="1"/>
    <col min="9747" max="9747" width="18.88671875" style="15" customWidth="1"/>
    <col min="9748" max="9748" width="4" style="15" customWidth="1"/>
    <col min="9749" max="9749" width="18.88671875" style="15" customWidth="1"/>
    <col min="9750" max="9750" width="3.109375" style="15" customWidth="1"/>
    <col min="9751" max="9751" width="12.44140625" style="15" customWidth="1"/>
    <col min="9752" max="9752" width="3.88671875" style="15" customWidth="1"/>
    <col min="9753" max="9753" width="12.44140625" style="15" customWidth="1"/>
    <col min="9754" max="9754" width="3.88671875" style="15" customWidth="1"/>
    <col min="9755" max="9755" width="12.5546875" style="15" customWidth="1"/>
    <col min="9756" max="9993" width="9" style="15"/>
    <col min="9994" max="9994" width="2.44140625" style="15" customWidth="1"/>
    <col min="9995" max="9996" width="5.44140625" style="15" customWidth="1"/>
    <col min="9997" max="9997" width="4.77734375" style="15" customWidth="1"/>
    <col min="9998" max="10000" width="2.77734375" style="15" customWidth="1"/>
    <col min="10001" max="10001" width="6.77734375" style="15" customWidth="1"/>
    <col min="10002" max="10002" width="4" style="15" customWidth="1"/>
    <col min="10003" max="10003" width="18.88671875" style="15" customWidth="1"/>
    <col min="10004" max="10004" width="4" style="15" customWidth="1"/>
    <col min="10005" max="10005" width="18.88671875" style="15" customWidth="1"/>
    <col min="10006" max="10006" width="3.109375" style="15" customWidth="1"/>
    <col min="10007" max="10007" width="12.44140625" style="15" customWidth="1"/>
    <col min="10008" max="10008" width="3.88671875" style="15" customWidth="1"/>
    <col min="10009" max="10009" width="12.44140625" style="15" customWidth="1"/>
    <col min="10010" max="10010" width="3.88671875" style="15" customWidth="1"/>
    <col min="10011" max="10011" width="12.5546875" style="15" customWidth="1"/>
    <col min="10012" max="10249" width="9" style="15"/>
    <col min="10250" max="10250" width="2.44140625" style="15" customWidth="1"/>
    <col min="10251" max="10252" width="5.44140625" style="15" customWidth="1"/>
    <col min="10253" max="10253" width="4.77734375" style="15" customWidth="1"/>
    <col min="10254" max="10256" width="2.77734375" style="15" customWidth="1"/>
    <col min="10257" max="10257" width="6.77734375" style="15" customWidth="1"/>
    <col min="10258" max="10258" width="4" style="15" customWidth="1"/>
    <col min="10259" max="10259" width="18.88671875" style="15" customWidth="1"/>
    <col min="10260" max="10260" width="4" style="15" customWidth="1"/>
    <col min="10261" max="10261" width="18.88671875" style="15" customWidth="1"/>
    <col min="10262" max="10262" width="3.109375" style="15" customWidth="1"/>
    <col min="10263" max="10263" width="12.44140625" style="15" customWidth="1"/>
    <col min="10264" max="10264" width="3.88671875" style="15" customWidth="1"/>
    <col min="10265" max="10265" width="12.44140625" style="15" customWidth="1"/>
    <col min="10266" max="10266" width="3.88671875" style="15" customWidth="1"/>
    <col min="10267" max="10267" width="12.5546875" style="15" customWidth="1"/>
    <col min="10268" max="10505" width="9" style="15"/>
    <col min="10506" max="10506" width="2.44140625" style="15" customWidth="1"/>
    <col min="10507" max="10508" width="5.44140625" style="15" customWidth="1"/>
    <col min="10509" max="10509" width="4.77734375" style="15" customWidth="1"/>
    <col min="10510" max="10512" width="2.77734375" style="15" customWidth="1"/>
    <col min="10513" max="10513" width="6.77734375" style="15" customWidth="1"/>
    <col min="10514" max="10514" width="4" style="15" customWidth="1"/>
    <col min="10515" max="10515" width="18.88671875" style="15" customWidth="1"/>
    <col min="10516" max="10516" width="4" style="15" customWidth="1"/>
    <col min="10517" max="10517" width="18.88671875" style="15" customWidth="1"/>
    <col min="10518" max="10518" width="3.109375" style="15" customWidth="1"/>
    <col min="10519" max="10519" width="12.44140625" style="15" customWidth="1"/>
    <col min="10520" max="10520" width="3.88671875" style="15" customWidth="1"/>
    <col min="10521" max="10521" width="12.44140625" style="15" customWidth="1"/>
    <col min="10522" max="10522" width="3.88671875" style="15" customWidth="1"/>
    <col min="10523" max="10523" width="12.5546875" style="15" customWidth="1"/>
    <col min="10524" max="10761" width="9" style="15"/>
    <col min="10762" max="10762" width="2.44140625" style="15" customWidth="1"/>
    <col min="10763" max="10764" width="5.44140625" style="15" customWidth="1"/>
    <col min="10765" max="10765" width="4.77734375" style="15" customWidth="1"/>
    <col min="10766" max="10768" width="2.77734375" style="15" customWidth="1"/>
    <col min="10769" max="10769" width="6.77734375" style="15" customWidth="1"/>
    <col min="10770" max="10770" width="4" style="15" customWidth="1"/>
    <col min="10771" max="10771" width="18.88671875" style="15" customWidth="1"/>
    <col min="10772" max="10772" width="4" style="15" customWidth="1"/>
    <col min="10773" max="10773" width="18.88671875" style="15" customWidth="1"/>
    <col min="10774" max="10774" width="3.109375" style="15" customWidth="1"/>
    <col min="10775" max="10775" width="12.44140625" style="15" customWidth="1"/>
    <col min="10776" max="10776" width="3.88671875" style="15" customWidth="1"/>
    <col min="10777" max="10777" width="12.44140625" style="15" customWidth="1"/>
    <col min="10778" max="10778" width="3.88671875" style="15" customWidth="1"/>
    <col min="10779" max="10779" width="12.5546875" style="15" customWidth="1"/>
    <col min="10780" max="11017" width="9" style="15"/>
    <col min="11018" max="11018" width="2.44140625" style="15" customWidth="1"/>
    <col min="11019" max="11020" width="5.44140625" style="15" customWidth="1"/>
    <col min="11021" max="11021" width="4.77734375" style="15" customWidth="1"/>
    <col min="11022" max="11024" width="2.77734375" style="15" customWidth="1"/>
    <col min="11025" max="11025" width="6.77734375" style="15" customWidth="1"/>
    <col min="11026" max="11026" width="4" style="15" customWidth="1"/>
    <col min="11027" max="11027" width="18.88671875" style="15" customWidth="1"/>
    <col min="11028" max="11028" width="4" style="15" customWidth="1"/>
    <col min="11029" max="11029" width="18.88671875" style="15" customWidth="1"/>
    <col min="11030" max="11030" width="3.109375" style="15" customWidth="1"/>
    <col min="11031" max="11031" width="12.44140625" style="15" customWidth="1"/>
    <col min="11032" max="11032" width="3.88671875" style="15" customWidth="1"/>
    <col min="11033" max="11033" width="12.44140625" style="15" customWidth="1"/>
    <col min="11034" max="11034" width="3.88671875" style="15" customWidth="1"/>
    <col min="11035" max="11035" width="12.5546875" style="15" customWidth="1"/>
    <col min="11036" max="11273" width="9" style="15"/>
    <col min="11274" max="11274" width="2.44140625" style="15" customWidth="1"/>
    <col min="11275" max="11276" width="5.44140625" style="15" customWidth="1"/>
    <col min="11277" max="11277" width="4.77734375" style="15" customWidth="1"/>
    <col min="11278" max="11280" width="2.77734375" style="15" customWidth="1"/>
    <col min="11281" max="11281" width="6.77734375" style="15" customWidth="1"/>
    <col min="11282" max="11282" width="4" style="15" customWidth="1"/>
    <col min="11283" max="11283" width="18.88671875" style="15" customWidth="1"/>
    <col min="11284" max="11284" width="4" style="15" customWidth="1"/>
    <col min="11285" max="11285" width="18.88671875" style="15" customWidth="1"/>
    <col min="11286" max="11286" width="3.109375" style="15" customWidth="1"/>
    <col min="11287" max="11287" width="12.44140625" style="15" customWidth="1"/>
    <col min="11288" max="11288" width="3.88671875" style="15" customWidth="1"/>
    <col min="11289" max="11289" width="12.44140625" style="15" customWidth="1"/>
    <col min="11290" max="11290" width="3.88671875" style="15" customWidth="1"/>
    <col min="11291" max="11291" width="12.5546875" style="15" customWidth="1"/>
    <col min="11292" max="11529" width="9" style="15"/>
    <col min="11530" max="11530" width="2.44140625" style="15" customWidth="1"/>
    <col min="11531" max="11532" width="5.44140625" style="15" customWidth="1"/>
    <col min="11533" max="11533" width="4.77734375" style="15" customWidth="1"/>
    <col min="11534" max="11536" width="2.77734375" style="15" customWidth="1"/>
    <col min="11537" max="11537" width="6.77734375" style="15" customWidth="1"/>
    <col min="11538" max="11538" width="4" style="15" customWidth="1"/>
    <col min="11539" max="11539" width="18.88671875" style="15" customWidth="1"/>
    <col min="11540" max="11540" width="4" style="15" customWidth="1"/>
    <col min="11541" max="11541" width="18.88671875" style="15" customWidth="1"/>
    <col min="11542" max="11542" width="3.109375" style="15" customWidth="1"/>
    <col min="11543" max="11543" width="12.44140625" style="15" customWidth="1"/>
    <col min="11544" max="11544" width="3.88671875" style="15" customWidth="1"/>
    <col min="11545" max="11545" width="12.44140625" style="15" customWidth="1"/>
    <col min="11546" max="11546" width="3.88671875" style="15" customWidth="1"/>
    <col min="11547" max="11547" width="12.5546875" style="15" customWidth="1"/>
    <col min="11548" max="11785" width="9" style="15"/>
    <col min="11786" max="11786" width="2.44140625" style="15" customWidth="1"/>
    <col min="11787" max="11788" width="5.44140625" style="15" customWidth="1"/>
    <col min="11789" max="11789" width="4.77734375" style="15" customWidth="1"/>
    <col min="11790" max="11792" width="2.77734375" style="15" customWidth="1"/>
    <col min="11793" max="11793" width="6.77734375" style="15" customWidth="1"/>
    <col min="11794" max="11794" width="4" style="15" customWidth="1"/>
    <col min="11795" max="11795" width="18.88671875" style="15" customWidth="1"/>
    <col min="11796" max="11796" width="4" style="15" customWidth="1"/>
    <col min="11797" max="11797" width="18.88671875" style="15" customWidth="1"/>
    <col min="11798" max="11798" width="3.109375" style="15" customWidth="1"/>
    <col min="11799" max="11799" width="12.44140625" style="15" customWidth="1"/>
    <col min="11800" max="11800" width="3.88671875" style="15" customWidth="1"/>
    <col min="11801" max="11801" width="12.44140625" style="15" customWidth="1"/>
    <col min="11802" max="11802" width="3.88671875" style="15" customWidth="1"/>
    <col min="11803" max="11803" width="12.5546875" style="15" customWidth="1"/>
    <col min="11804" max="12041" width="9" style="15"/>
    <col min="12042" max="12042" width="2.44140625" style="15" customWidth="1"/>
    <col min="12043" max="12044" width="5.44140625" style="15" customWidth="1"/>
    <col min="12045" max="12045" width="4.77734375" style="15" customWidth="1"/>
    <col min="12046" max="12048" width="2.77734375" style="15" customWidth="1"/>
    <col min="12049" max="12049" width="6.77734375" style="15" customWidth="1"/>
    <col min="12050" max="12050" width="4" style="15" customWidth="1"/>
    <col min="12051" max="12051" width="18.88671875" style="15" customWidth="1"/>
    <col min="12052" max="12052" width="4" style="15" customWidth="1"/>
    <col min="12053" max="12053" width="18.88671875" style="15" customWidth="1"/>
    <col min="12054" max="12054" width="3.109375" style="15" customWidth="1"/>
    <col min="12055" max="12055" width="12.44140625" style="15" customWidth="1"/>
    <col min="12056" max="12056" width="3.88671875" style="15" customWidth="1"/>
    <col min="12057" max="12057" width="12.44140625" style="15" customWidth="1"/>
    <col min="12058" max="12058" width="3.88671875" style="15" customWidth="1"/>
    <col min="12059" max="12059" width="12.5546875" style="15" customWidth="1"/>
    <col min="12060" max="12297" width="9" style="15"/>
    <col min="12298" max="12298" width="2.44140625" style="15" customWidth="1"/>
    <col min="12299" max="12300" width="5.44140625" style="15" customWidth="1"/>
    <col min="12301" max="12301" width="4.77734375" style="15" customWidth="1"/>
    <col min="12302" max="12304" width="2.77734375" style="15" customWidth="1"/>
    <col min="12305" max="12305" width="6.77734375" style="15" customWidth="1"/>
    <col min="12306" max="12306" width="4" style="15" customWidth="1"/>
    <col min="12307" max="12307" width="18.88671875" style="15" customWidth="1"/>
    <col min="12308" max="12308" width="4" style="15" customWidth="1"/>
    <col min="12309" max="12309" width="18.88671875" style="15" customWidth="1"/>
    <col min="12310" max="12310" width="3.109375" style="15" customWidth="1"/>
    <col min="12311" max="12311" width="12.44140625" style="15" customWidth="1"/>
    <col min="12312" max="12312" width="3.88671875" style="15" customWidth="1"/>
    <col min="12313" max="12313" width="12.44140625" style="15" customWidth="1"/>
    <col min="12314" max="12314" width="3.88671875" style="15" customWidth="1"/>
    <col min="12315" max="12315" width="12.5546875" style="15" customWidth="1"/>
    <col min="12316" max="12553" width="9" style="15"/>
    <col min="12554" max="12554" width="2.44140625" style="15" customWidth="1"/>
    <col min="12555" max="12556" width="5.44140625" style="15" customWidth="1"/>
    <col min="12557" max="12557" width="4.77734375" style="15" customWidth="1"/>
    <col min="12558" max="12560" width="2.77734375" style="15" customWidth="1"/>
    <col min="12561" max="12561" width="6.77734375" style="15" customWidth="1"/>
    <col min="12562" max="12562" width="4" style="15" customWidth="1"/>
    <col min="12563" max="12563" width="18.88671875" style="15" customWidth="1"/>
    <col min="12564" max="12564" width="4" style="15" customWidth="1"/>
    <col min="12565" max="12565" width="18.88671875" style="15" customWidth="1"/>
    <col min="12566" max="12566" width="3.109375" style="15" customWidth="1"/>
    <col min="12567" max="12567" width="12.44140625" style="15" customWidth="1"/>
    <col min="12568" max="12568" width="3.88671875" style="15" customWidth="1"/>
    <col min="12569" max="12569" width="12.44140625" style="15" customWidth="1"/>
    <col min="12570" max="12570" width="3.88671875" style="15" customWidth="1"/>
    <col min="12571" max="12571" width="12.5546875" style="15" customWidth="1"/>
    <col min="12572" max="12809" width="9" style="15"/>
    <col min="12810" max="12810" width="2.44140625" style="15" customWidth="1"/>
    <col min="12811" max="12812" width="5.44140625" style="15" customWidth="1"/>
    <col min="12813" max="12813" width="4.77734375" style="15" customWidth="1"/>
    <col min="12814" max="12816" width="2.77734375" style="15" customWidth="1"/>
    <col min="12817" max="12817" width="6.77734375" style="15" customWidth="1"/>
    <col min="12818" max="12818" width="4" style="15" customWidth="1"/>
    <col min="12819" max="12819" width="18.88671875" style="15" customWidth="1"/>
    <col min="12820" max="12820" width="4" style="15" customWidth="1"/>
    <col min="12821" max="12821" width="18.88671875" style="15" customWidth="1"/>
    <col min="12822" max="12822" width="3.109375" style="15" customWidth="1"/>
    <col min="12823" max="12823" width="12.44140625" style="15" customWidth="1"/>
    <col min="12824" max="12824" width="3.88671875" style="15" customWidth="1"/>
    <col min="12825" max="12825" width="12.44140625" style="15" customWidth="1"/>
    <col min="12826" max="12826" width="3.88671875" style="15" customWidth="1"/>
    <col min="12827" max="12827" width="12.5546875" style="15" customWidth="1"/>
    <col min="12828" max="13065" width="9" style="15"/>
    <col min="13066" max="13066" width="2.44140625" style="15" customWidth="1"/>
    <col min="13067" max="13068" width="5.44140625" style="15" customWidth="1"/>
    <col min="13069" max="13069" width="4.77734375" style="15" customWidth="1"/>
    <col min="13070" max="13072" width="2.77734375" style="15" customWidth="1"/>
    <col min="13073" max="13073" width="6.77734375" style="15" customWidth="1"/>
    <col min="13074" max="13074" width="4" style="15" customWidth="1"/>
    <col min="13075" max="13075" width="18.88671875" style="15" customWidth="1"/>
    <col min="13076" max="13076" width="4" style="15" customWidth="1"/>
    <col min="13077" max="13077" width="18.88671875" style="15" customWidth="1"/>
    <col min="13078" max="13078" width="3.109375" style="15" customWidth="1"/>
    <col min="13079" max="13079" width="12.44140625" style="15" customWidth="1"/>
    <col min="13080" max="13080" width="3.88671875" style="15" customWidth="1"/>
    <col min="13081" max="13081" width="12.44140625" style="15" customWidth="1"/>
    <col min="13082" max="13082" width="3.88671875" style="15" customWidth="1"/>
    <col min="13083" max="13083" width="12.5546875" style="15" customWidth="1"/>
    <col min="13084" max="13321" width="9" style="15"/>
    <col min="13322" max="13322" width="2.44140625" style="15" customWidth="1"/>
    <col min="13323" max="13324" width="5.44140625" style="15" customWidth="1"/>
    <col min="13325" max="13325" width="4.77734375" style="15" customWidth="1"/>
    <col min="13326" max="13328" width="2.77734375" style="15" customWidth="1"/>
    <col min="13329" max="13329" width="6.77734375" style="15" customWidth="1"/>
    <col min="13330" max="13330" width="4" style="15" customWidth="1"/>
    <col min="13331" max="13331" width="18.88671875" style="15" customWidth="1"/>
    <col min="13332" max="13332" width="4" style="15" customWidth="1"/>
    <col min="13333" max="13333" width="18.88671875" style="15" customWidth="1"/>
    <col min="13334" max="13334" width="3.109375" style="15" customWidth="1"/>
    <col min="13335" max="13335" width="12.44140625" style="15" customWidth="1"/>
    <col min="13336" max="13336" width="3.88671875" style="15" customWidth="1"/>
    <col min="13337" max="13337" width="12.44140625" style="15" customWidth="1"/>
    <col min="13338" max="13338" width="3.88671875" style="15" customWidth="1"/>
    <col min="13339" max="13339" width="12.5546875" style="15" customWidth="1"/>
    <col min="13340" max="13577" width="9" style="15"/>
    <col min="13578" max="13578" width="2.44140625" style="15" customWidth="1"/>
    <col min="13579" max="13580" width="5.44140625" style="15" customWidth="1"/>
    <col min="13581" max="13581" width="4.77734375" style="15" customWidth="1"/>
    <col min="13582" max="13584" width="2.77734375" style="15" customWidth="1"/>
    <col min="13585" max="13585" width="6.77734375" style="15" customWidth="1"/>
    <col min="13586" max="13586" width="4" style="15" customWidth="1"/>
    <col min="13587" max="13587" width="18.88671875" style="15" customWidth="1"/>
    <col min="13588" max="13588" width="4" style="15" customWidth="1"/>
    <col min="13589" max="13589" width="18.88671875" style="15" customWidth="1"/>
    <col min="13590" max="13590" width="3.109375" style="15" customWidth="1"/>
    <col min="13591" max="13591" width="12.44140625" style="15" customWidth="1"/>
    <col min="13592" max="13592" width="3.88671875" style="15" customWidth="1"/>
    <col min="13593" max="13593" width="12.44140625" style="15" customWidth="1"/>
    <col min="13594" max="13594" width="3.88671875" style="15" customWidth="1"/>
    <col min="13595" max="13595" width="12.5546875" style="15" customWidth="1"/>
    <col min="13596" max="13833" width="9" style="15"/>
    <col min="13834" max="13834" width="2.44140625" style="15" customWidth="1"/>
    <col min="13835" max="13836" width="5.44140625" style="15" customWidth="1"/>
    <col min="13837" max="13837" width="4.77734375" style="15" customWidth="1"/>
    <col min="13838" max="13840" width="2.77734375" style="15" customWidth="1"/>
    <col min="13841" max="13841" width="6.77734375" style="15" customWidth="1"/>
    <col min="13842" max="13842" width="4" style="15" customWidth="1"/>
    <col min="13843" max="13843" width="18.88671875" style="15" customWidth="1"/>
    <col min="13844" max="13844" width="4" style="15" customWidth="1"/>
    <col min="13845" max="13845" width="18.88671875" style="15" customWidth="1"/>
    <col min="13846" max="13846" width="3.109375" style="15" customWidth="1"/>
    <col min="13847" max="13847" width="12.44140625" style="15" customWidth="1"/>
    <col min="13848" max="13848" width="3.88671875" style="15" customWidth="1"/>
    <col min="13849" max="13849" width="12.44140625" style="15" customWidth="1"/>
    <col min="13850" max="13850" width="3.88671875" style="15" customWidth="1"/>
    <col min="13851" max="13851" width="12.5546875" style="15" customWidth="1"/>
    <col min="13852" max="14089" width="9" style="15"/>
    <col min="14090" max="14090" width="2.44140625" style="15" customWidth="1"/>
    <col min="14091" max="14092" width="5.44140625" style="15" customWidth="1"/>
    <col min="14093" max="14093" width="4.77734375" style="15" customWidth="1"/>
    <col min="14094" max="14096" width="2.77734375" style="15" customWidth="1"/>
    <col min="14097" max="14097" width="6.77734375" style="15" customWidth="1"/>
    <col min="14098" max="14098" width="4" style="15" customWidth="1"/>
    <col min="14099" max="14099" width="18.88671875" style="15" customWidth="1"/>
    <col min="14100" max="14100" width="4" style="15" customWidth="1"/>
    <col min="14101" max="14101" width="18.88671875" style="15" customWidth="1"/>
    <col min="14102" max="14102" width="3.109375" style="15" customWidth="1"/>
    <col min="14103" max="14103" width="12.44140625" style="15" customWidth="1"/>
    <col min="14104" max="14104" width="3.88671875" style="15" customWidth="1"/>
    <col min="14105" max="14105" width="12.44140625" style="15" customWidth="1"/>
    <col min="14106" max="14106" width="3.88671875" style="15" customWidth="1"/>
    <col min="14107" max="14107" width="12.5546875" style="15" customWidth="1"/>
    <col min="14108" max="14345" width="9" style="15"/>
    <col min="14346" max="14346" width="2.44140625" style="15" customWidth="1"/>
    <col min="14347" max="14348" width="5.44140625" style="15" customWidth="1"/>
    <col min="14349" max="14349" width="4.77734375" style="15" customWidth="1"/>
    <col min="14350" max="14352" width="2.77734375" style="15" customWidth="1"/>
    <col min="14353" max="14353" width="6.77734375" style="15" customWidth="1"/>
    <col min="14354" max="14354" width="4" style="15" customWidth="1"/>
    <col min="14355" max="14355" width="18.88671875" style="15" customWidth="1"/>
    <col min="14356" max="14356" width="4" style="15" customWidth="1"/>
    <col min="14357" max="14357" width="18.88671875" style="15" customWidth="1"/>
    <col min="14358" max="14358" width="3.109375" style="15" customWidth="1"/>
    <col min="14359" max="14359" width="12.44140625" style="15" customWidth="1"/>
    <col min="14360" max="14360" width="3.88671875" style="15" customWidth="1"/>
    <col min="14361" max="14361" width="12.44140625" style="15" customWidth="1"/>
    <col min="14362" max="14362" width="3.88671875" style="15" customWidth="1"/>
    <col min="14363" max="14363" width="12.5546875" style="15" customWidth="1"/>
    <col min="14364" max="14601" width="9" style="15"/>
    <col min="14602" max="14602" width="2.44140625" style="15" customWidth="1"/>
    <col min="14603" max="14604" width="5.44140625" style="15" customWidth="1"/>
    <col min="14605" max="14605" width="4.77734375" style="15" customWidth="1"/>
    <col min="14606" max="14608" width="2.77734375" style="15" customWidth="1"/>
    <col min="14609" max="14609" width="6.77734375" style="15" customWidth="1"/>
    <col min="14610" max="14610" width="4" style="15" customWidth="1"/>
    <col min="14611" max="14611" width="18.88671875" style="15" customWidth="1"/>
    <col min="14612" max="14612" width="4" style="15" customWidth="1"/>
    <col min="14613" max="14613" width="18.88671875" style="15" customWidth="1"/>
    <col min="14614" max="14614" width="3.109375" style="15" customWidth="1"/>
    <col min="14615" max="14615" width="12.44140625" style="15" customWidth="1"/>
    <col min="14616" max="14616" width="3.88671875" style="15" customWidth="1"/>
    <col min="14617" max="14617" width="12.44140625" style="15" customWidth="1"/>
    <col min="14618" max="14618" width="3.88671875" style="15" customWidth="1"/>
    <col min="14619" max="14619" width="12.5546875" style="15" customWidth="1"/>
    <col min="14620" max="14857" width="9" style="15"/>
    <col min="14858" max="14858" width="2.44140625" style="15" customWidth="1"/>
    <col min="14859" max="14860" width="5.44140625" style="15" customWidth="1"/>
    <col min="14861" max="14861" width="4.77734375" style="15" customWidth="1"/>
    <col min="14862" max="14864" width="2.77734375" style="15" customWidth="1"/>
    <col min="14865" max="14865" width="6.77734375" style="15" customWidth="1"/>
    <col min="14866" max="14866" width="4" style="15" customWidth="1"/>
    <col min="14867" max="14867" width="18.88671875" style="15" customWidth="1"/>
    <col min="14868" max="14868" width="4" style="15" customWidth="1"/>
    <col min="14869" max="14869" width="18.88671875" style="15" customWidth="1"/>
    <col min="14870" max="14870" width="3.109375" style="15" customWidth="1"/>
    <col min="14871" max="14871" width="12.44140625" style="15" customWidth="1"/>
    <col min="14872" max="14872" width="3.88671875" style="15" customWidth="1"/>
    <col min="14873" max="14873" width="12.44140625" style="15" customWidth="1"/>
    <col min="14874" max="14874" width="3.88671875" style="15" customWidth="1"/>
    <col min="14875" max="14875" width="12.5546875" style="15" customWidth="1"/>
    <col min="14876" max="15113" width="9" style="15"/>
    <col min="15114" max="15114" width="2.44140625" style="15" customWidth="1"/>
    <col min="15115" max="15116" width="5.44140625" style="15" customWidth="1"/>
    <col min="15117" max="15117" width="4.77734375" style="15" customWidth="1"/>
    <col min="15118" max="15120" width="2.77734375" style="15" customWidth="1"/>
    <col min="15121" max="15121" width="6.77734375" style="15" customWidth="1"/>
    <col min="15122" max="15122" width="4" style="15" customWidth="1"/>
    <col min="15123" max="15123" width="18.88671875" style="15" customWidth="1"/>
    <col min="15124" max="15124" width="4" style="15" customWidth="1"/>
    <col min="15125" max="15125" width="18.88671875" style="15" customWidth="1"/>
    <col min="15126" max="15126" width="3.109375" style="15" customWidth="1"/>
    <col min="15127" max="15127" width="12.44140625" style="15" customWidth="1"/>
    <col min="15128" max="15128" width="3.88671875" style="15" customWidth="1"/>
    <col min="15129" max="15129" width="12.44140625" style="15" customWidth="1"/>
    <col min="15130" max="15130" width="3.88671875" style="15" customWidth="1"/>
    <col min="15131" max="15131" width="12.5546875" style="15" customWidth="1"/>
    <col min="15132" max="15369" width="9" style="15"/>
    <col min="15370" max="15370" width="2.44140625" style="15" customWidth="1"/>
    <col min="15371" max="15372" width="5.44140625" style="15" customWidth="1"/>
    <col min="15373" max="15373" width="4.77734375" style="15" customWidth="1"/>
    <col min="15374" max="15376" width="2.77734375" style="15" customWidth="1"/>
    <col min="15377" max="15377" width="6.77734375" style="15" customWidth="1"/>
    <col min="15378" max="15378" width="4" style="15" customWidth="1"/>
    <col min="15379" max="15379" width="18.88671875" style="15" customWidth="1"/>
    <col min="15380" max="15380" width="4" style="15" customWidth="1"/>
    <col min="15381" max="15381" width="18.88671875" style="15" customWidth="1"/>
    <col min="15382" max="15382" width="3.109375" style="15" customWidth="1"/>
    <col min="15383" max="15383" width="12.44140625" style="15" customWidth="1"/>
    <col min="15384" max="15384" width="3.88671875" style="15" customWidth="1"/>
    <col min="15385" max="15385" width="12.44140625" style="15" customWidth="1"/>
    <col min="15386" max="15386" width="3.88671875" style="15" customWidth="1"/>
    <col min="15387" max="15387" width="12.5546875" style="15" customWidth="1"/>
    <col min="15388" max="15625" width="9" style="15"/>
    <col min="15626" max="15626" width="2.44140625" style="15" customWidth="1"/>
    <col min="15627" max="15628" width="5.44140625" style="15" customWidth="1"/>
    <col min="15629" max="15629" width="4.77734375" style="15" customWidth="1"/>
    <col min="15630" max="15632" width="2.77734375" style="15" customWidth="1"/>
    <col min="15633" max="15633" width="6.77734375" style="15" customWidth="1"/>
    <col min="15634" max="15634" width="4" style="15" customWidth="1"/>
    <col min="15635" max="15635" width="18.88671875" style="15" customWidth="1"/>
    <col min="15636" max="15636" width="4" style="15" customWidth="1"/>
    <col min="15637" max="15637" width="18.88671875" style="15" customWidth="1"/>
    <col min="15638" max="15638" width="3.109375" style="15" customWidth="1"/>
    <col min="15639" max="15639" width="12.44140625" style="15" customWidth="1"/>
    <col min="15640" max="15640" width="3.88671875" style="15" customWidth="1"/>
    <col min="15641" max="15641" width="12.44140625" style="15" customWidth="1"/>
    <col min="15642" max="15642" width="3.88671875" style="15" customWidth="1"/>
    <col min="15643" max="15643" width="12.5546875" style="15" customWidth="1"/>
    <col min="15644" max="15881" width="9" style="15"/>
    <col min="15882" max="15882" width="2.44140625" style="15" customWidth="1"/>
    <col min="15883" max="15884" width="5.44140625" style="15" customWidth="1"/>
    <col min="15885" max="15885" width="4.77734375" style="15" customWidth="1"/>
    <col min="15886" max="15888" width="2.77734375" style="15" customWidth="1"/>
    <col min="15889" max="15889" width="6.77734375" style="15" customWidth="1"/>
    <col min="15890" max="15890" width="4" style="15" customWidth="1"/>
    <col min="15891" max="15891" width="18.88671875" style="15" customWidth="1"/>
    <col min="15892" max="15892" width="4" style="15" customWidth="1"/>
    <col min="15893" max="15893" width="18.88671875" style="15" customWidth="1"/>
    <col min="15894" max="15894" width="3.109375" style="15" customWidth="1"/>
    <col min="15895" max="15895" width="12.44140625" style="15" customWidth="1"/>
    <col min="15896" max="15896" width="3.88671875" style="15" customWidth="1"/>
    <col min="15897" max="15897" width="12.44140625" style="15" customWidth="1"/>
    <col min="15898" max="15898" width="3.88671875" style="15" customWidth="1"/>
    <col min="15899" max="15899" width="12.5546875" style="15" customWidth="1"/>
    <col min="15900" max="16137" width="9" style="15"/>
    <col min="16138" max="16138" width="2.44140625" style="15" customWidth="1"/>
    <col min="16139" max="16140" width="5.44140625" style="15" customWidth="1"/>
    <col min="16141" max="16141" width="4.77734375" style="15" customWidth="1"/>
    <col min="16142" max="16144" width="2.77734375" style="15" customWidth="1"/>
    <col min="16145" max="16145" width="6.77734375" style="15" customWidth="1"/>
    <col min="16146" max="16146" width="4" style="15" customWidth="1"/>
    <col min="16147" max="16147" width="18.88671875" style="15" customWidth="1"/>
    <col min="16148" max="16148" width="4" style="15" customWidth="1"/>
    <col min="16149" max="16149" width="18.88671875" style="15" customWidth="1"/>
    <col min="16150" max="16150" width="3.109375" style="15" customWidth="1"/>
    <col min="16151" max="16151" width="12.44140625" style="15" customWidth="1"/>
    <col min="16152" max="16152" width="3.88671875" style="15" customWidth="1"/>
    <col min="16153" max="16153" width="12.44140625" style="15" customWidth="1"/>
    <col min="16154" max="16154" width="3.88671875" style="15" customWidth="1"/>
    <col min="16155" max="16155" width="12.5546875" style="15" customWidth="1"/>
    <col min="16156" max="16384" width="9" style="15"/>
  </cols>
  <sheetData>
    <row r="1" spans="1:35" ht="34.5" customHeight="1" x14ac:dyDescent="0.25">
      <c r="A1" s="55" t="s">
        <v>269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</row>
    <row r="2" spans="1:35" ht="15" customHeight="1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2"/>
      <c r="L2" s="31"/>
      <c r="M2" s="31"/>
      <c r="N2" s="31"/>
      <c r="O2" s="31"/>
      <c r="P2" s="31"/>
      <c r="Q2" s="33"/>
      <c r="R2" s="34"/>
      <c r="S2" s="31"/>
      <c r="T2" s="31"/>
      <c r="U2" s="31"/>
      <c r="V2" s="31"/>
      <c r="W2" s="31"/>
      <c r="X2" s="31"/>
      <c r="Y2" s="31"/>
      <c r="Z2" s="35"/>
      <c r="AA2" s="34"/>
      <c r="AB2" s="31"/>
      <c r="AC2" s="31"/>
      <c r="AD2" s="31"/>
      <c r="AE2" s="31"/>
      <c r="AF2" s="16"/>
      <c r="AG2" s="16"/>
      <c r="AH2" s="16"/>
    </row>
    <row r="3" spans="1:35" s="17" customFormat="1" ht="25.5" customHeight="1" x14ac:dyDescent="0.25">
      <c r="A3" s="56" t="s">
        <v>0</v>
      </c>
      <c r="B3" s="56" t="s">
        <v>12</v>
      </c>
      <c r="C3" s="56" t="s">
        <v>262</v>
      </c>
      <c r="D3" s="56" t="s">
        <v>13</v>
      </c>
      <c r="E3" s="56" t="s">
        <v>101</v>
      </c>
      <c r="F3" s="56" t="s">
        <v>190</v>
      </c>
      <c r="G3" s="56" t="s">
        <v>18</v>
      </c>
      <c r="H3" s="56"/>
      <c r="I3" s="56" t="s">
        <v>23</v>
      </c>
      <c r="J3" s="56"/>
      <c r="K3" s="56"/>
      <c r="L3" s="56"/>
      <c r="M3" s="56"/>
      <c r="N3" s="56" t="s">
        <v>24</v>
      </c>
      <c r="O3" s="56" t="s">
        <v>1</v>
      </c>
      <c r="P3" s="56"/>
      <c r="Q3" s="59" t="s">
        <v>3</v>
      </c>
      <c r="R3" s="60"/>
      <c r="S3" s="60"/>
      <c r="T3" s="60"/>
      <c r="U3" s="60"/>
      <c r="V3" s="60"/>
      <c r="W3" s="60"/>
      <c r="X3" s="60"/>
      <c r="Y3" s="61"/>
      <c r="Z3" s="62" t="s">
        <v>4</v>
      </c>
      <c r="AA3" s="63"/>
      <c r="AB3" s="63"/>
      <c r="AC3" s="63"/>
      <c r="AD3" s="63"/>
      <c r="AE3" s="63"/>
      <c r="AF3" s="63"/>
      <c r="AG3" s="63"/>
      <c r="AH3" s="64"/>
      <c r="AI3" s="65" t="s">
        <v>223</v>
      </c>
    </row>
    <row r="4" spans="1:35" s="17" customFormat="1" ht="32.4" customHeight="1" x14ac:dyDescent="0.25">
      <c r="A4" s="56"/>
      <c r="B4" s="56"/>
      <c r="C4" s="56"/>
      <c r="D4" s="56"/>
      <c r="E4" s="56"/>
      <c r="F4" s="56"/>
      <c r="G4" s="56" t="s">
        <v>267</v>
      </c>
      <c r="H4" s="56" t="s">
        <v>263</v>
      </c>
      <c r="I4" s="56" t="s">
        <v>204</v>
      </c>
      <c r="J4" s="65" t="s">
        <v>220</v>
      </c>
      <c r="K4" s="57" t="s">
        <v>20</v>
      </c>
      <c r="L4" s="56" t="s">
        <v>21</v>
      </c>
      <c r="M4" s="56" t="s">
        <v>22</v>
      </c>
      <c r="N4" s="56"/>
      <c r="O4" s="56" t="s">
        <v>264</v>
      </c>
      <c r="P4" s="56" t="s">
        <v>221</v>
      </c>
      <c r="Q4" s="67" t="s">
        <v>15</v>
      </c>
      <c r="R4" s="68" t="s">
        <v>14</v>
      </c>
      <c r="S4" s="56" t="s">
        <v>222</v>
      </c>
      <c r="T4" s="56" t="s">
        <v>102</v>
      </c>
      <c r="U4" s="65" t="s">
        <v>189</v>
      </c>
      <c r="V4" s="56" t="s">
        <v>17</v>
      </c>
      <c r="W4" s="58" t="s">
        <v>265</v>
      </c>
      <c r="X4" s="58" t="s">
        <v>266</v>
      </c>
      <c r="Y4" s="58" t="s">
        <v>203</v>
      </c>
      <c r="Z4" s="67" t="s">
        <v>15</v>
      </c>
      <c r="AA4" s="68" t="s">
        <v>14</v>
      </c>
      <c r="AB4" s="56" t="s">
        <v>222</v>
      </c>
      <c r="AC4" s="56" t="s">
        <v>102</v>
      </c>
      <c r="AD4" s="65" t="s">
        <v>189</v>
      </c>
      <c r="AE4" s="56" t="s">
        <v>17</v>
      </c>
      <c r="AF4" s="58" t="s">
        <v>265</v>
      </c>
      <c r="AG4" s="58" t="s">
        <v>266</v>
      </c>
      <c r="AH4" s="58" t="s">
        <v>203</v>
      </c>
      <c r="AI4" s="69"/>
    </row>
    <row r="5" spans="1:35" s="17" customFormat="1" ht="35.4" customHeight="1" x14ac:dyDescent="0.25">
      <c r="A5" s="56"/>
      <c r="B5" s="56"/>
      <c r="C5" s="56"/>
      <c r="D5" s="56"/>
      <c r="E5" s="56"/>
      <c r="F5" s="56"/>
      <c r="G5" s="56"/>
      <c r="H5" s="56"/>
      <c r="I5" s="56"/>
      <c r="J5" s="66"/>
      <c r="K5" s="57"/>
      <c r="L5" s="56"/>
      <c r="M5" s="56"/>
      <c r="N5" s="56"/>
      <c r="O5" s="56"/>
      <c r="P5" s="56"/>
      <c r="Q5" s="67"/>
      <c r="R5" s="68"/>
      <c r="S5" s="56"/>
      <c r="T5" s="56"/>
      <c r="U5" s="66"/>
      <c r="V5" s="56"/>
      <c r="W5" s="58"/>
      <c r="X5" s="58"/>
      <c r="Y5" s="58"/>
      <c r="Z5" s="67"/>
      <c r="AA5" s="68"/>
      <c r="AB5" s="56"/>
      <c r="AC5" s="56"/>
      <c r="AD5" s="66"/>
      <c r="AE5" s="56"/>
      <c r="AF5" s="58"/>
      <c r="AG5" s="58"/>
      <c r="AH5" s="58"/>
      <c r="AI5" s="66"/>
    </row>
    <row r="6" spans="1:35" s="17" customFormat="1" ht="69.900000000000006" customHeight="1" x14ac:dyDescent="0.25">
      <c r="A6" s="45">
        <v>1</v>
      </c>
      <c r="B6" s="45" t="s">
        <v>206</v>
      </c>
      <c r="C6" s="45" t="s">
        <v>187</v>
      </c>
      <c r="D6" s="45" t="s">
        <v>205</v>
      </c>
      <c r="E6" s="45" t="s">
        <v>188</v>
      </c>
      <c r="F6" s="45"/>
      <c r="G6" s="45"/>
      <c r="H6" s="45"/>
      <c r="I6" s="45" t="s">
        <v>197</v>
      </c>
      <c r="J6" s="45" t="s">
        <v>197</v>
      </c>
      <c r="K6" s="46" t="s">
        <v>207</v>
      </c>
      <c r="L6" s="45">
        <v>569</v>
      </c>
      <c r="M6" s="50" t="s">
        <v>209</v>
      </c>
      <c r="N6" s="45"/>
      <c r="O6" s="45">
        <v>25</v>
      </c>
      <c r="P6" s="45">
        <v>4</v>
      </c>
      <c r="Q6" s="48">
        <v>10</v>
      </c>
      <c r="R6" s="49">
        <f t="shared" ref="R6:R10" si="0">Q6/0.045</f>
        <v>222.22222222222223</v>
      </c>
      <c r="S6" s="49" t="str">
        <f>VLOOKUP(U6,'公式（勿动）'!$I$5:$J$44,2,0)</f>
        <v>0＜S≤250</v>
      </c>
      <c r="T6" s="49">
        <f t="shared" ref="T6:T10" si="1">10000-R6</f>
        <v>9777.7777777777774</v>
      </c>
      <c r="U6" s="49">
        <f t="shared" ref="U6:U10" si="2">IF(AND(R6&gt;9750,R6&lt;=10000),0,IF(AND(R6&gt;9500,R6&lt;=9750),250,IF(AND(R6&gt;9250,R6&lt;=9500),500,IF(AND(R6&gt;9000,R6&lt;=9250),750,IF(AND(R6&gt;8750,R6&lt;=9000),1000,IF(AND(R6&gt;8500,R6&lt;=8750),1250,IF(AND(R6&gt;8250,R6&lt;=8500),1500,IF(AND(R6&gt;8000,R6&lt;=8250),1750,IF(AND(R6&gt;7750,R6&lt;=8000),2000,IF(AND(R6&gt;7500,R6&lt;=7750),2250,IF(AND(R6&gt;7250,R6&lt;=7500),2500,IF(AND(R6&gt;7000,R6&lt;=7250),2750,IF(AND(R6&gt;6750,R6&lt;=7000),3000,IF(AND(R6&gt;6500,R6&lt;=6750),3250,IF(AND(R6&gt;6250,R6&lt;=6500),3500,IF(AND(R6&gt;6000,R6&lt;=6250),3750,IF(AND(R6&gt;5750,R6&lt;=6000),4000,IF(AND(R6&gt;5500,R6&lt;=5750),4250,IF(AND(R6&gt;5250,R6&lt;=5500),4500,IF(AND(R6&gt;5000,R6&lt;=5250),4750,IF(AND(R6&gt;4750,R6&lt;=5000),5000,IF(AND(R6&gt;4500,R6&lt;=4750),5250,IF(AND(R6&gt;4250,R6&lt;=4500),5500,IF(AND(R6&gt;4000,R6&lt;=4250),5750,IF(AND(R6&gt;3750,R6&lt;=4000),6000,IF(AND(R6&gt;3500,R6&lt;=3750),6250,IF(AND(R6&gt;3250,R6&lt;=3500),6500,IF(AND(R6&gt;3000,R6&lt;=3250),6750,IF(AND(R6&gt;2750,R6&lt;=3000),7000,IF(AND(R6&gt;2500,R6&lt;=2750),7250,IF(AND(R6&gt;2250,R6&lt;=2500),7500,IF(AND(R6&gt;2000,R6&lt;=2250),7750,IF(AND(R6&gt;1750,R6&lt;=2000),8000,IF(AND(R6&gt;1500,R6&lt;=1750),8250,IF(AND(R6&gt;1250,R6&lt;=1500),8500,IF(AND(R6&gt;1000,R6&lt;=1250),8750,IF(AND(R6&gt;750,R6&lt;=1000),9000,IF(AND(R6&gt;500,R6&lt;=750),9250,IF(AND(R6&gt;250,R6&lt;=500),9500,IF(AND(R6&gt;0,R6&lt;=250),9750,))))))))))))))))))))))))))))))))))))))))</f>
        <v>9750</v>
      </c>
      <c r="V6" s="49" t="str">
        <f>VLOOKUP(S6,'公式（勿动）'!$J$5:$K$44,2,0)</f>
        <v>3-5,4-6,7-9,8-10,11-13,12-14,15-17,16-18,19-21,20-22,23-25,24-26,27-29,28-30</v>
      </c>
      <c r="W6" s="49">
        <v>9750</v>
      </c>
      <c r="X6" s="49" t="str">
        <f>VLOOKUP(W6,'公式（勿动）'!$P$5:$Q$44,2,0)</f>
        <v>3-5,4-6,7-9,8-10,11-13,12-14,15-17,16-18,19-21,20-22,23-25,24-26,27-29,28-30</v>
      </c>
      <c r="Y6" s="49">
        <f>U6-W6</f>
        <v>0</v>
      </c>
      <c r="Z6" s="48">
        <v>27</v>
      </c>
      <c r="AA6" s="18">
        <f t="shared" ref="AA6:AA10" si="3">Z6/0.045</f>
        <v>600</v>
      </c>
      <c r="AB6" s="49" t="str">
        <f>VLOOKUP(AD6,'公式（勿动）'!$I$5:$J$44,2,0)</f>
        <v>500＜S≤750</v>
      </c>
      <c r="AC6" s="49">
        <f t="shared" ref="AC6:AC10" si="4">10000-AA6</f>
        <v>9400</v>
      </c>
      <c r="AD6" s="49">
        <f t="shared" ref="AD6:AD10" si="5">IF(AND(AA6&gt;9750,AA6&lt;=10000),0,IF(AND(AA6&gt;9500,AA6&lt;=9750),250,IF(AND(AA6&gt;9250,AA6&lt;=9500),500,IF(AND(AA6&gt;9000,AA6&lt;=9250),750,IF(AND(AA6&gt;8750,AA6&lt;=9000),1000,IF(AND(AA6&gt;8500,AA6&lt;=8750),1250,IF(AND(AA6&gt;8250,AA6&lt;=8500),1500,IF(AND(AA6&gt;8000,AA6&lt;=8250),1750,IF(AND(AA6&gt;7750,AA6&lt;=8000),2000,IF(AND(AA6&gt;7500,AA6&lt;=7750),2250,IF(AND(AA6&gt;7250,AA6&lt;=7500),2500,IF(AND(AA6&gt;7000,AA6&lt;=7250),2750,IF(AND(AA6&gt;6750,AA6&lt;=7000),3000,IF(AND(AA6&gt;6500,AA6&lt;=6750),3250,IF(AND(AA6&gt;6250,AA6&lt;=6500),3500,IF(AND(AA6&gt;6000,AA6&lt;=6250),3750,IF(AND(AA6&gt;5750,AA6&lt;=6000),4000,IF(AND(AA6&gt;5500,AA6&lt;=5750),4250,IF(AND(AA6&gt;5250,AA6&lt;=5500),4500,IF(AND(AA6&gt;5000,AA6&lt;=5250),4750,IF(AND(AA6&gt;4750,AA6&lt;=5000),5000,IF(AND(AA6&gt;4500,AA6&lt;=4750),5250,IF(AND(AA6&gt;4250,AA6&lt;=4500),5500,IF(AND(AA6&gt;4000,AA6&lt;=4250),5750,IF(AND(AA6&gt;3750,AA6&lt;=4000),6000,IF(AND(AA6&gt;3500,AA6&lt;=3750),6250,IF(AND(AA6&gt;3250,AA6&lt;=3500),6500,IF(AND(AA6&gt;3000,AA6&lt;=3250),6750,IF(AND(AA6&gt;2750,AA6&lt;=3000),7000,IF(AND(AA6&gt;2500,AA6&lt;=2750),7250,IF(AND(AA6&gt;2250,AA6&lt;=2500),7500,IF(AND(AA6&gt;2000,AA6&lt;=2250),7750,IF(AND(AA6&gt;1750,AA6&lt;=2000),8000,IF(AND(AA6&gt;1500,AA6&lt;=1750),8250,IF(AND(AA6&gt;1250,AA6&lt;=1500),8500,IF(AND(AA6&gt;1000,AA6&lt;=1250),8750,IF(AND(AA6&gt;750,AA6&lt;=1000),9000,IF(AND(AA6&gt;500,AA6&lt;=750),9250,IF(AND(AA6&gt;250,AA6&lt;=500),9500,IF(AND(AA6&gt;0,AA6&lt;=250),9750,))))))))))))))))))))))))))))))))))))))))</f>
        <v>9250</v>
      </c>
      <c r="AE6" s="49" t="str">
        <f>VLOOKUP(AB6,'公式（勿动）'!$J$5:$K$44,2,0)</f>
        <v>3-5,4-6,7-13,8-14,15-17,16-18,19-21,20-22,23-25,24-26,27-29,28-30</v>
      </c>
      <c r="AF6" s="38">
        <v>9250</v>
      </c>
      <c r="AG6" s="49" t="str">
        <f>VLOOKUP(AF6,'公式（勿动）'!$P$5:$Q$44,2,0)</f>
        <v>3-5,4-6,7-13,8-14,15-17,16-18,19-21,20-22,23-25,24-26,27-29,28-30</v>
      </c>
      <c r="AH6" s="38">
        <f>AD6-AF6</f>
        <v>0</v>
      </c>
      <c r="AI6" s="47"/>
    </row>
    <row r="7" spans="1:35" s="17" customFormat="1" ht="69.900000000000006" customHeight="1" x14ac:dyDescent="0.25">
      <c r="A7" s="45">
        <v>2</v>
      </c>
      <c r="B7" s="45" t="s">
        <v>206</v>
      </c>
      <c r="C7" s="45" t="s">
        <v>187</v>
      </c>
      <c r="D7" s="45" t="s">
        <v>205</v>
      </c>
      <c r="E7" s="45" t="s">
        <v>188</v>
      </c>
      <c r="F7" s="45"/>
      <c r="G7" s="45"/>
      <c r="H7" s="45"/>
      <c r="I7" s="45" t="s">
        <v>198</v>
      </c>
      <c r="J7" s="45" t="s">
        <v>198</v>
      </c>
      <c r="K7" s="46" t="s">
        <v>208</v>
      </c>
      <c r="L7" s="45">
        <v>224</v>
      </c>
      <c r="M7" s="50" t="s">
        <v>209</v>
      </c>
      <c r="N7" s="45"/>
      <c r="O7" s="45">
        <v>25</v>
      </c>
      <c r="P7" s="45">
        <v>0</v>
      </c>
      <c r="Q7" s="48">
        <v>18.3</v>
      </c>
      <c r="R7" s="49">
        <f t="shared" si="0"/>
        <v>406.66666666666669</v>
      </c>
      <c r="S7" s="49" t="str">
        <f>VLOOKUP(U7,'公式（勿动）'!$I$5:$J$44,2,0)</f>
        <v>250＜S≤500</v>
      </c>
      <c r="T7" s="49">
        <f t="shared" si="1"/>
        <v>9593.3333333333339</v>
      </c>
      <c r="U7" s="49">
        <f t="shared" si="2"/>
        <v>9500</v>
      </c>
      <c r="V7" s="49" t="str">
        <f>VLOOKUP(S7,'公式（勿动）'!$J$5:$K$44,2,0)</f>
        <v>3-9,4-10,11-13,12-14,15-17,16-18,19-21,20-22,23-25,24-26,27-29,28-30</v>
      </c>
      <c r="W7" s="49">
        <v>9000</v>
      </c>
      <c r="X7" s="49" t="str">
        <f>VLOOKUP(W7,'公式（勿动）'!$P$5:$Q$44,2,0)</f>
        <v>3-13,4-14,15-17,16-18,19-21,20-22,23-25,24-26,27-29,28-30</v>
      </c>
      <c r="Y7" s="49">
        <f t="shared" ref="Y7:Y10" si="6">U7-W7</f>
        <v>500</v>
      </c>
      <c r="Z7" s="48">
        <v>27.6</v>
      </c>
      <c r="AA7" s="18">
        <f t="shared" si="3"/>
        <v>613.33333333333337</v>
      </c>
      <c r="AB7" s="49" t="str">
        <f>VLOOKUP(AD7,'公式（勿动）'!$I$5:$J$44,2,0)</f>
        <v>500＜S≤750</v>
      </c>
      <c r="AC7" s="49">
        <f t="shared" si="4"/>
        <v>9386.6666666666661</v>
      </c>
      <c r="AD7" s="49">
        <f t="shared" si="5"/>
        <v>9250</v>
      </c>
      <c r="AE7" s="49" t="str">
        <f>VLOOKUP(AB7,'公式（勿动）'!$J$5:$K$44,2,0)</f>
        <v>3-5,4-6,7-13,8-14,15-17,16-18,19-21,20-22,23-25,24-26,27-29,28-30</v>
      </c>
      <c r="AF7" s="38">
        <v>9000</v>
      </c>
      <c r="AG7" s="49" t="str">
        <f>VLOOKUP(AF7,'公式（勿动）'!$P$5:$Q$44,2,0)</f>
        <v>3-13,4-14,15-17,16-18,19-21,20-22,23-25,24-26,27-29,28-30</v>
      </c>
      <c r="AH7" s="38">
        <f t="shared" ref="AH7:AH10" si="7">AD7-AF7</f>
        <v>250</v>
      </c>
      <c r="AI7" s="47"/>
    </row>
    <row r="8" spans="1:35" s="17" customFormat="1" ht="69.900000000000006" customHeight="1" x14ac:dyDescent="0.25">
      <c r="A8" s="45">
        <v>3</v>
      </c>
      <c r="B8" s="45" t="s">
        <v>206</v>
      </c>
      <c r="C8" s="45" t="s">
        <v>187</v>
      </c>
      <c r="D8" s="45" t="s">
        <v>205</v>
      </c>
      <c r="E8" s="45" t="s">
        <v>188</v>
      </c>
      <c r="F8" s="45"/>
      <c r="G8" s="45"/>
      <c r="H8" s="45"/>
      <c r="I8" s="45" t="s">
        <v>199</v>
      </c>
      <c r="J8" s="45" t="s">
        <v>199</v>
      </c>
      <c r="K8" s="46" t="s">
        <v>195</v>
      </c>
      <c r="L8" s="45">
        <v>345</v>
      </c>
      <c r="M8" s="50" t="s">
        <v>209</v>
      </c>
      <c r="N8" s="45"/>
      <c r="O8" s="45">
        <v>25</v>
      </c>
      <c r="P8" s="45">
        <v>2</v>
      </c>
      <c r="Q8" s="48">
        <v>10.9</v>
      </c>
      <c r="R8" s="49">
        <f t="shared" si="0"/>
        <v>242.22222222222223</v>
      </c>
      <c r="S8" s="49" t="str">
        <f>VLOOKUP(U8,'公式（勿动）'!$I$5:$J$44,2,0)</f>
        <v>0＜S≤250</v>
      </c>
      <c r="T8" s="49">
        <f t="shared" si="1"/>
        <v>9757.7777777777774</v>
      </c>
      <c r="U8" s="49">
        <f t="shared" si="2"/>
        <v>9750</v>
      </c>
      <c r="V8" s="49" t="str">
        <f>VLOOKUP(S8,'公式（勿动）'!$J$5:$K$44,2,0)</f>
        <v>3-5,4-6,7-9,8-10,11-13,12-14,15-17,16-18,19-21,20-22,23-25,24-26,27-29,28-30</v>
      </c>
      <c r="W8" s="49">
        <v>9750</v>
      </c>
      <c r="X8" s="49" t="str">
        <f>VLOOKUP(W8,'公式（勿动）'!$P$5:$Q$44,2,0)</f>
        <v>3-5,4-6,7-9,8-10,11-13,12-14,15-17,16-18,19-21,20-22,23-25,24-26,27-29,28-30</v>
      </c>
      <c r="Y8" s="49">
        <f t="shared" si="6"/>
        <v>0</v>
      </c>
      <c r="Z8" s="48">
        <v>18</v>
      </c>
      <c r="AA8" s="18">
        <f t="shared" si="3"/>
        <v>400</v>
      </c>
      <c r="AB8" s="49" t="str">
        <f>VLOOKUP(AD8,'公式（勿动）'!$I$5:$J$44,2,0)</f>
        <v>250＜S≤500</v>
      </c>
      <c r="AC8" s="49">
        <f t="shared" si="4"/>
        <v>9600</v>
      </c>
      <c r="AD8" s="49">
        <f t="shared" si="5"/>
        <v>9500</v>
      </c>
      <c r="AE8" s="49" t="str">
        <f>VLOOKUP(AB8,'公式（勿动）'!$J$5:$K$44,2,0)</f>
        <v>3-9,4-10,11-13,12-14,15-17,16-18,19-21,20-22,23-25,24-26,27-29,28-30</v>
      </c>
      <c r="AF8" s="38">
        <v>9500</v>
      </c>
      <c r="AG8" s="49" t="str">
        <f>VLOOKUP(AF8,'公式（勿动）'!$P$5:$Q$44,2,0)</f>
        <v>3-9,4-10,11-13,12-14,15-17,16-18,19-21,20-22,23-25,24-26,27-29,28-30</v>
      </c>
      <c r="AH8" s="38">
        <f t="shared" si="7"/>
        <v>0</v>
      </c>
      <c r="AI8" s="47"/>
    </row>
    <row r="9" spans="1:35" s="17" customFormat="1" ht="69.900000000000006" customHeight="1" x14ac:dyDescent="0.25">
      <c r="A9" s="45">
        <v>4</v>
      </c>
      <c r="B9" s="45" t="s">
        <v>206</v>
      </c>
      <c r="C9" s="45" t="s">
        <v>187</v>
      </c>
      <c r="D9" s="45" t="s">
        <v>205</v>
      </c>
      <c r="E9" s="45" t="s">
        <v>188</v>
      </c>
      <c r="F9" s="45"/>
      <c r="G9" s="45"/>
      <c r="H9" s="45"/>
      <c r="I9" s="45" t="s">
        <v>200</v>
      </c>
      <c r="J9" s="45" t="s">
        <v>200</v>
      </c>
      <c r="K9" s="46" t="s">
        <v>192</v>
      </c>
      <c r="L9" s="45">
        <v>590</v>
      </c>
      <c r="M9" s="50" t="s">
        <v>209</v>
      </c>
      <c r="N9" s="45"/>
      <c r="O9" s="45">
        <v>25</v>
      </c>
      <c r="P9" s="45">
        <v>4</v>
      </c>
      <c r="Q9" s="48">
        <v>29.3</v>
      </c>
      <c r="R9" s="49">
        <f t="shared" si="0"/>
        <v>651.1111111111112</v>
      </c>
      <c r="S9" s="49" t="str">
        <f>VLOOKUP(U9,'公式（勿动）'!$I$5:$J$44,2,0)</f>
        <v>500＜S≤750</v>
      </c>
      <c r="T9" s="49">
        <f t="shared" si="1"/>
        <v>9348.8888888888887</v>
      </c>
      <c r="U9" s="49">
        <f t="shared" si="2"/>
        <v>9250</v>
      </c>
      <c r="V9" s="49" t="str">
        <f>VLOOKUP(S9,'公式（勿动）'!$J$5:$K$44,2,0)</f>
        <v>3-5,4-6,7-13,8-14,15-17,16-18,19-21,20-22,23-25,24-26,27-29,28-30</v>
      </c>
      <c r="W9" s="49">
        <v>9250</v>
      </c>
      <c r="X9" s="49" t="str">
        <f>VLOOKUP(W9,'公式（勿动）'!$P$5:$Q$44,2,0)</f>
        <v>3-5,4-6,7-13,8-14,15-17,16-18,19-21,20-22,23-25,24-26,27-29,28-30</v>
      </c>
      <c r="Y9" s="49">
        <f t="shared" si="6"/>
        <v>0</v>
      </c>
      <c r="Z9" s="48">
        <v>10.9</v>
      </c>
      <c r="AA9" s="18">
        <f t="shared" si="3"/>
        <v>242.22222222222223</v>
      </c>
      <c r="AB9" s="49" t="str">
        <f>VLOOKUP(AD9,'公式（勿动）'!$I$5:$J$44,2,0)</f>
        <v>0＜S≤250</v>
      </c>
      <c r="AC9" s="49">
        <f t="shared" si="4"/>
        <v>9757.7777777777774</v>
      </c>
      <c r="AD9" s="49">
        <f t="shared" si="5"/>
        <v>9750</v>
      </c>
      <c r="AE9" s="49" t="str">
        <f>VLOOKUP(AB9,'公式（勿动）'!$J$5:$K$44,2,0)</f>
        <v>3-5,4-6,7-9,8-10,11-13,12-14,15-17,16-18,19-21,20-22,23-25,24-26,27-29,28-30</v>
      </c>
      <c r="AF9" s="38">
        <v>9750</v>
      </c>
      <c r="AG9" s="49" t="str">
        <f>VLOOKUP(AF9,'公式（勿动）'!$P$5:$Q$44,2,0)</f>
        <v>3-5,4-6,7-9,8-10,11-13,12-14,15-17,16-18,19-21,20-22,23-25,24-26,27-29,28-30</v>
      </c>
      <c r="AH9" s="38">
        <f t="shared" si="7"/>
        <v>0</v>
      </c>
      <c r="AI9" s="47"/>
    </row>
    <row r="10" spans="1:35" s="17" customFormat="1" ht="69.900000000000006" customHeight="1" x14ac:dyDescent="0.25">
      <c r="A10" s="45">
        <v>5</v>
      </c>
      <c r="B10" s="45" t="s">
        <v>206</v>
      </c>
      <c r="C10" s="45" t="s">
        <v>187</v>
      </c>
      <c r="D10" s="45" t="s">
        <v>205</v>
      </c>
      <c r="E10" s="45" t="s">
        <v>188</v>
      </c>
      <c r="F10" s="45"/>
      <c r="G10" s="45"/>
      <c r="H10" s="45"/>
      <c r="I10" s="45" t="s">
        <v>196</v>
      </c>
      <c r="J10" s="45" t="s">
        <v>196</v>
      </c>
      <c r="K10" s="46" t="s">
        <v>194</v>
      </c>
      <c r="L10" s="45">
        <v>166</v>
      </c>
      <c r="M10" s="50" t="s">
        <v>209</v>
      </c>
      <c r="N10" s="45" t="s">
        <v>193</v>
      </c>
      <c r="O10" s="45">
        <v>25</v>
      </c>
      <c r="P10" s="45">
        <v>0</v>
      </c>
      <c r="Q10" s="48">
        <v>27.5</v>
      </c>
      <c r="R10" s="49">
        <f t="shared" si="0"/>
        <v>611.11111111111109</v>
      </c>
      <c r="S10" s="49" t="str">
        <f>VLOOKUP(U10,'公式（勿动）'!$I$5:$J$44,2,0)</f>
        <v>500＜S≤750</v>
      </c>
      <c r="T10" s="49">
        <f t="shared" si="1"/>
        <v>9388.8888888888887</v>
      </c>
      <c r="U10" s="49">
        <f t="shared" si="2"/>
        <v>9250</v>
      </c>
      <c r="V10" s="49" t="str">
        <f>VLOOKUP(S10,'公式（勿动）'!$J$5:$K$44,2,0)</f>
        <v>3-5,4-6,7-13,8-14,15-17,16-18,19-21,20-22,23-25,24-26,27-29,28-30</v>
      </c>
      <c r="W10" s="49">
        <v>9250</v>
      </c>
      <c r="X10" s="49" t="str">
        <f>VLOOKUP(W10,'公式（勿动）'!$P$5:$Q$44,2,0)</f>
        <v>3-5,4-6,7-13,8-14,15-17,16-18,19-21,20-22,23-25,24-26,27-29,28-30</v>
      </c>
      <c r="Y10" s="49">
        <f t="shared" si="6"/>
        <v>0</v>
      </c>
      <c r="Z10" s="19">
        <v>34.799999999999997</v>
      </c>
      <c r="AA10" s="18">
        <f t="shared" si="3"/>
        <v>773.33333333333326</v>
      </c>
      <c r="AB10" s="49" t="str">
        <f>VLOOKUP(AD10,'公式（勿动）'!$I$5:$J$44,2,0)</f>
        <v>750＜S≤1000</v>
      </c>
      <c r="AC10" s="49">
        <f t="shared" si="4"/>
        <v>9226.6666666666661</v>
      </c>
      <c r="AD10" s="49">
        <f t="shared" si="5"/>
        <v>9000</v>
      </c>
      <c r="AE10" s="49" t="str">
        <f>VLOOKUP(AB10,'公式（勿动）'!$J$5:$K$44,2,0)</f>
        <v>3-13,4-14,15-17,16-18,19-21,20-22,23-25,24-26,27-29,28-30</v>
      </c>
      <c r="AF10" s="38">
        <v>9000</v>
      </c>
      <c r="AG10" s="49" t="str">
        <f>VLOOKUP(AF10,'公式（勿动）'!$P$5:$Q$44,2,0)</f>
        <v>3-13,4-14,15-17,16-18,19-21,20-22,23-25,24-26,27-29,28-30</v>
      </c>
      <c r="AH10" s="38">
        <f t="shared" si="7"/>
        <v>0</v>
      </c>
      <c r="AI10" s="47"/>
    </row>
  </sheetData>
  <mergeCells count="41">
    <mergeCell ref="F3:F5"/>
    <mergeCell ref="G3:H3"/>
    <mergeCell ref="I3:M3"/>
    <mergeCell ref="N3:N5"/>
    <mergeCell ref="A3:A5"/>
    <mergeCell ref="B3:B5"/>
    <mergeCell ref="C3:C5"/>
    <mergeCell ref="D3:D5"/>
    <mergeCell ref="E3:E5"/>
    <mergeCell ref="AI3:AI5"/>
    <mergeCell ref="G4:G5"/>
    <mergeCell ref="H4:H5"/>
    <mergeCell ref="I4:I5"/>
    <mergeCell ref="J4:J5"/>
    <mergeCell ref="K4:K5"/>
    <mergeCell ref="L4:L5"/>
    <mergeCell ref="M4:M5"/>
    <mergeCell ref="O3:P3"/>
    <mergeCell ref="O4:O5"/>
    <mergeCell ref="P4:P5"/>
    <mergeCell ref="AC4:AC5"/>
    <mergeCell ref="Q4:Q5"/>
    <mergeCell ref="R4:R5"/>
    <mergeCell ref="S4:S5"/>
    <mergeCell ref="T4:T5"/>
    <mergeCell ref="A1:AI1"/>
    <mergeCell ref="W4:W5"/>
    <mergeCell ref="X4:X5"/>
    <mergeCell ref="Y4:Y5"/>
    <mergeCell ref="Q3:Y3"/>
    <mergeCell ref="Z3:AH3"/>
    <mergeCell ref="AF4:AF5"/>
    <mergeCell ref="AG4:AG5"/>
    <mergeCell ref="AH4:AH5"/>
    <mergeCell ref="AD4:AD5"/>
    <mergeCell ref="AE4:AE5"/>
    <mergeCell ref="U4:U5"/>
    <mergeCell ref="V4:V5"/>
    <mergeCell ref="Z4:Z5"/>
    <mergeCell ref="AA4:AA5"/>
    <mergeCell ref="AB4:AB5"/>
  </mergeCells>
  <phoneticPr fontId="1" type="noConversion"/>
  <printOptions horizontalCentered="1" verticalCentered="1"/>
  <pageMargins left="0" right="0" top="0.39370078740157483" bottom="0.39370078740157483" header="0.31496062992125984" footer="0.31496062992125984"/>
  <pageSetup paperSize="8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7030A0"/>
  </sheetPr>
  <dimension ref="A1:AI10"/>
  <sheetViews>
    <sheetView zoomScale="115" zoomScaleNormal="115" workbookViewId="0">
      <selection activeCell="S4" sqref="S4:S5"/>
    </sheetView>
  </sheetViews>
  <sheetFormatPr defaultColWidth="9" defaultRowHeight="10.8" x14ac:dyDescent="0.25"/>
  <cols>
    <col min="1" max="1" width="3.88671875" style="15" bestFit="1" customWidth="1"/>
    <col min="2" max="3" width="4.44140625" style="15" bestFit="1" customWidth="1"/>
    <col min="4" max="4" width="4.21875" style="15" customWidth="1"/>
    <col min="5" max="5" width="4.77734375" style="15" customWidth="1"/>
    <col min="6" max="6" width="3" style="15" bestFit="1" customWidth="1"/>
    <col min="7" max="8" width="4.44140625" style="15" bestFit="1" customWidth="1"/>
    <col min="9" max="10" width="5.5546875" style="15" customWidth="1"/>
    <col min="11" max="11" width="5.5546875" style="37" customWidth="1"/>
    <col min="12" max="12" width="5.5546875" style="40" customWidth="1"/>
    <col min="13" max="13" width="4.88671875" style="15" customWidth="1"/>
    <col min="14" max="14" width="3.5546875" style="15" customWidth="1"/>
    <col min="15" max="15" width="4.44140625" style="15" bestFit="1" customWidth="1"/>
    <col min="16" max="16" width="3" style="15" bestFit="1" customWidth="1"/>
    <col min="17" max="17" width="6" style="40" bestFit="1" customWidth="1"/>
    <col min="18" max="18" width="5.21875" style="22" bestFit="1" customWidth="1"/>
    <col min="19" max="19" width="6.77734375" style="22" customWidth="1"/>
    <col min="20" max="20" width="5.21875" style="22" bestFit="1" customWidth="1"/>
    <col min="21" max="21" width="6" style="22" bestFit="1" customWidth="1"/>
    <col min="22" max="22" width="11.5546875" style="15" customWidth="1"/>
    <col min="23" max="23" width="6.109375" style="15" customWidth="1"/>
    <col min="24" max="24" width="11.5546875" style="15" customWidth="1"/>
    <col min="25" max="25" width="4.21875" style="15" bestFit="1" customWidth="1"/>
    <col min="26" max="26" width="6" style="22" bestFit="1" customWidth="1"/>
    <col min="27" max="27" width="5.77734375" style="22" customWidth="1"/>
    <col min="28" max="28" width="8.44140625" style="22" customWidth="1"/>
    <col min="29" max="29" width="6" style="22" customWidth="1"/>
    <col min="30" max="30" width="4.77734375" style="22" customWidth="1"/>
    <col min="31" max="31" width="11.5546875" style="15" customWidth="1"/>
    <col min="32" max="32" width="6.5546875" style="15" customWidth="1"/>
    <col min="33" max="33" width="9" style="15"/>
    <col min="34" max="34" width="4.21875" style="15" bestFit="1" customWidth="1"/>
    <col min="35" max="35" width="4.44140625" style="15" customWidth="1"/>
    <col min="36" max="267" width="9" style="15"/>
    <col min="268" max="268" width="2.44140625" style="15" customWidth="1"/>
    <col min="269" max="270" width="5.44140625" style="15" customWidth="1"/>
    <col min="271" max="271" width="4.77734375" style="15" customWidth="1"/>
    <col min="272" max="274" width="2.77734375" style="15" customWidth="1"/>
    <col min="275" max="275" width="6.77734375" style="15" customWidth="1"/>
    <col min="276" max="276" width="4" style="15" customWidth="1"/>
    <col min="277" max="277" width="18.88671875" style="15" customWidth="1"/>
    <col min="278" max="278" width="4" style="15" customWidth="1"/>
    <col min="279" max="279" width="18.88671875" style="15" customWidth="1"/>
    <col min="280" max="280" width="3.109375" style="15" customWidth="1"/>
    <col min="281" max="281" width="12.44140625" style="15" customWidth="1"/>
    <col min="282" max="282" width="3.88671875" style="15" customWidth="1"/>
    <col min="283" max="283" width="12.44140625" style="15" customWidth="1"/>
    <col min="284" max="284" width="3.88671875" style="15" customWidth="1"/>
    <col min="285" max="285" width="12.5546875" style="15" customWidth="1"/>
    <col min="286" max="523" width="9" style="15"/>
    <col min="524" max="524" width="2.44140625" style="15" customWidth="1"/>
    <col min="525" max="526" width="5.44140625" style="15" customWidth="1"/>
    <col min="527" max="527" width="4.77734375" style="15" customWidth="1"/>
    <col min="528" max="530" width="2.77734375" style="15" customWidth="1"/>
    <col min="531" max="531" width="6.77734375" style="15" customWidth="1"/>
    <col min="532" max="532" width="4" style="15" customWidth="1"/>
    <col min="533" max="533" width="18.88671875" style="15" customWidth="1"/>
    <col min="534" max="534" width="4" style="15" customWidth="1"/>
    <col min="535" max="535" width="18.88671875" style="15" customWidth="1"/>
    <col min="536" max="536" width="3.109375" style="15" customWidth="1"/>
    <col min="537" max="537" width="12.44140625" style="15" customWidth="1"/>
    <col min="538" max="538" width="3.88671875" style="15" customWidth="1"/>
    <col min="539" max="539" width="12.44140625" style="15" customWidth="1"/>
    <col min="540" max="540" width="3.88671875" style="15" customWidth="1"/>
    <col min="541" max="541" width="12.5546875" style="15" customWidth="1"/>
    <col min="542" max="779" width="9" style="15"/>
    <col min="780" max="780" width="2.44140625" style="15" customWidth="1"/>
    <col min="781" max="782" width="5.44140625" style="15" customWidth="1"/>
    <col min="783" max="783" width="4.77734375" style="15" customWidth="1"/>
    <col min="784" max="786" width="2.77734375" style="15" customWidth="1"/>
    <col min="787" max="787" width="6.77734375" style="15" customWidth="1"/>
    <col min="788" max="788" width="4" style="15" customWidth="1"/>
    <col min="789" max="789" width="18.88671875" style="15" customWidth="1"/>
    <col min="790" max="790" width="4" style="15" customWidth="1"/>
    <col min="791" max="791" width="18.88671875" style="15" customWidth="1"/>
    <col min="792" max="792" width="3.109375" style="15" customWidth="1"/>
    <col min="793" max="793" width="12.44140625" style="15" customWidth="1"/>
    <col min="794" max="794" width="3.88671875" style="15" customWidth="1"/>
    <col min="795" max="795" width="12.44140625" style="15" customWidth="1"/>
    <col min="796" max="796" width="3.88671875" style="15" customWidth="1"/>
    <col min="797" max="797" width="12.5546875" style="15" customWidth="1"/>
    <col min="798" max="1035" width="9" style="15"/>
    <col min="1036" max="1036" width="2.44140625" style="15" customWidth="1"/>
    <col min="1037" max="1038" width="5.44140625" style="15" customWidth="1"/>
    <col min="1039" max="1039" width="4.77734375" style="15" customWidth="1"/>
    <col min="1040" max="1042" width="2.77734375" style="15" customWidth="1"/>
    <col min="1043" max="1043" width="6.77734375" style="15" customWidth="1"/>
    <col min="1044" max="1044" width="4" style="15" customWidth="1"/>
    <col min="1045" max="1045" width="18.88671875" style="15" customWidth="1"/>
    <col min="1046" max="1046" width="4" style="15" customWidth="1"/>
    <col min="1047" max="1047" width="18.88671875" style="15" customWidth="1"/>
    <col min="1048" max="1048" width="3.109375" style="15" customWidth="1"/>
    <col min="1049" max="1049" width="12.44140625" style="15" customWidth="1"/>
    <col min="1050" max="1050" width="3.88671875" style="15" customWidth="1"/>
    <col min="1051" max="1051" width="12.44140625" style="15" customWidth="1"/>
    <col min="1052" max="1052" width="3.88671875" style="15" customWidth="1"/>
    <col min="1053" max="1053" width="12.5546875" style="15" customWidth="1"/>
    <col min="1054" max="1291" width="9" style="15"/>
    <col min="1292" max="1292" width="2.44140625" style="15" customWidth="1"/>
    <col min="1293" max="1294" width="5.44140625" style="15" customWidth="1"/>
    <col min="1295" max="1295" width="4.77734375" style="15" customWidth="1"/>
    <col min="1296" max="1298" width="2.77734375" style="15" customWidth="1"/>
    <col min="1299" max="1299" width="6.77734375" style="15" customWidth="1"/>
    <col min="1300" max="1300" width="4" style="15" customWidth="1"/>
    <col min="1301" max="1301" width="18.88671875" style="15" customWidth="1"/>
    <col min="1302" max="1302" width="4" style="15" customWidth="1"/>
    <col min="1303" max="1303" width="18.88671875" style="15" customWidth="1"/>
    <col min="1304" max="1304" width="3.109375" style="15" customWidth="1"/>
    <col min="1305" max="1305" width="12.44140625" style="15" customWidth="1"/>
    <col min="1306" max="1306" width="3.88671875" style="15" customWidth="1"/>
    <col min="1307" max="1307" width="12.44140625" style="15" customWidth="1"/>
    <col min="1308" max="1308" width="3.88671875" style="15" customWidth="1"/>
    <col min="1309" max="1309" width="12.5546875" style="15" customWidth="1"/>
    <col min="1310" max="1547" width="9" style="15"/>
    <col min="1548" max="1548" width="2.44140625" style="15" customWidth="1"/>
    <col min="1549" max="1550" width="5.44140625" style="15" customWidth="1"/>
    <col min="1551" max="1551" width="4.77734375" style="15" customWidth="1"/>
    <col min="1552" max="1554" width="2.77734375" style="15" customWidth="1"/>
    <col min="1555" max="1555" width="6.77734375" style="15" customWidth="1"/>
    <col min="1556" max="1556" width="4" style="15" customWidth="1"/>
    <col min="1557" max="1557" width="18.88671875" style="15" customWidth="1"/>
    <col min="1558" max="1558" width="4" style="15" customWidth="1"/>
    <col min="1559" max="1559" width="18.88671875" style="15" customWidth="1"/>
    <col min="1560" max="1560" width="3.109375" style="15" customWidth="1"/>
    <col min="1561" max="1561" width="12.44140625" style="15" customWidth="1"/>
    <col min="1562" max="1562" width="3.88671875" style="15" customWidth="1"/>
    <col min="1563" max="1563" width="12.44140625" style="15" customWidth="1"/>
    <col min="1564" max="1564" width="3.88671875" style="15" customWidth="1"/>
    <col min="1565" max="1565" width="12.5546875" style="15" customWidth="1"/>
    <col min="1566" max="1803" width="9" style="15"/>
    <col min="1804" max="1804" width="2.44140625" style="15" customWidth="1"/>
    <col min="1805" max="1806" width="5.44140625" style="15" customWidth="1"/>
    <col min="1807" max="1807" width="4.77734375" style="15" customWidth="1"/>
    <col min="1808" max="1810" width="2.77734375" style="15" customWidth="1"/>
    <col min="1811" max="1811" width="6.77734375" style="15" customWidth="1"/>
    <col min="1812" max="1812" width="4" style="15" customWidth="1"/>
    <col min="1813" max="1813" width="18.88671875" style="15" customWidth="1"/>
    <col min="1814" max="1814" width="4" style="15" customWidth="1"/>
    <col min="1815" max="1815" width="18.88671875" style="15" customWidth="1"/>
    <col min="1816" max="1816" width="3.109375" style="15" customWidth="1"/>
    <col min="1817" max="1817" width="12.44140625" style="15" customWidth="1"/>
    <col min="1818" max="1818" width="3.88671875" style="15" customWidth="1"/>
    <col min="1819" max="1819" width="12.44140625" style="15" customWidth="1"/>
    <col min="1820" max="1820" width="3.88671875" style="15" customWidth="1"/>
    <col min="1821" max="1821" width="12.5546875" style="15" customWidth="1"/>
    <col min="1822" max="2059" width="9" style="15"/>
    <col min="2060" max="2060" width="2.44140625" style="15" customWidth="1"/>
    <col min="2061" max="2062" width="5.44140625" style="15" customWidth="1"/>
    <col min="2063" max="2063" width="4.77734375" style="15" customWidth="1"/>
    <col min="2064" max="2066" width="2.77734375" style="15" customWidth="1"/>
    <col min="2067" max="2067" width="6.77734375" style="15" customWidth="1"/>
    <col min="2068" max="2068" width="4" style="15" customWidth="1"/>
    <col min="2069" max="2069" width="18.88671875" style="15" customWidth="1"/>
    <col min="2070" max="2070" width="4" style="15" customWidth="1"/>
    <col min="2071" max="2071" width="18.88671875" style="15" customWidth="1"/>
    <col min="2072" max="2072" width="3.109375" style="15" customWidth="1"/>
    <col min="2073" max="2073" width="12.44140625" style="15" customWidth="1"/>
    <col min="2074" max="2074" width="3.88671875" style="15" customWidth="1"/>
    <col min="2075" max="2075" width="12.44140625" style="15" customWidth="1"/>
    <col min="2076" max="2076" width="3.88671875" style="15" customWidth="1"/>
    <col min="2077" max="2077" width="12.5546875" style="15" customWidth="1"/>
    <col min="2078" max="2315" width="9" style="15"/>
    <col min="2316" max="2316" width="2.44140625" style="15" customWidth="1"/>
    <col min="2317" max="2318" width="5.44140625" style="15" customWidth="1"/>
    <col min="2319" max="2319" width="4.77734375" style="15" customWidth="1"/>
    <col min="2320" max="2322" width="2.77734375" style="15" customWidth="1"/>
    <col min="2323" max="2323" width="6.77734375" style="15" customWidth="1"/>
    <col min="2324" max="2324" width="4" style="15" customWidth="1"/>
    <col min="2325" max="2325" width="18.88671875" style="15" customWidth="1"/>
    <col min="2326" max="2326" width="4" style="15" customWidth="1"/>
    <col min="2327" max="2327" width="18.88671875" style="15" customWidth="1"/>
    <col min="2328" max="2328" width="3.109375" style="15" customWidth="1"/>
    <col min="2329" max="2329" width="12.44140625" style="15" customWidth="1"/>
    <col min="2330" max="2330" width="3.88671875" style="15" customWidth="1"/>
    <col min="2331" max="2331" width="12.44140625" style="15" customWidth="1"/>
    <col min="2332" max="2332" width="3.88671875" style="15" customWidth="1"/>
    <col min="2333" max="2333" width="12.5546875" style="15" customWidth="1"/>
    <col min="2334" max="2571" width="9" style="15"/>
    <col min="2572" max="2572" width="2.44140625" style="15" customWidth="1"/>
    <col min="2573" max="2574" width="5.44140625" style="15" customWidth="1"/>
    <col min="2575" max="2575" width="4.77734375" style="15" customWidth="1"/>
    <col min="2576" max="2578" width="2.77734375" style="15" customWidth="1"/>
    <col min="2579" max="2579" width="6.77734375" style="15" customWidth="1"/>
    <col min="2580" max="2580" width="4" style="15" customWidth="1"/>
    <col min="2581" max="2581" width="18.88671875" style="15" customWidth="1"/>
    <col min="2582" max="2582" width="4" style="15" customWidth="1"/>
    <col min="2583" max="2583" width="18.88671875" style="15" customWidth="1"/>
    <col min="2584" max="2584" width="3.109375" style="15" customWidth="1"/>
    <col min="2585" max="2585" width="12.44140625" style="15" customWidth="1"/>
    <col min="2586" max="2586" width="3.88671875" style="15" customWidth="1"/>
    <col min="2587" max="2587" width="12.44140625" style="15" customWidth="1"/>
    <col min="2588" max="2588" width="3.88671875" style="15" customWidth="1"/>
    <col min="2589" max="2589" width="12.5546875" style="15" customWidth="1"/>
    <col min="2590" max="2827" width="9" style="15"/>
    <col min="2828" max="2828" width="2.44140625" style="15" customWidth="1"/>
    <col min="2829" max="2830" width="5.44140625" style="15" customWidth="1"/>
    <col min="2831" max="2831" width="4.77734375" style="15" customWidth="1"/>
    <col min="2832" max="2834" width="2.77734375" style="15" customWidth="1"/>
    <col min="2835" max="2835" width="6.77734375" style="15" customWidth="1"/>
    <col min="2836" max="2836" width="4" style="15" customWidth="1"/>
    <col min="2837" max="2837" width="18.88671875" style="15" customWidth="1"/>
    <col min="2838" max="2838" width="4" style="15" customWidth="1"/>
    <col min="2839" max="2839" width="18.88671875" style="15" customWidth="1"/>
    <col min="2840" max="2840" width="3.109375" style="15" customWidth="1"/>
    <col min="2841" max="2841" width="12.44140625" style="15" customWidth="1"/>
    <col min="2842" max="2842" width="3.88671875" style="15" customWidth="1"/>
    <col min="2843" max="2843" width="12.44140625" style="15" customWidth="1"/>
    <col min="2844" max="2844" width="3.88671875" style="15" customWidth="1"/>
    <col min="2845" max="2845" width="12.5546875" style="15" customWidth="1"/>
    <col min="2846" max="3083" width="9" style="15"/>
    <col min="3084" max="3084" width="2.44140625" style="15" customWidth="1"/>
    <col min="3085" max="3086" width="5.44140625" style="15" customWidth="1"/>
    <col min="3087" max="3087" width="4.77734375" style="15" customWidth="1"/>
    <col min="3088" max="3090" width="2.77734375" style="15" customWidth="1"/>
    <col min="3091" max="3091" width="6.77734375" style="15" customWidth="1"/>
    <col min="3092" max="3092" width="4" style="15" customWidth="1"/>
    <col min="3093" max="3093" width="18.88671875" style="15" customWidth="1"/>
    <col min="3094" max="3094" width="4" style="15" customWidth="1"/>
    <col min="3095" max="3095" width="18.88671875" style="15" customWidth="1"/>
    <col min="3096" max="3096" width="3.109375" style="15" customWidth="1"/>
    <col min="3097" max="3097" width="12.44140625" style="15" customWidth="1"/>
    <col min="3098" max="3098" width="3.88671875" style="15" customWidth="1"/>
    <col min="3099" max="3099" width="12.44140625" style="15" customWidth="1"/>
    <col min="3100" max="3100" width="3.88671875" style="15" customWidth="1"/>
    <col min="3101" max="3101" width="12.5546875" style="15" customWidth="1"/>
    <col min="3102" max="3339" width="9" style="15"/>
    <col min="3340" max="3340" width="2.44140625" style="15" customWidth="1"/>
    <col min="3341" max="3342" width="5.44140625" style="15" customWidth="1"/>
    <col min="3343" max="3343" width="4.77734375" style="15" customWidth="1"/>
    <col min="3344" max="3346" width="2.77734375" style="15" customWidth="1"/>
    <col min="3347" max="3347" width="6.77734375" style="15" customWidth="1"/>
    <col min="3348" max="3348" width="4" style="15" customWidth="1"/>
    <col min="3349" max="3349" width="18.88671875" style="15" customWidth="1"/>
    <col min="3350" max="3350" width="4" style="15" customWidth="1"/>
    <col min="3351" max="3351" width="18.88671875" style="15" customWidth="1"/>
    <col min="3352" max="3352" width="3.109375" style="15" customWidth="1"/>
    <col min="3353" max="3353" width="12.44140625" style="15" customWidth="1"/>
    <col min="3354" max="3354" width="3.88671875" style="15" customWidth="1"/>
    <col min="3355" max="3355" width="12.44140625" style="15" customWidth="1"/>
    <col min="3356" max="3356" width="3.88671875" style="15" customWidth="1"/>
    <col min="3357" max="3357" width="12.5546875" style="15" customWidth="1"/>
    <col min="3358" max="3595" width="9" style="15"/>
    <col min="3596" max="3596" width="2.44140625" style="15" customWidth="1"/>
    <col min="3597" max="3598" width="5.44140625" style="15" customWidth="1"/>
    <col min="3599" max="3599" width="4.77734375" style="15" customWidth="1"/>
    <col min="3600" max="3602" width="2.77734375" style="15" customWidth="1"/>
    <col min="3603" max="3603" width="6.77734375" style="15" customWidth="1"/>
    <col min="3604" max="3604" width="4" style="15" customWidth="1"/>
    <col min="3605" max="3605" width="18.88671875" style="15" customWidth="1"/>
    <col min="3606" max="3606" width="4" style="15" customWidth="1"/>
    <col min="3607" max="3607" width="18.88671875" style="15" customWidth="1"/>
    <col min="3608" max="3608" width="3.109375" style="15" customWidth="1"/>
    <col min="3609" max="3609" width="12.44140625" style="15" customWidth="1"/>
    <col min="3610" max="3610" width="3.88671875" style="15" customWidth="1"/>
    <col min="3611" max="3611" width="12.44140625" style="15" customWidth="1"/>
    <col min="3612" max="3612" width="3.88671875" style="15" customWidth="1"/>
    <col min="3613" max="3613" width="12.5546875" style="15" customWidth="1"/>
    <col min="3614" max="3851" width="9" style="15"/>
    <col min="3852" max="3852" width="2.44140625" style="15" customWidth="1"/>
    <col min="3853" max="3854" width="5.44140625" style="15" customWidth="1"/>
    <col min="3855" max="3855" width="4.77734375" style="15" customWidth="1"/>
    <col min="3856" max="3858" width="2.77734375" style="15" customWidth="1"/>
    <col min="3859" max="3859" width="6.77734375" style="15" customWidth="1"/>
    <col min="3860" max="3860" width="4" style="15" customWidth="1"/>
    <col min="3861" max="3861" width="18.88671875" style="15" customWidth="1"/>
    <col min="3862" max="3862" width="4" style="15" customWidth="1"/>
    <col min="3863" max="3863" width="18.88671875" style="15" customWidth="1"/>
    <col min="3864" max="3864" width="3.109375" style="15" customWidth="1"/>
    <col min="3865" max="3865" width="12.44140625" style="15" customWidth="1"/>
    <col min="3866" max="3866" width="3.88671875" style="15" customWidth="1"/>
    <col min="3867" max="3867" width="12.44140625" style="15" customWidth="1"/>
    <col min="3868" max="3868" width="3.88671875" style="15" customWidth="1"/>
    <col min="3869" max="3869" width="12.5546875" style="15" customWidth="1"/>
    <col min="3870" max="4107" width="9" style="15"/>
    <col min="4108" max="4108" width="2.44140625" style="15" customWidth="1"/>
    <col min="4109" max="4110" width="5.44140625" style="15" customWidth="1"/>
    <col min="4111" max="4111" width="4.77734375" style="15" customWidth="1"/>
    <col min="4112" max="4114" width="2.77734375" style="15" customWidth="1"/>
    <col min="4115" max="4115" width="6.77734375" style="15" customWidth="1"/>
    <col min="4116" max="4116" width="4" style="15" customWidth="1"/>
    <col min="4117" max="4117" width="18.88671875" style="15" customWidth="1"/>
    <col min="4118" max="4118" width="4" style="15" customWidth="1"/>
    <col min="4119" max="4119" width="18.88671875" style="15" customWidth="1"/>
    <col min="4120" max="4120" width="3.109375" style="15" customWidth="1"/>
    <col min="4121" max="4121" width="12.44140625" style="15" customWidth="1"/>
    <col min="4122" max="4122" width="3.88671875" style="15" customWidth="1"/>
    <col min="4123" max="4123" width="12.44140625" style="15" customWidth="1"/>
    <col min="4124" max="4124" width="3.88671875" style="15" customWidth="1"/>
    <col min="4125" max="4125" width="12.5546875" style="15" customWidth="1"/>
    <col min="4126" max="4363" width="9" style="15"/>
    <col min="4364" max="4364" width="2.44140625" style="15" customWidth="1"/>
    <col min="4365" max="4366" width="5.44140625" style="15" customWidth="1"/>
    <col min="4367" max="4367" width="4.77734375" style="15" customWidth="1"/>
    <col min="4368" max="4370" width="2.77734375" style="15" customWidth="1"/>
    <col min="4371" max="4371" width="6.77734375" style="15" customWidth="1"/>
    <col min="4372" max="4372" width="4" style="15" customWidth="1"/>
    <col min="4373" max="4373" width="18.88671875" style="15" customWidth="1"/>
    <col min="4374" max="4374" width="4" style="15" customWidth="1"/>
    <col min="4375" max="4375" width="18.88671875" style="15" customWidth="1"/>
    <col min="4376" max="4376" width="3.109375" style="15" customWidth="1"/>
    <col min="4377" max="4377" width="12.44140625" style="15" customWidth="1"/>
    <col min="4378" max="4378" width="3.88671875" style="15" customWidth="1"/>
    <col min="4379" max="4379" width="12.44140625" style="15" customWidth="1"/>
    <col min="4380" max="4380" width="3.88671875" style="15" customWidth="1"/>
    <col min="4381" max="4381" width="12.5546875" style="15" customWidth="1"/>
    <col min="4382" max="4619" width="9" style="15"/>
    <col min="4620" max="4620" width="2.44140625" style="15" customWidth="1"/>
    <col min="4621" max="4622" width="5.44140625" style="15" customWidth="1"/>
    <col min="4623" max="4623" width="4.77734375" style="15" customWidth="1"/>
    <col min="4624" max="4626" width="2.77734375" style="15" customWidth="1"/>
    <col min="4627" max="4627" width="6.77734375" style="15" customWidth="1"/>
    <col min="4628" max="4628" width="4" style="15" customWidth="1"/>
    <col min="4629" max="4629" width="18.88671875" style="15" customWidth="1"/>
    <col min="4630" max="4630" width="4" style="15" customWidth="1"/>
    <col min="4631" max="4631" width="18.88671875" style="15" customWidth="1"/>
    <col min="4632" max="4632" width="3.109375" style="15" customWidth="1"/>
    <col min="4633" max="4633" width="12.44140625" style="15" customWidth="1"/>
    <col min="4634" max="4634" width="3.88671875" style="15" customWidth="1"/>
    <col min="4635" max="4635" width="12.44140625" style="15" customWidth="1"/>
    <col min="4636" max="4636" width="3.88671875" style="15" customWidth="1"/>
    <col min="4637" max="4637" width="12.5546875" style="15" customWidth="1"/>
    <col min="4638" max="4875" width="9" style="15"/>
    <col min="4876" max="4876" width="2.44140625" style="15" customWidth="1"/>
    <col min="4877" max="4878" width="5.44140625" style="15" customWidth="1"/>
    <col min="4879" max="4879" width="4.77734375" style="15" customWidth="1"/>
    <col min="4880" max="4882" width="2.77734375" style="15" customWidth="1"/>
    <col min="4883" max="4883" width="6.77734375" style="15" customWidth="1"/>
    <col min="4884" max="4884" width="4" style="15" customWidth="1"/>
    <col min="4885" max="4885" width="18.88671875" style="15" customWidth="1"/>
    <col min="4886" max="4886" width="4" style="15" customWidth="1"/>
    <col min="4887" max="4887" width="18.88671875" style="15" customWidth="1"/>
    <col min="4888" max="4888" width="3.109375" style="15" customWidth="1"/>
    <col min="4889" max="4889" width="12.44140625" style="15" customWidth="1"/>
    <col min="4890" max="4890" width="3.88671875" style="15" customWidth="1"/>
    <col min="4891" max="4891" width="12.44140625" style="15" customWidth="1"/>
    <col min="4892" max="4892" width="3.88671875" style="15" customWidth="1"/>
    <col min="4893" max="4893" width="12.5546875" style="15" customWidth="1"/>
    <col min="4894" max="5131" width="9" style="15"/>
    <col min="5132" max="5132" width="2.44140625" style="15" customWidth="1"/>
    <col min="5133" max="5134" width="5.44140625" style="15" customWidth="1"/>
    <col min="5135" max="5135" width="4.77734375" style="15" customWidth="1"/>
    <col min="5136" max="5138" width="2.77734375" style="15" customWidth="1"/>
    <col min="5139" max="5139" width="6.77734375" style="15" customWidth="1"/>
    <col min="5140" max="5140" width="4" style="15" customWidth="1"/>
    <col min="5141" max="5141" width="18.88671875" style="15" customWidth="1"/>
    <col min="5142" max="5142" width="4" style="15" customWidth="1"/>
    <col min="5143" max="5143" width="18.88671875" style="15" customWidth="1"/>
    <col min="5144" max="5144" width="3.109375" style="15" customWidth="1"/>
    <col min="5145" max="5145" width="12.44140625" style="15" customWidth="1"/>
    <col min="5146" max="5146" width="3.88671875" style="15" customWidth="1"/>
    <col min="5147" max="5147" width="12.44140625" style="15" customWidth="1"/>
    <col min="5148" max="5148" width="3.88671875" style="15" customWidth="1"/>
    <col min="5149" max="5149" width="12.5546875" style="15" customWidth="1"/>
    <col min="5150" max="5387" width="9" style="15"/>
    <col min="5388" max="5388" width="2.44140625" style="15" customWidth="1"/>
    <col min="5389" max="5390" width="5.44140625" style="15" customWidth="1"/>
    <col min="5391" max="5391" width="4.77734375" style="15" customWidth="1"/>
    <col min="5392" max="5394" width="2.77734375" style="15" customWidth="1"/>
    <col min="5395" max="5395" width="6.77734375" style="15" customWidth="1"/>
    <col min="5396" max="5396" width="4" style="15" customWidth="1"/>
    <col min="5397" max="5397" width="18.88671875" style="15" customWidth="1"/>
    <col min="5398" max="5398" width="4" style="15" customWidth="1"/>
    <col min="5399" max="5399" width="18.88671875" style="15" customWidth="1"/>
    <col min="5400" max="5400" width="3.109375" style="15" customWidth="1"/>
    <col min="5401" max="5401" width="12.44140625" style="15" customWidth="1"/>
    <col min="5402" max="5402" width="3.88671875" style="15" customWidth="1"/>
    <col min="5403" max="5403" width="12.44140625" style="15" customWidth="1"/>
    <col min="5404" max="5404" width="3.88671875" style="15" customWidth="1"/>
    <col min="5405" max="5405" width="12.5546875" style="15" customWidth="1"/>
    <col min="5406" max="5643" width="9" style="15"/>
    <col min="5644" max="5644" width="2.44140625" style="15" customWidth="1"/>
    <col min="5645" max="5646" width="5.44140625" style="15" customWidth="1"/>
    <col min="5647" max="5647" width="4.77734375" style="15" customWidth="1"/>
    <col min="5648" max="5650" width="2.77734375" style="15" customWidth="1"/>
    <col min="5651" max="5651" width="6.77734375" style="15" customWidth="1"/>
    <col min="5652" max="5652" width="4" style="15" customWidth="1"/>
    <col min="5653" max="5653" width="18.88671875" style="15" customWidth="1"/>
    <col min="5654" max="5654" width="4" style="15" customWidth="1"/>
    <col min="5655" max="5655" width="18.88671875" style="15" customWidth="1"/>
    <col min="5656" max="5656" width="3.109375" style="15" customWidth="1"/>
    <col min="5657" max="5657" width="12.44140625" style="15" customWidth="1"/>
    <col min="5658" max="5658" width="3.88671875" style="15" customWidth="1"/>
    <col min="5659" max="5659" width="12.44140625" style="15" customWidth="1"/>
    <col min="5660" max="5660" width="3.88671875" style="15" customWidth="1"/>
    <col min="5661" max="5661" width="12.5546875" style="15" customWidth="1"/>
    <col min="5662" max="5899" width="9" style="15"/>
    <col min="5900" max="5900" width="2.44140625" style="15" customWidth="1"/>
    <col min="5901" max="5902" width="5.44140625" style="15" customWidth="1"/>
    <col min="5903" max="5903" width="4.77734375" style="15" customWidth="1"/>
    <col min="5904" max="5906" width="2.77734375" style="15" customWidth="1"/>
    <col min="5907" max="5907" width="6.77734375" style="15" customWidth="1"/>
    <col min="5908" max="5908" width="4" style="15" customWidth="1"/>
    <col min="5909" max="5909" width="18.88671875" style="15" customWidth="1"/>
    <col min="5910" max="5910" width="4" style="15" customWidth="1"/>
    <col min="5911" max="5911" width="18.88671875" style="15" customWidth="1"/>
    <col min="5912" max="5912" width="3.109375" style="15" customWidth="1"/>
    <col min="5913" max="5913" width="12.44140625" style="15" customWidth="1"/>
    <col min="5914" max="5914" width="3.88671875" style="15" customWidth="1"/>
    <col min="5915" max="5915" width="12.44140625" style="15" customWidth="1"/>
    <col min="5916" max="5916" width="3.88671875" style="15" customWidth="1"/>
    <col min="5917" max="5917" width="12.5546875" style="15" customWidth="1"/>
    <col min="5918" max="6155" width="9" style="15"/>
    <col min="6156" max="6156" width="2.44140625" style="15" customWidth="1"/>
    <col min="6157" max="6158" width="5.44140625" style="15" customWidth="1"/>
    <col min="6159" max="6159" width="4.77734375" style="15" customWidth="1"/>
    <col min="6160" max="6162" width="2.77734375" style="15" customWidth="1"/>
    <col min="6163" max="6163" width="6.77734375" style="15" customWidth="1"/>
    <col min="6164" max="6164" width="4" style="15" customWidth="1"/>
    <col min="6165" max="6165" width="18.88671875" style="15" customWidth="1"/>
    <col min="6166" max="6166" width="4" style="15" customWidth="1"/>
    <col min="6167" max="6167" width="18.88671875" style="15" customWidth="1"/>
    <col min="6168" max="6168" width="3.109375" style="15" customWidth="1"/>
    <col min="6169" max="6169" width="12.44140625" style="15" customWidth="1"/>
    <col min="6170" max="6170" width="3.88671875" style="15" customWidth="1"/>
    <col min="6171" max="6171" width="12.44140625" style="15" customWidth="1"/>
    <col min="6172" max="6172" width="3.88671875" style="15" customWidth="1"/>
    <col min="6173" max="6173" width="12.5546875" style="15" customWidth="1"/>
    <col min="6174" max="6411" width="9" style="15"/>
    <col min="6412" max="6412" width="2.44140625" style="15" customWidth="1"/>
    <col min="6413" max="6414" width="5.44140625" style="15" customWidth="1"/>
    <col min="6415" max="6415" width="4.77734375" style="15" customWidth="1"/>
    <col min="6416" max="6418" width="2.77734375" style="15" customWidth="1"/>
    <col min="6419" max="6419" width="6.77734375" style="15" customWidth="1"/>
    <col min="6420" max="6420" width="4" style="15" customWidth="1"/>
    <col min="6421" max="6421" width="18.88671875" style="15" customWidth="1"/>
    <col min="6422" max="6422" width="4" style="15" customWidth="1"/>
    <col min="6423" max="6423" width="18.88671875" style="15" customWidth="1"/>
    <col min="6424" max="6424" width="3.109375" style="15" customWidth="1"/>
    <col min="6425" max="6425" width="12.44140625" style="15" customWidth="1"/>
    <col min="6426" max="6426" width="3.88671875" style="15" customWidth="1"/>
    <col min="6427" max="6427" width="12.44140625" style="15" customWidth="1"/>
    <col min="6428" max="6428" width="3.88671875" style="15" customWidth="1"/>
    <col min="6429" max="6429" width="12.5546875" style="15" customWidth="1"/>
    <col min="6430" max="6667" width="9" style="15"/>
    <col min="6668" max="6668" width="2.44140625" style="15" customWidth="1"/>
    <col min="6669" max="6670" width="5.44140625" style="15" customWidth="1"/>
    <col min="6671" max="6671" width="4.77734375" style="15" customWidth="1"/>
    <col min="6672" max="6674" width="2.77734375" style="15" customWidth="1"/>
    <col min="6675" max="6675" width="6.77734375" style="15" customWidth="1"/>
    <col min="6676" max="6676" width="4" style="15" customWidth="1"/>
    <col min="6677" max="6677" width="18.88671875" style="15" customWidth="1"/>
    <col min="6678" max="6678" width="4" style="15" customWidth="1"/>
    <col min="6679" max="6679" width="18.88671875" style="15" customWidth="1"/>
    <col min="6680" max="6680" width="3.109375" style="15" customWidth="1"/>
    <col min="6681" max="6681" width="12.44140625" style="15" customWidth="1"/>
    <col min="6682" max="6682" width="3.88671875" style="15" customWidth="1"/>
    <col min="6683" max="6683" width="12.44140625" style="15" customWidth="1"/>
    <col min="6684" max="6684" width="3.88671875" style="15" customWidth="1"/>
    <col min="6685" max="6685" width="12.5546875" style="15" customWidth="1"/>
    <col min="6686" max="6923" width="9" style="15"/>
    <col min="6924" max="6924" width="2.44140625" style="15" customWidth="1"/>
    <col min="6925" max="6926" width="5.44140625" style="15" customWidth="1"/>
    <col min="6927" max="6927" width="4.77734375" style="15" customWidth="1"/>
    <col min="6928" max="6930" width="2.77734375" style="15" customWidth="1"/>
    <col min="6931" max="6931" width="6.77734375" style="15" customWidth="1"/>
    <col min="6932" max="6932" width="4" style="15" customWidth="1"/>
    <col min="6933" max="6933" width="18.88671875" style="15" customWidth="1"/>
    <col min="6934" max="6934" width="4" style="15" customWidth="1"/>
    <col min="6935" max="6935" width="18.88671875" style="15" customWidth="1"/>
    <col min="6936" max="6936" width="3.109375" style="15" customWidth="1"/>
    <col min="6937" max="6937" width="12.44140625" style="15" customWidth="1"/>
    <col min="6938" max="6938" width="3.88671875" style="15" customWidth="1"/>
    <col min="6939" max="6939" width="12.44140625" style="15" customWidth="1"/>
    <col min="6940" max="6940" width="3.88671875" style="15" customWidth="1"/>
    <col min="6941" max="6941" width="12.5546875" style="15" customWidth="1"/>
    <col min="6942" max="7179" width="9" style="15"/>
    <col min="7180" max="7180" width="2.44140625" style="15" customWidth="1"/>
    <col min="7181" max="7182" width="5.44140625" style="15" customWidth="1"/>
    <col min="7183" max="7183" width="4.77734375" style="15" customWidth="1"/>
    <col min="7184" max="7186" width="2.77734375" style="15" customWidth="1"/>
    <col min="7187" max="7187" width="6.77734375" style="15" customWidth="1"/>
    <col min="7188" max="7188" width="4" style="15" customWidth="1"/>
    <col min="7189" max="7189" width="18.88671875" style="15" customWidth="1"/>
    <col min="7190" max="7190" width="4" style="15" customWidth="1"/>
    <col min="7191" max="7191" width="18.88671875" style="15" customWidth="1"/>
    <col min="7192" max="7192" width="3.109375" style="15" customWidth="1"/>
    <col min="7193" max="7193" width="12.44140625" style="15" customWidth="1"/>
    <col min="7194" max="7194" width="3.88671875" style="15" customWidth="1"/>
    <col min="7195" max="7195" width="12.44140625" style="15" customWidth="1"/>
    <col min="7196" max="7196" width="3.88671875" style="15" customWidth="1"/>
    <col min="7197" max="7197" width="12.5546875" style="15" customWidth="1"/>
    <col min="7198" max="7435" width="9" style="15"/>
    <col min="7436" max="7436" width="2.44140625" style="15" customWidth="1"/>
    <col min="7437" max="7438" width="5.44140625" style="15" customWidth="1"/>
    <col min="7439" max="7439" width="4.77734375" style="15" customWidth="1"/>
    <col min="7440" max="7442" width="2.77734375" style="15" customWidth="1"/>
    <col min="7443" max="7443" width="6.77734375" style="15" customWidth="1"/>
    <col min="7444" max="7444" width="4" style="15" customWidth="1"/>
    <col min="7445" max="7445" width="18.88671875" style="15" customWidth="1"/>
    <col min="7446" max="7446" width="4" style="15" customWidth="1"/>
    <col min="7447" max="7447" width="18.88671875" style="15" customWidth="1"/>
    <col min="7448" max="7448" width="3.109375" style="15" customWidth="1"/>
    <col min="7449" max="7449" width="12.44140625" style="15" customWidth="1"/>
    <col min="7450" max="7450" width="3.88671875" style="15" customWidth="1"/>
    <col min="7451" max="7451" width="12.44140625" style="15" customWidth="1"/>
    <col min="7452" max="7452" width="3.88671875" style="15" customWidth="1"/>
    <col min="7453" max="7453" width="12.5546875" style="15" customWidth="1"/>
    <col min="7454" max="7691" width="9" style="15"/>
    <col min="7692" max="7692" width="2.44140625" style="15" customWidth="1"/>
    <col min="7693" max="7694" width="5.44140625" style="15" customWidth="1"/>
    <col min="7695" max="7695" width="4.77734375" style="15" customWidth="1"/>
    <col min="7696" max="7698" width="2.77734375" style="15" customWidth="1"/>
    <col min="7699" max="7699" width="6.77734375" style="15" customWidth="1"/>
    <col min="7700" max="7700" width="4" style="15" customWidth="1"/>
    <col min="7701" max="7701" width="18.88671875" style="15" customWidth="1"/>
    <col min="7702" max="7702" width="4" style="15" customWidth="1"/>
    <col min="7703" max="7703" width="18.88671875" style="15" customWidth="1"/>
    <col min="7704" max="7704" width="3.109375" style="15" customWidth="1"/>
    <col min="7705" max="7705" width="12.44140625" style="15" customWidth="1"/>
    <col min="7706" max="7706" width="3.88671875" style="15" customWidth="1"/>
    <col min="7707" max="7707" width="12.44140625" style="15" customWidth="1"/>
    <col min="7708" max="7708" width="3.88671875" style="15" customWidth="1"/>
    <col min="7709" max="7709" width="12.5546875" style="15" customWidth="1"/>
    <col min="7710" max="7947" width="9" style="15"/>
    <col min="7948" max="7948" width="2.44140625" style="15" customWidth="1"/>
    <col min="7949" max="7950" width="5.44140625" style="15" customWidth="1"/>
    <col min="7951" max="7951" width="4.77734375" style="15" customWidth="1"/>
    <col min="7952" max="7954" width="2.77734375" style="15" customWidth="1"/>
    <col min="7955" max="7955" width="6.77734375" style="15" customWidth="1"/>
    <col min="7956" max="7956" width="4" style="15" customWidth="1"/>
    <col min="7957" max="7957" width="18.88671875" style="15" customWidth="1"/>
    <col min="7958" max="7958" width="4" style="15" customWidth="1"/>
    <col min="7959" max="7959" width="18.88671875" style="15" customWidth="1"/>
    <col min="7960" max="7960" width="3.109375" style="15" customWidth="1"/>
    <col min="7961" max="7961" width="12.44140625" style="15" customWidth="1"/>
    <col min="7962" max="7962" width="3.88671875" style="15" customWidth="1"/>
    <col min="7963" max="7963" width="12.44140625" style="15" customWidth="1"/>
    <col min="7964" max="7964" width="3.88671875" style="15" customWidth="1"/>
    <col min="7965" max="7965" width="12.5546875" style="15" customWidth="1"/>
    <col min="7966" max="8203" width="9" style="15"/>
    <col min="8204" max="8204" width="2.44140625" style="15" customWidth="1"/>
    <col min="8205" max="8206" width="5.44140625" style="15" customWidth="1"/>
    <col min="8207" max="8207" width="4.77734375" style="15" customWidth="1"/>
    <col min="8208" max="8210" width="2.77734375" style="15" customWidth="1"/>
    <col min="8211" max="8211" width="6.77734375" style="15" customWidth="1"/>
    <col min="8212" max="8212" width="4" style="15" customWidth="1"/>
    <col min="8213" max="8213" width="18.88671875" style="15" customWidth="1"/>
    <col min="8214" max="8214" width="4" style="15" customWidth="1"/>
    <col min="8215" max="8215" width="18.88671875" style="15" customWidth="1"/>
    <col min="8216" max="8216" width="3.109375" style="15" customWidth="1"/>
    <col min="8217" max="8217" width="12.44140625" style="15" customWidth="1"/>
    <col min="8218" max="8218" width="3.88671875" style="15" customWidth="1"/>
    <col min="8219" max="8219" width="12.44140625" style="15" customWidth="1"/>
    <col min="8220" max="8220" width="3.88671875" style="15" customWidth="1"/>
    <col min="8221" max="8221" width="12.5546875" style="15" customWidth="1"/>
    <col min="8222" max="8459" width="9" style="15"/>
    <col min="8460" max="8460" width="2.44140625" style="15" customWidth="1"/>
    <col min="8461" max="8462" width="5.44140625" style="15" customWidth="1"/>
    <col min="8463" max="8463" width="4.77734375" style="15" customWidth="1"/>
    <col min="8464" max="8466" width="2.77734375" style="15" customWidth="1"/>
    <col min="8467" max="8467" width="6.77734375" style="15" customWidth="1"/>
    <col min="8468" max="8468" width="4" style="15" customWidth="1"/>
    <col min="8469" max="8469" width="18.88671875" style="15" customWidth="1"/>
    <col min="8470" max="8470" width="4" style="15" customWidth="1"/>
    <col min="8471" max="8471" width="18.88671875" style="15" customWidth="1"/>
    <col min="8472" max="8472" width="3.109375" style="15" customWidth="1"/>
    <col min="8473" max="8473" width="12.44140625" style="15" customWidth="1"/>
    <col min="8474" max="8474" width="3.88671875" style="15" customWidth="1"/>
    <col min="8475" max="8475" width="12.44140625" style="15" customWidth="1"/>
    <col min="8476" max="8476" width="3.88671875" style="15" customWidth="1"/>
    <col min="8477" max="8477" width="12.5546875" style="15" customWidth="1"/>
    <col min="8478" max="8715" width="9" style="15"/>
    <col min="8716" max="8716" width="2.44140625" style="15" customWidth="1"/>
    <col min="8717" max="8718" width="5.44140625" style="15" customWidth="1"/>
    <col min="8719" max="8719" width="4.77734375" style="15" customWidth="1"/>
    <col min="8720" max="8722" width="2.77734375" style="15" customWidth="1"/>
    <col min="8723" max="8723" width="6.77734375" style="15" customWidth="1"/>
    <col min="8724" max="8724" width="4" style="15" customWidth="1"/>
    <col min="8725" max="8725" width="18.88671875" style="15" customWidth="1"/>
    <col min="8726" max="8726" width="4" style="15" customWidth="1"/>
    <col min="8727" max="8727" width="18.88671875" style="15" customWidth="1"/>
    <col min="8728" max="8728" width="3.109375" style="15" customWidth="1"/>
    <col min="8729" max="8729" width="12.44140625" style="15" customWidth="1"/>
    <col min="8730" max="8730" width="3.88671875" style="15" customWidth="1"/>
    <col min="8731" max="8731" width="12.44140625" style="15" customWidth="1"/>
    <col min="8732" max="8732" width="3.88671875" style="15" customWidth="1"/>
    <col min="8733" max="8733" width="12.5546875" style="15" customWidth="1"/>
    <col min="8734" max="8971" width="9" style="15"/>
    <col min="8972" max="8972" width="2.44140625" style="15" customWidth="1"/>
    <col min="8973" max="8974" width="5.44140625" style="15" customWidth="1"/>
    <col min="8975" max="8975" width="4.77734375" style="15" customWidth="1"/>
    <col min="8976" max="8978" width="2.77734375" style="15" customWidth="1"/>
    <col min="8979" max="8979" width="6.77734375" style="15" customWidth="1"/>
    <col min="8980" max="8980" width="4" style="15" customWidth="1"/>
    <col min="8981" max="8981" width="18.88671875" style="15" customWidth="1"/>
    <col min="8982" max="8982" width="4" style="15" customWidth="1"/>
    <col min="8983" max="8983" width="18.88671875" style="15" customWidth="1"/>
    <col min="8984" max="8984" width="3.109375" style="15" customWidth="1"/>
    <col min="8985" max="8985" width="12.44140625" style="15" customWidth="1"/>
    <col min="8986" max="8986" width="3.88671875" style="15" customWidth="1"/>
    <col min="8987" max="8987" width="12.44140625" style="15" customWidth="1"/>
    <col min="8988" max="8988" width="3.88671875" style="15" customWidth="1"/>
    <col min="8989" max="8989" width="12.5546875" style="15" customWidth="1"/>
    <col min="8990" max="9227" width="9" style="15"/>
    <col min="9228" max="9228" width="2.44140625" style="15" customWidth="1"/>
    <col min="9229" max="9230" width="5.44140625" style="15" customWidth="1"/>
    <col min="9231" max="9231" width="4.77734375" style="15" customWidth="1"/>
    <col min="9232" max="9234" width="2.77734375" style="15" customWidth="1"/>
    <col min="9235" max="9235" width="6.77734375" style="15" customWidth="1"/>
    <col min="9236" max="9236" width="4" style="15" customWidth="1"/>
    <col min="9237" max="9237" width="18.88671875" style="15" customWidth="1"/>
    <col min="9238" max="9238" width="4" style="15" customWidth="1"/>
    <col min="9239" max="9239" width="18.88671875" style="15" customWidth="1"/>
    <col min="9240" max="9240" width="3.109375" style="15" customWidth="1"/>
    <col min="9241" max="9241" width="12.44140625" style="15" customWidth="1"/>
    <col min="9242" max="9242" width="3.88671875" style="15" customWidth="1"/>
    <col min="9243" max="9243" width="12.44140625" style="15" customWidth="1"/>
    <col min="9244" max="9244" width="3.88671875" style="15" customWidth="1"/>
    <col min="9245" max="9245" width="12.5546875" style="15" customWidth="1"/>
    <col min="9246" max="9483" width="9" style="15"/>
    <col min="9484" max="9484" width="2.44140625" style="15" customWidth="1"/>
    <col min="9485" max="9486" width="5.44140625" style="15" customWidth="1"/>
    <col min="9487" max="9487" width="4.77734375" style="15" customWidth="1"/>
    <col min="9488" max="9490" width="2.77734375" style="15" customWidth="1"/>
    <col min="9491" max="9491" width="6.77734375" style="15" customWidth="1"/>
    <col min="9492" max="9492" width="4" style="15" customWidth="1"/>
    <col min="9493" max="9493" width="18.88671875" style="15" customWidth="1"/>
    <col min="9494" max="9494" width="4" style="15" customWidth="1"/>
    <col min="9495" max="9495" width="18.88671875" style="15" customWidth="1"/>
    <col min="9496" max="9496" width="3.109375" style="15" customWidth="1"/>
    <col min="9497" max="9497" width="12.44140625" style="15" customWidth="1"/>
    <col min="9498" max="9498" width="3.88671875" style="15" customWidth="1"/>
    <col min="9499" max="9499" width="12.44140625" style="15" customWidth="1"/>
    <col min="9500" max="9500" width="3.88671875" style="15" customWidth="1"/>
    <col min="9501" max="9501" width="12.5546875" style="15" customWidth="1"/>
    <col min="9502" max="9739" width="9" style="15"/>
    <col min="9740" max="9740" width="2.44140625" style="15" customWidth="1"/>
    <col min="9741" max="9742" width="5.44140625" style="15" customWidth="1"/>
    <col min="9743" max="9743" width="4.77734375" style="15" customWidth="1"/>
    <col min="9744" max="9746" width="2.77734375" style="15" customWidth="1"/>
    <col min="9747" max="9747" width="6.77734375" style="15" customWidth="1"/>
    <col min="9748" max="9748" width="4" style="15" customWidth="1"/>
    <col min="9749" max="9749" width="18.88671875" style="15" customWidth="1"/>
    <col min="9750" max="9750" width="4" style="15" customWidth="1"/>
    <col min="9751" max="9751" width="18.88671875" style="15" customWidth="1"/>
    <col min="9752" max="9752" width="3.109375" style="15" customWidth="1"/>
    <col min="9753" max="9753" width="12.44140625" style="15" customWidth="1"/>
    <col min="9754" max="9754" width="3.88671875" style="15" customWidth="1"/>
    <col min="9755" max="9755" width="12.44140625" style="15" customWidth="1"/>
    <col min="9756" max="9756" width="3.88671875" style="15" customWidth="1"/>
    <col min="9757" max="9757" width="12.5546875" style="15" customWidth="1"/>
    <col min="9758" max="9995" width="9" style="15"/>
    <col min="9996" max="9996" width="2.44140625" style="15" customWidth="1"/>
    <col min="9997" max="9998" width="5.44140625" style="15" customWidth="1"/>
    <col min="9999" max="9999" width="4.77734375" style="15" customWidth="1"/>
    <col min="10000" max="10002" width="2.77734375" style="15" customWidth="1"/>
    <col min="10003" max="10003" width="6.77734375" style="15" customWidth="1"/>
    <col min="10004" max="10004" width="4" style="15" customWidth="1"/>
    <col min="10005" max="10005" width="18.88671875" style="15" customWidth="1"/>
    <col min="10006" max="10006" width="4" style="15" customWidth="1"/>
    <col min="10007" max="10007" width="18.88671875" style="15" customWidth="1"/>
    <col min="10008" max="10008" width="3.109375" style="15" customWidth="1"/>
    <col min="10009" max="10009" width="12.44140625" style="15" customWidth="1"/>
    <col min="10010" max="10010" width="3.88671875" style="15" customWidth="1"/>
    <col min="10011" max="10011" width="12.44140625" style="15" customWidth="1"/>
    <col min="10012" max="10012" width="3.88671875" style="15" customWidth="1"/>
    <col min="10013" max="10013" width="12.5546875" style="15" customWidth="1"/>
    <col min="10014" max="10251" width="9" style="15"/>
    <col min="10252" max="10252" width="2.44140625" style="15" customWidth="1"/>
    <col min="10253" max="10254" width="5.44140625" style="15" customWidth="1"/>
    <col min="10255" max="10255" width="4.77734375" style="15" customWidth="1"/>
    <col min="10256" max="10258" width="2.77734375" style="15" customWidth="1"/>
    <col min="10259" max="10259" width="6.77734375" style="15" customWidth="1"/>
    <col min="10260" max="10260" width="4" style="15" customWidth="1"/>
    <col min="10261" max="10261" width="18.88671875" style="15" customWidth="1"/>
    <col min="10262" max="10262" width="4" style="15" customWidth="1"/>
    <col min="10263" max="10263" width="18.88671875" style="15" customWidth="1"/>
    <col min="10264" max="10264" width="3.109375" style="15" customWidth="1"/>
    <col min="10265" max="10265" width="12.44140625" style="15" customWidth="1"/>
    <col min="10266" max="10266" width="3.88671875" style="15" customWidth="1"/>
    <col min="10267" max="10267" width="12.44140625" style="15" customWidth="1"/>
    <col min="10268" max="10268" width="3.88671875" style="15" customWidth="1"/>
    <col min="10269" max="10269" width="12.5546875" style="15" customWidth="1"/>
    <col min="10270" max="10507" width="9" style="15"/>
    <col min="10508" max="10508" width="2.44140625" style="15" customWidth="1"/>
    <col min="10509" max="10510" width="5.44140625" style="15" customWidth="1"/>
    <col min="10511" max="10511" width="4.77734375" style="15" customWidth="1"/>
    <col min="10512" max="10514" width="2.77734375" style="15" customWidth="1"/>
    <col min="10515" max="10515" width="6.77734375" style="15" customWidth="1"/>
    <col min="10516" max="10516" width="4" style="15" customWidth="1"/>
    <col min="10517" max="10517" width="18.88671875" style="15" customWidth="1"/>
    <col min="10518" max="10518" width="4" style="15" customWidth="1"/>
    <col min="10519" max="10519" width="18.88671875" style="15" customWidth="1"/>
    <col min="10520" max="10520" width="3.109375" style="15" customWidth="1"/>
    <col min="10521" max="10521" width="12.44140625" style="15" customWidth="1"/>
    <col min="10522" max="10522" width="3.88671875" style="15" customWidth="1"/>
    <col min="10523" max="10523" width="12.44140625" style="15" customWidth="1"/>
    <col min="10524" max="10524" width="3.88671875" style="15" customWidth="1"/>
    <col min="10525" max="10525" width="12.5546875" style="15" customWidth="1"/>
    <col min="10526" max="10763" width="9" style="15"/>
    <col min="10764" max="10764" width="2.44140625" style="15" customWidth="1"/>
    <col min="10765" max="10766" width="5.44140625" style="15" customWidth="1"/>
    <col min="10767" max="10767" width="4.77734375" style="15" customWidth="1"/>
    <col min="10768" max="10770" width="2.77734375" style="15" customWidth="1"/>
    <col min="10771" max="10771" width="6.77734375" style="15" customWidth="1"/>
    <col min="10772" max="10772" width="4" style="15" customWidth="1"/>
    <col min="10773" max="10773" width="18.88671875" style="15" customWidth="1"/>
    <col min="10774" max="10774" width="4" style="15" customWidth="1"/>
    <col min="10775" max="10775" width="18.88671875" style="15" customWidth="1"/>
    <col min="10776" max="10776" width="3.109375" style="15" customWidth="1"/>
    <col min="10777" max="10777" width="12.44140625" style="15" customWidth="1"/>
    <col min="10778" max="10778" width="3.88671875" style="15" customWidth="1"/>
    <col min="10779" max="10779" width="12.44140625" style="15" customWidth="1"/>
    <col min="10780" max="10780" width="3.88671875" style="15" customWidth="1"/>
    <col min="10781" max="10781" width="12.5546875" style="15" customWidth="1"/>
    <col min="10782" max="11019" width="9" style="15"/>
    <col min="11020" max="11020" width="2.44140625" style="15" customWidth="1"/>
    <col min="11021" max="11022" width="5.44140625" style="15" customWidth="1"/>
    <col min="11023" max="11023" width="4.77734375" style="15" customWidth="1"/>
    <col min="11024" max="11026" width="2.77734375" style="15" customWidth="1"/>
    <col min="11027" max="11027" width="6.77734375" style="15" customWidth="1"/>
    <col min="11028" max="11028" width="4" style="15" customWidth="1"/>
    <col min="11029" max="11029" width="18.88671875" style="15" customWidth="1"/>
    <col min="11030" max="11030" width="4" style="15" customWidth="1"/>
    <col min="11031" max="11031" width="18.88671875" style="15" customWidth="1"/>
    <col min="11032" max="11032" width="3.109375" style="15" customWidth="1"/>
    <col min="11033" max="11033" width="12.44140625" style="15" customWidth="1"/>
    <col min="11034" max="11034" width="3.88671875" style="15" customWidth="1"/>
    <col min="11035" max="11035" width="12.44140625" style="15" customWidth="1"/>
    <col min="11036" max="11036" width="3.88671875" style="15" customWidth="1"/>
    <col min="11037" max="11037" width="12.5546875" style="15" customWidth="1"/>
    <col min="11038" max="11275" width="9" style="15"/>
    <col min="11276" max="11276" width="2.44140625" style="15" customWidth="1"/>
    <col min="11277" max="11278" width="5.44140625" style="15" customWidth="1"/>
    <col min="11279" max="11279" width="4.77734375" style="15" customWidth="1"/>
    <col min="11280" max="11282" width="2.77734375" style="15" customWidth="1"/>
    <col min="11283" max="11283" width="6.77734375" style="15" customWidth="1"/>
    <col min="11284" max="11284" width="4" style="15" customWidth="1"/>
    <col min="11285" max="11285" width="18.88671875" style="15" customWidth="1"/>
    <col min="11286" max="11286" width="4" style="15" customWidth="1"/>
    <col min="11287" max="11287" width="18.88671875" style="15" customWidth="1"/>
    <col min="11288" max="11288" width="3.109375" style="15" customWidth="1"/>
    <col min="11289" max="11289" width="12.44140625" style="15" customWidth="1"/>
    <col min="11290" max="11290" width="3.88671875" style="15" customWidth="1"/>
    <col min="11291" max="11291" width="12.44140625" style="15" customWidth="1"/>
    <col min="11292" max="11292" width="3.88671875" style="15" customWidth="1"/>
    <col min="11293" max="11293" width="12.5546875" style="15" customWidth="1"/>
    <col min="11294" max="11531" width="9" style="15"/>
    <col min="11532" max="11532" width="2.44140625" style="15" customWidth="1"/>
    <col min="11533" max="11534" width="5.44140625" style="15" customWidth="1"/>
    <col min="11535" max="11535" width="4.77734375" style="15" customWidth="1"/>
    <col min="11536" max="11538" width="2.77734375" style="15" customWidth="1"/>
    <col min="11539" max="11539" width="6.77734375" style="15" customWidth="1"/>
    <col min="11540" max="11540" width="4" style="15" customWidth="1"/>
    <col min="11541" max="11541" width="18.88671875" style="15" customWidth="1"/>
    <col min="11542" max="11542" width="4" style="15" customWidth="1"/>
    <col min="11543" max="11543" width="18.88671875" style="15" customWidth="1"/>
    <col min="11544" max="11544" width="3.109375" style="15" customWidth="1"/>
    <col min="11545" max="11545" width="12.44140625" style="15" customWidth="1"/>
    <col min="11546" max="11546" width="3.88671875" style="15" customWidth="1"/>
    <col min="11547" max="11547" width="12.44140625" style="15" customWidth="1"/>
    <col min="11548" max="11548" width="3.88671875" style="15" customWidth="1"/>
    <col min="11549" max="11549" width="12.5546875" style="15" customWidth="1"/>
    <col min="11550" max="11787" width="9" style="15"/>
    <col min="11788" max="11788" width="2.44140625" style="15" customWidth="1"/>
    <col min="11789" max="11790" width="5.44140625" style="15" customWidth="1"/>
    <col min="11791" max="11791" width="4.77734375" style="15" customWidth="1"/>
    <col min="11792" max="11794" width="2.77734375" style="15" customWidth="1"/>
    <col min="11795" max="11795" width="6.77734375" style="15" customWidth="1"/>
    <col min="11796" max="11796" width="4" style="15" customWidth="1"/>
    <col min="11797" max="11797" width="18.88671875" style="15" customWidth="1"/>
    <col min="11798" max="11798" width="4" style="15" customWidth="1"/>
    <col min="11799" max="11799" width="18.88671875" style="15" customWidth="1"/>
    <col min="11800" max="11800" width="3.109375" style="15" customWidth="1"/>
    <col min="11801" max="11801" width="12.44140625" style="15" customWidth="1"/>
    <col min="11802" max="11802" width="3.88671875" style="15" customWidth="1"/>
    <col min="11803" max="11803" width="12.44140625" style="15" customWidth="1"/>
    <col min="11804" max="11804" width="3.88671875" style="15" customWidth="1"/>
    <col min="11805" max="11805" width="12.5546875" style="15" customWidth="1"/>
    <col min="11806" max="12043" width="9" style="15"/>
    <col min="12044" max="12044" width="2.44140625" style="15" customWidth="1"/>
    <col min="12045" max="12046" width="5.44140625" style="15" customWidth="1"/>
    <col min="12047" max="12047" width="4.77734375" style="15" customWidth="1"/>
    <col min="12048" max="12050" width="2.77734375" style="15" customWidth="1"/>
    <col min="12051" max="12051" width="6.77734375" style="15" customWidth="1"/>
    <col min="12052" max="12052" width="4" style="15" customWidth="1"/>
    <col min="12053" max="12053" width="18.88671875" style="15" customWidth="1"/>
    <col min="12054" max="12054" width="4" style="15" customWidth="1"/>
    <col min="12055" max="12055" width="18.88671875" style="15" customWidth="1"/>
    <col min="12056" max="12056" width="3.109375" style="15" customWidth="1"/>
    <col min="12057" max="12057" width="12.44140625" style="15" customWidth="1"/>
    <col min="12058" max="12058" width="3.88671875" style="15" customWidth="1"/>
    <col min="12059" max="12059" width="12.44140625" style="15" customWidth="1"/>
    <col min="12060" max="12060" width="3.88671875" style="15" customWidth="1"/>
    <col min="12061" max="12061" width="12.5546875" style="15" customWidth="1"/>
    <col min="12062" max="12299" width="9" style="15"/>
    <col min="12300" max="12300" width="2.44140625" style="15" customWidth="1"/>
    <col min="12301" max="12302" width="5.44140625" style="15" customWidth="1"/>
    <col min="12303" max="12303" width="4.77734375" style="15" customWidth="1"/>
    <col min="12304" max="12306" width="2.77734375" style="15" customWidth="1"/>
    <col min="12307" max="12307" width="6.77734375" style="15" customWidth="1"/>
    <col min="12308" max="12308" width="4" style="15" customWidth="1"/>
    <col min="12309" max="12309" width="18.88671875" style="15" customWidth="1"/>
    <col min="12310" max="12310" width="4" style="15" customWidth="1"/>
    <col min="12311" max="12311" width="18.88671875" style="15" customWidth="1"/>
    <col min="12312" max="12312" width="3.109375" style="15" customWidth="1"/>
    <col min="12313" max="12313" width="12.44140625" style="15" customWidth="1"/>
    <col min="12314" max="12314" width="3.88671875" style="15" customWidth="1"/>
    <col min="12315" max="12315" width="12.44140625" style="15" customWidth="1"/>
    <col min="12316" max="12316" width="3.88671875" style="15" customWidth="1"/>
    <col min="12317" max="12317" width="12.5546875" style="15" customWidth="1"/>
    <col min="12318" max="12555" width="9" style="15"/>
    <col min="12556" max="12556" width="2.44140625" style="15" customWidth="1"/>
    <col min="12557" max="12558" width="5.44140625" style="15" customWidth="1"/>
    <col min="12559" max="12559" width="4.77734375" style="15" customWidth="1"/>
    <col min="12560" max="12562" width="2.77734375" style="15" customWidth="1"/>
    <col min="12563" max="12563" width="6.77734375" style="15" customWidth="1"/>
    <col min="12564" max="12564" width="4" style="15" customWidth="1"/>
    <col min="12565" max="12565" width="18.88671875" style="15" customWidth="1"/>
    <col min="12566" max="12566" width="4" style="15" customWidth="1"/>
    <col min="12567" max="12567" width="18.88671875" style="15" customWidth="1"/>
    <col min="12568" max="12568" width="3.109375" style="15" customWidth="1"/>
    <col min="12569" max="12569" width="12.44140625" style="15" customWidth="1"/>
    <col min="12570" max="12570" width="3.88671875" style="15" customWidth="1"/>
    <col min="12571" max="12571" width="12.44140625" style="15" customWidth="1"/>
    <col min="12572" max="12572" width="3.88671875" style="15" customWidth="1"/>
    <col min="12573" max="12573" width="12.5546875" style="15" customWidth="1"/>
    <col min="12574" max="12811" width="9" style="15"/>
    <col min="12812" max="12812" width="2.44140625" style="15" customWidth="1"/>
    <col min="12813" max="12814" width="5.44140625" style="15" customWidth="1"/>
    <col min="12815" max="12815" width="4.77734375" style="15" customWidth="1"/>
    <col min="12816" max="12818" width="2.77734375" style="15" customWidth="1"/>
    <col min="12819" max="12819" width="6.77734375" style="15" customWidth="1"/>
    <col min="12820" max="12820" width="4" style="15" customWidth="1"/>
    <col min="12821" max="12821" width="18.88671875" style="15" customWidth="1"/>
    <col min="12822" max="12822" width="4" style="15" customWidth="1"/>
    <col min="12823" max="12823" width="18.88671875" style="15" customWidth="1"/>
    <col min="12824" max="12824" width="3.109375" style="15" customWidth="1"/>
    <col min="12825" max="12825" width="12.44140625" style="15" customWidth="1"/>
    <col min="12826" max="12826" width="3.88671875" style="15" customWidth="1"/>
    <col min="12827" max="12827" width="12.44140625" style="15" customWidth="1"/>
    <col min="12828" max="12828" width="3.88671875" style="15" customWidth="1"/>
    <col min="12829" max="12829" width="12.5546875" style="15" customWidth="1"/>
    <col min="12830" max="13067" width="9" style="15"/>
    <col min="13068" max="13068" width="2.44140625" style="15" customWidth="1"/>
    <col min="13069" max="13070" width="5.44140625" style="15" customWidth="1"/>
    <col min="13071" max="13071" width="4.77734375" style="15" customWidth="1"/>
    <col min="13072" max="13074" width="2.77734375" style="15" customWidth="1"/>
    <col min="13075" max="13075" width="6.77734375" style="15" customWidth="1"/>
    <col min="13076" max="13076" width="4" style="15" customWidth="1"/>
    <col min="13077" max="13077" width="18.88671875" style="15" customWidth="1"/>
    <col min="13078" max="13078" width="4" style="15" customWidth="1"/>
    <col min="13079" max="13079" width="18.88671875" style="15" customWidth="1"/>
    <col min="13080" max="13080" width="3.109375" style="15" customWidth="1"/>
    <col min="13081" max="13081" width="12.44140625" style="15" customWidth="1"/>
    <col min="13082" max="13082" width="3.88671875" style="15" customWidth="1"/>
    <col min="13083" max="13083" width="12.44140625" style="15" customWidth="1"/>
    <col min="13084" max="13084" width="3.88671875" style="15" customWidth="1"/>
    <col min="13085" max="13085" width="12.5546875" style="15" customWidth="1"/>
    <col min="13086" max="13323" width="9" style="15"/>
    <col min="13324" max="13324" width="2.44140625" style="15" customWidth="1"/>
    <col min="13325" max="13326" width="5.44140625" style="15" customWidth="1"/>
    <col min="13327" max="13327" width="4.77734375" style="15" customWidth="1"/>
    <col min="13328" max="13330" width="2.77734375" style="15" customWidth="1"/>
    <col min="13331" max="13331" width="6.77734375" style="15" customWidth="1"/>
    <col min="13332" max="13332" width="4" style="15" customWidth="1"/>
    <col min="13333" max="13333" width="18.88671875" style="15" customWidth="1"/>
    <col min="13334" max="13334" width="4" style="15" customWidth="1"/>
    <col min="13335" max="13335" width="18.88671875" style="15" customWidth="1"/>
    <col min="13336" max="13336" width="3.109375" style="15" customWidth="1"/>
    <col min="13337" max="13337" width="12.44140625" style="15" customWidth="1"/>
    <col min="13338" max="13338" width="3.88671875" style="15" customWidth="1"/>
    <col min="13339" max="13339" width="12.44140625" style="15" customWidth="1"/>
    <col min="13340" max="13340" width="3.88671875" style="15" customWidth="1"/>
    <col min="13341" max="13341" width="12.5546875" style="15" customWidth="1"/>
    <col min="13342" max="13579" width="9" style="15"/>
    <col min="13580" max="13580" width="2.44140625" style="15" customWidth="1"/>
    <col min="13581" max="13582" width="5.44140625" style="15" customWidth="1"/>
    <col min="13583" max="13583" width="4.77734375" style="15" customWidth="1"/>
    <col min="13584" max="13586" width="2.77734375" style="15" customWidth="1"/>
    <col min="13587" max="13587" width="6.77734375" style="15" customWidth="1"/>
    <col min="13588" max="13588" width="4" style="15" customWidth="1"/>
    <col min="13589" max="13589" width="18.88671875" style="15" customWidth="1"/>
    <col min="13590" max="13590" width="4" style="15" customWidth="1"/>
    <col min="13591" max="13591" width="18.88671875" style="15" customWidth="1"/>
    <col min="13592" max="13592" width="3.109375" style="15" customWidth="1"/>
    <col min="13593" max="13593" width="12.44140625" style="15" customWidth="1"/>
    <col min="13594" max="13594" width="3.88671875" style="15" customWidth="1"/>
    <col min="13595" max="13595" width="12.44140625" style="15" customWidth="1"/>
    <col min="13596" max="13596" width="3.88671875" style="15" customWidth="1"/>
    <col min="13597" max="13597" width="12.5546875" style="15" customWidth="1"/>
    <col min="13598" max="13835" width="9" style="15"/>
    <col min="13836" max="13836" width="2.44140625" style="15" customWidth="1"/>
    <col min="13837" max="13838" width="5.44140625" style="15" customWidth="1"/>
    <col min="13839" max="13839" width="4.77734375" style="15" customWidth="1"/>
    <col min="13840" max="13842" width="2.77734375" style="15" customWidth="1"/>
    <col min="13843" max="13843" width="6.77734375" style="15" customWidth="1"/>
    <col min="13844" max="13844" width="4" style="15" customWidth="1"/>
    <col min="13845" max="13845" width="18.88671875" style="15" customWidth="1"/>
    <col min="13846" max="13846" width="4" style="15" customWidth="1"/>
    <col min="13847" max="13847" width="18.88671875" style="15" customWidth="1"/>
    <col min="13848" max="13848" width="3.109375" style="15" customWidth="1"/>
    <col min="13849" max="13849" width="12.44140625" style="15" customWidth="1"/>
    <col min="13850" max="13850" width="3.88671875" style="15" customWidth="1"/>
    <col min="13851" max="13851" width="12.44140625" style="15" customWidth="1"/>
    <col min="13852" max="13852" width="3.88671875" style="15" customWidth="1"/>
    <col min="13853" max="13853" width="12.5546875" style="15" customWidth="1"/>
    <col min="13854" max="14091" width="9" style="15"/>
    <col min="14092" max="14092" width="2.44140625" style="15" customWidth="1"/>
    <col min="14093" max="14094" width="5.44140625" style="15" customWidth="1"/>
    <col min="14095" max="14095" width="4.77734375" style="15" customWidth="1"/>
    <col min="14096" max="14098" width="2.77734375" style="15" customWidth="1"/>
    <col min="14099" max="14099" width="6.77734375" style="15" customWidth="1"/>
    <col min="14100" max="14100" width="4" style="15" customWidth="1"/>
    <col min="14101" max="14101" width="18.88671875" style="15" customWidth="1"/>
    <col min="14102" max="14102" width="4" style="15" customWidth="1"/>
    <col min="14103" max="14103" width="18.88671875" style="15" customWidth="1"/>
    <col min="14104" max="14104" width="3.109375" style="15" customWidth="1"/>
    <col min="14105" max="14105" width="12.44140625" style="15" customWidth="1"/>
    <col min="14106" max="14106" width="3.88671875" style="15" customWidth="1"/>
    <col min="14107" max="14107" width="12.44140625" style="15" customWidth="1"/>
    <col min="14108" max="14108" width="3.88671875" style="15" customWidth="1"/>
    <col min="14109" max="14109" width="12.5546875" style="15" customWidth="1"/>
    <col min="14110" max="14347" width="9" style="15"/>
    <col min="14348" max="14348" width="2.44140625" style="15" customWidth="1"/>
    <col min="14349" max="14350" width="5.44140625" style="15" customWidth="1"/>
    <col min="14351" max="14351" width="4.77734375" style="15" customWidth="1"/>
    <col min="14352" max="14354" width="2.77734375" style="15" customWidth="1"/>
    <col min="14355" max="14355" width="6.77734375" style="15" customWidth="1"/>
    <col min="14356" max="14356" width="4" style="15" customWidth="1"/>
    <col min="14357" max="14357" width="18.88671875" style="15" customWidth="1"/>
    <col min="14358" max="14358" width="4" style="15" customWidth="1"/>
    <col min="14359" max="14359" width="18.88671875" style="15" customWidth="1"/>
    <col min="14360" max="14360" width="3.109375" style="15" customWidth="1"/>
    <col min="14361" max="14361" width="12.44140625" style="15" customWidth="1"/>
    <col min="14362" max="14362" width="3.88671875" style="15" customWidth="1"/>
    <col min="14363" max="14363" width="12.44140625" style="15" customWidth="1"/>
    <col min="14364" max="14364" width="3.88671875" style="15" customWidth="1"/>
    <col min="14365" max="14365" width="12.5546875" style="15" customWidth="1"/>
    <col min="14366" max="14603" width="9" style="15"/>
    <col min="14604" max="14604" width="2.44140625" style="15" customWidth="1"/>
    <col min="14605" max="14606" width="5.44140625" style="15" customWidth="1"/>
    <col min="14607" max="14607" width="4.77734375" style="15" customWidth="1"/>
    <col min="14608" max="14610" width="2.77734375" style="15" customWidth="1"/>
    <col min="14611" max="14611" width="6.77734375" style="15" customWidth="1"/>
    <col min="14612" max="14612" width="4" style="15" customWidth="1"/>
    <col min="14613" max="14613" width="18.88671875" style="15" customWidth="1"/>
    <col min="14614" max="14614" width="4" style="15" customWidth="1"/>
    <col min="14615" max="14615" width="18.88671875" style="15" customWidth="1"/>
    <col min="14616" max="14616" width="3.109375" style="15" customWidth="1"/>
    <col min="14617" max="14617" width="12.44140625" style="15" customWidth="1"/>
    <col min="14618" max="14618" width="3.88671875" style="15" customWidth="1"/>
    <col min="14619" max="14619" width="12.44140625" style="15" customWidth="1"/>
    <col min="14620" max="14620" width="3.88671875" style="15" customWidth="1"/>
    <col min="14621" max="14621" width="12.5546875" style="15" customWidth="1"/>
    <col min="14622" max="14859" width="9" style="15"/>
    <col min="14860" max="14860" width="2.44140625" style="15" customWidth="1"/>
    <col min="14861" max="14862" width="5.44140625" style="15" customWidth="1"/>
    <col min="14863" max="14863" width="4.77734375" style="15" customWidth="1"/>
    <col min="14864" max="14866" width="2.77734375" style="15" customWidth="1"/>
    <col min="14867" max="14867" width="6.77734375" style="15" customWidth="1"/>
    <col min="14868" max="14868" width="4" style="15" customWidth="1"/>
    <col min="14869" max="14869" width="18.88671875" style="15" customWidth="1"/>
    <col min="14870" max="14870" width="4" style="15" customWidth="1"/>
    <col min="14871" max="14871" width="18.88671875" style="15" customWidth="1"/>
    <col min="14872" max="14872" width="3.109375" style="15" customWidth="1"/>
    <col min="14873" max="14873" width="12.44140625" style="15" customWidth="1"/>
    <col min="14874" max="14874" width="3.88671875" style="15" customWidth="1"/>
    <col min="14875" max="14875" width="12.44140625" style="15" customWidth="1"/>
    <col min="14876" max="14876" width="3.88671875" style="15" customWidth="1"/>
    <col min="14877" max="14877" width="12.5546875" style="15" customWidth="1"/>
    <col min="14878" max="15115" width="9" style="15"/>
    <col min="15116" max="15116" width="2.44140625" style="15" customWidth="1"/>
    <col min="15117" max="15118" width="5.44140625" style="15" customWidth="1"/>
    <col min="15119" max="15119" width="4.77734375" style="15" customWidth="1"/>
    <col min="15120" max="15122" width="2.77734375" style="15" customWidth="1"/>
    <col min="15123" max="15123" width="6.77734375" style="15" customWidth="1"/>
    <col min="15124" max="15124" width="4" style="15" customWidth="1"/>
    <col min="15125" max="15125" width="18.88671875" style="15" customWidth="1"/>
    <col min="15126" max="15126" width="4" style="15" customWidth="1"/>
    <col min="15127" max="15127" width="18.88671875" style="15" customWidth="1"/>
    <col min="15128" max="15128" width="3.109375" style="15" customWidth="1"/>
    <col min="15129" max="15129" width="12.44140625" style="15" customWidth="1"/>
    <col min="15130" max="15130" width="3.88671875" style="15" customWidth="1"/>
    <col min="15131" max="15131" width="12.44140625" style="15" customWidth="1"/>
    <col min="15132" max="15132" width="3.88671875" style="15" customWidth="1"/>
    <col min="15133" max="15133" width="12.5546875" style="15" customWidth="1"/>
    <col min="15134" max="15371" width="9" style="15"/>
    <col min="15372" max="15372" width="2.44140625" style="15" customWidth="1"/>
    <col min="15373" max="15374" width="5.44140625" style="15" customWidth="1"/>
    <col min="15375" max="15375" width="4.77734375" style="15" customWidth="1"/>
    <col min="15376" max="15378" width="2.77734375" style="15" customWidth="1"/>
    <col min="15379" max="15379" width="6.77734375" style="15" customWidth="1"/>
    <col min="15380" max="15380" width="4" style="15" customWidth="1"/>
    <col min="15381" max="15381" width="18.88671875" style="15" customWidth="1"/>
    <col min="15382" max="15382" width="4" style="15" customWidth="1"/>
    <col min="15383" max="15383" width="18.88671875" style="15" customWidth="1"/>
    <col min="15384" max="15384" width="3.109375" style="15" customWidth="1"/>
    <col min="15385" max="15385" width="12.44140625" style="15" customWidth="1"/>
    <col min="15386" max="15386" width="3.88671875" style="15" customWidth="1"/>
    <col min="15387" max="15387" width="12.44140625" style="15" customWidth="1"/>
    <col min="15388" max="15388" width="3.88671875" style="15" customWidth="1"/>
    <col min="15389" max="15389" width="12.5546875" style="15" customWidth="1"/>
    <col min="15390" max="15627" width="9" style="15"/>
    <col min="15628" max="15628" width="2.44140625" style="15" customWidth="1"/>
    <col min="15629" max="15630" width="5.44140625" style="15" customWidth="1"/>
    <col min="15631" max="15631" width="4.77734375" style="15" customWidth="1"/>
    <col min="15632" max="15634" width="2.77734375" style="15" customWidth="1"/>
    <col min="15635" max="15635" width="6.77734375" style="15" customWidth="1"/>
    <col min="15636" max="15636" width="4" style="15" customWidth="1"/>
    <col min="15637" max="15637" width="18.88671875" style="15" customWidth="1"/>
    <col min="15638" max="15638" width="4" style="15" customWidth="1"/>
    <col min="15639" max="15639" width="18.88671875" style="15" customWidth="1"/>
    <col min="15640" max="15640" width="3.109375" style="15" customWidth="1"/>
    <col min="15641" max="15641" width="12.44140625" style="15" customWidth="1"/>
    <col min="15642" max="15642" width="3.88671875" style="15" customWidth="1"/>
    <col min="15643" max="15643" width="12.44140625" style="15" customWidth="1"/>
    <col min="15644" max="15644" width="3.88671875" style="15" customWidth="1"/>
    <col min="15645" max="15645" width="12.5546875" style="15" customWidth="1"/>
    <col min="15646" max="15883" width="9" style="15"/>
    <col min="15884" max="15884" width="2.44140625" style="15" customWidth="1"/>
    <col min="15885" max="15886" width="5.44140625" style="15" customWidth="1"/>
    <col min="15887" max="15887" width="4.77734375" style="15" customWidth="1"/>
    <col min="15888" max="15890" width="2.77734375" style="15" customWidth="1"/>
    <col min="15891" max="15891" width="6.77734375" style="15" customWidth="1"/>
    <col min="15892" max="15892" width="4" style="15" customWidth="1"/>
    <col min="15893" max="15893" width="18.88671875" style="15" customWidth="1"/>
    <col min="15894" max="15894" width="4" style="15" customWidth="1"/>
    <col min="15895" max="15895" width="18.88671875" style="15" customWidth="1"/>
    <col min="15896" max="15896" width="3.109375" style="15" customWidth="1"/>
    <col min="15897" max="15897" width="12.44140625" style="15" customWidth="1"/>
    <col min="15898" max="15898" width="3.88671875" style="15" customWidth="1"/>
    <col min="15899" max="15899" width="12.44140625" style="15" customWidth="1"/>
    <col min="15900" max="15900" width="3.88671875" style="15" customWidth="1"/>
    <col min="15901" max="15901" width="12.5546875" style="15" customWidth="1"/>
    <col min="15902" max="16139" width="9" style="15"/>
    <col min="16140" max="16140" width="2.44140625" style="15" customWidth="1"/>
    <col min="16141" max="16142" width="5.44140625" style="15" customWidth="1"/>
    <col min="16143" max="16143" width="4.77734375" style="15" customWidth="1"/>
    <col min="16144" max="16146" width="2.77734375" style="15" customWidth="1"/>
    <col min="16147" max="16147" width="6.77734375" style="15" customWidth="1"/>
    <col min="16148" max="16148" width="4" style="15" customWidth="1"/>
    <col min="16149" max="16149" width="18.88671875" style="15" customWidth="1"/>
    <col min="16150" max="16150" width="4" style="15" customWidth="1"/>
    <col min="16151" max="16151" width="18.88671875" style="15" customWidth="1"/>
    <col min="16152" max="16152" width="3.109375" style="15" customWidth="1"/>
    <col min="16153" max="16153" width="12.44140625" style="15" customWidth="1"/>
    <col min="16154" max="16154" width="3.88671875" style="15" customWidth="1"/>
    <col min="16155" max="16155" width="12.44140625" style="15" customWidth="1"/>
    <col min="16156" max="16156" width="3.88671875" style="15" customWidth="1"/>
    <col min="16157" max="16157" width="12.5546875" style="15" customWidth="1"/>
    <col min="16158" max="16384" width="9" style="15"/>
  </cols>
  <sheetData>
    <row r="1" spans="1:35" ht="25.5" customHeight="1" x14ac:dyDescent="0.25">
      <c r="A1" s="55" t="s">
        <v>268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</row>
    <row r="2" spans="1:35" ht="15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41"/>
      <c r="L2" s="42"/>
      <c r="M2" s="16"/>
      <c r="N2" s="16"/>
      <c r="O2" s="16"/>
      <c r="P2" s="16"/>
      <c r="Q2" s="42"/>
      <c r="R2" s="43"/>
      <c r="S2" s="43"/>
      <c r="T2" s="43"/>
      <c r="U2" s="43"/>
      <c r="V2" s="16"/>
      <c r="W2" s="16"/>
      <c r="X2" s="16"/>
      <c r="Y2" s="16"/>
      <c r="Z2" s="43"/>
      <c r="AA2" s="43"/>
      <c r="AB2" s="43"/>
      <c r="AC2" s="43"/>
      <c r="AD2" s="43"/>
      <c r="AE2" s="16"/>
    </row>
    <row r="3" spans="1:35" s="17" customFormat="1" ht="27.6" customHeight="1" x14ac:dyDescent="0.25">
      <c r="A3" s="56" t="s">
        <v>228</v>
      </c>
      <c r="B3" s="56" t="s">
        <v>229</v>
      </c>
      <c r="C3" s="56" t="s">
        <v>230</v>
      </c>
      <c r="D3" s="56" t="s">
        <v>231</v>
      </c>
      <c r="E3" s="56" t="s">
        <v>248</v>
      </c>
      <c r="F3" s="56" t="s">
        <v>190</v>
      </c>
      <c r="G3" s="56" t="s">
        <v>232</v>
      </c>
      <c r="H3" s="56"/>
      <c r="I3" s="56" t="s">
        <v>233</v>
      </c>
      <c r="J3" s="56"/>
      <c r="K3" s="56"/>
      <c r="L3" s="56"/>
      <c r="M3" s="56"/>
      <c r="N3" s="56" t="s">
        <v>234</v>
      </c>
      <c r="O3" s="56" t="s">
        <v>1</v>
      </c>
      <c r="P3" s="56"/>
      <c r="Q3" s="56" t="s">
        <v>3</v>
      </c>
      <c r="R3" s="56"/>
      <c r="S3" s="56"/>
      <c r="T3" s="56"/>
      <c r="U3" s="56"/>
      <c r="V3" s="56"/>
      <c r="W3" s="56"/>
      <c r="X3" s="56"/>
      <c r="Y3" s="56"/>
      <c r="Z3" s="56" t="s">
        <v>4</v>
      </c>
      <c r="AA3" s="56"/>
      <c r="AB3" s="56"/>
      <c r="AC3" s="56"/>
      <c r="AD3" s="56"/>
      <c r="AE3" s="56"/>
      <c r="AF3" s="56"/>
      <c r="AG3" s="56"/>
      <c r="AH3" s="56"/>
      <c r="AI3" s="65" t="s">
        <v>223</v>
      </c>
    </row>
    <row r="4" spans="1:35" s="17" customFormat="1" ht="23.1" customHeight="1" x14ac:dyDescent="0.25">
      <c r="A4" s="56"/>
      <c r="B4" s="56"/>
      <c r="C4" s="56"/>
      <c r="D4" s="56"/>
      <c r="E4" s="56"/>
      <c r="F4" s="56"/>
      <c r="G4" s="56" t="s">
        <v>235</v>
      </c>
      <c r="H4" s="56" t="s">
        <v>260</v>
      </c>
      <c r="I4" s="56" t="s">
        <v>236</v>
      </c>
      <c r="J4" s="56" t="s">
        <v>237</v>
      </c>
      <c r="K4" s="57" t="s">
        <v>238</v>
      </c>
      <c r="L4" s="70" t="s">
        <v>239</v>
      </c>
      <c r="M4" s="56" t="s">
        <v>240</v>
      </c>
      <c r="N4" s="56"/>
      <c r="O4" s="56" t="s">
        <v>241</v>
      </c>
      <c r="P4" s="56" t="s">
        <v>221</v>
      </c>
      <c r="Q4" s="70" t="s">
        <v>242</v>
      </c>
      <c r="R4" s="56" t="s">
        <v>243</v>
      </c>
      <c r="S4" s="56" t="s">
        <v>244</v>
      </c>
      <c r="T4" s="56" t="s">
        <v>245</v>
      </c>
      <c r="U4" s="56" t="s">
        <v>246</v>
      </c>
      <c r="V4" s="56" t="s">
        <v>247</v>
      </c>
      <c r="W4" s="71" t="s">
        <v>201</v>
      </c>
      <c r="X4" s="71" t="s">
        <v>202</v>
      </c>
      <c r="Y4" s="71" t="s">
        <v>249</v>
      </c>
      <c r="Z4" s="68" t="s">
        <v>242</v>
      </c>
      <c r="AA4" s="56" t="s">
        <v>243</v>
      </c>
      <c r="AB4" s="56" t="s">
        <v>244</v>
      </c>
      <c r="AC4" s="56" t="s">
        <v>245</v>
      </c>
      <c r="AD4" s="56" t="s">
        <v>246</v>
      </c>
      <c r="AE4" s="56" t="s">
        <v>247</v>
      </c>
      <c r="AF4" s="71" t="s">
        <v>201</v>
      </c>
      <c r="AG4" s="71" t="s">
        <v>202</v>
      </c>
      <c r="AH4" s="71" t="s">
        <v>249</v>
      </c>
      <c r="AI4" s="69"/>
    </row>
    <row r="5" spans="1:35" s="17" customFormat="1" ht="49.5" customHeight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7"/>
      <c r="L5" s="70"/>
      <c r="M5" s="56"/>
      <c r="N5" s="56"/>
      <c r="O5" s="56"/>
      <c r="P5" s="56"/>
      <c r="Q5" s="70"/>
      <c r="R5" s="56"/>
      <c r="S5" s="56"/>
      <c r="T5" s="56"/>
      <c r="U5" s="56"/>
      <c r="V5" s="56"/>
      <c r="W5" s="71"/>
      <c r="X5" s="71"/>
      <c r="Y5" s="71"/>
      <c r="Z5" s="68"/>
      <c r="AA5" s="56"/>
      <c r="AB5" s="56"/>
      <c r="AC5" s="56"/>
      <c r="AD5" s="56"/>
      <c r="AE5" s="56"/>
      <c r="AF5" s="71"/>
      <c r="AG5" s="71"/>
      <c r="AH5" s="71"/>
      <c r="AI5" s="66"/>
    </row>
    <row r="6" spans="1:35" s="17" customFormat="1" ht="65.099999999999994" customHeight="1" x14ac:dyDescent="0.25">
      <c r="A6" s="26">
        <v>1</v>
      </c>
      <c r="B6" s="26" t="s">
        <v>218</v>
      </c>
      <c r="C6" s="26" t="s">
        <v>187</v>
      </c>
      <c r="D6" s="26" t="s">
        <v>181</v>
      </c>
      <c r="E6" s="26" t="s">
        <v>250</v>
      </c>
      <c r="F6" s="26" t="s">
        <v>176</v>
      </c>
      <c r="G6" s="26"/>
      <c r="H6" s="26"/>
      <c r="I6" s="26" t="s">
        <v>182</v>
      </c>
      <c r="J6" s="26" t="s">
        <v>251</v>
      </c>
      <c r="K6" s="36" t="s">
        <v>179</v>
      </c>
      <c r="L6" s="29">
        <v>590</v>
      </c>
      <c r="M6" s="29" t="s">
        <v>252</v>
      </c>
      <c r="N6" s="26" t="s">
        <v>253</v>
      </c>
      <c r="O6" s="26">
        <v>25</v>
      </c>
      <c r="P6" s="26">
        <v>10</v>
      </c>
      <c r="Q6" s="20">
        <v>230.7</v>
      </c>
      <c r="R6" s="27">
        <f t="shared" ref="R6:R10" si="0">Q6/0.045</f>
        <v>5126.666666666667</v>
      </c>
      <c r="S6" s="27" t="str">
        <f>VLOOKUP(U6,'[1]公式（勿动）'!$E$5:$F$35,2,0)</f>
        <v>5000＜S≤5250</v>
      </c>
      <c r="T6" s="27">
        <f t="shared" ref="T6:T10" si="1">7500-R6</f>
        <v>2373.333333333333</v>
      </c>
      <c r="U6" s="27">
        <f t="shared" ref="U6:U10" si="2">IF(AND(R6&gt;7250,R6&lt;=7500),0,IF(AND(R6&gt;7000,R6&lt;=7250),250,IF(AND(R6&gt;6750,R6&lt;=7000),500,IF(AND(R6&gt;6500,R6&lt;=6750),750,IF(AND(R6&gt;6250,R6&lt;=6500),1000,IF(AND(R6&gt;6000,R6&lt;=6250),1250,IF(AND(R6&gt;5750,R6&lt;=6000),1500,IF(AND(R6&gt;5500,R6&lt;=5750),1750,IF(AND(R6&gt;5250,R6&lt;=5500),2000,IF(AND(R6&gt;5000,R6&lt;=5250),2250,IF(AND(R6&gt;4750,R6&lt;=5000),2500,IF(AND(R6&gt;4500,R6&lt;=4750),2750,IF(AND(R6&gt;4250,R6&lt;=4500),3000,IF(AND(R6&gt;4000,R6&lt;=4250),3250,IF(AND(R6&gt;3750,R6&lt;=4000),3500,IF(AND(R6&gt;3500,R6&lt;=3750),3750,IF(AND(R6&gt;3250,R6&lt;=3500),4000,IF(AND(R6&gt;3000,R6&lt;=3250),4250,IF(AND(R6&gt;2750,R6&lt;=3000),4500,IF(AND(R6&gt;2500,R6&lt;=2750),4750,IF(AND(R6&gt;2250,R6&lt;=2500),5000,IF(AND(R6&gt;2000,R6&lt;=2250),5250,IF(AND(R6&gt;1750,R6&lt;=2000),5500,IF(AND(R6&gt;1500,R6&lt;=1750),5750,IF(AND(R6&gt;1250,R6&lt;=1500),6000,IF(AND(R6&gt;1000,R6&lt;=1250),6250,IF(AND(R6&gt;750,R6&lt;=1000),6500,IF(AND(R6&gt;500,R6&lt;=750),6750,IF(AND(R6&gt;250,R6&lt;=500),7000,IF(AND(R6&gt;0,R6&lt;=250),7250,IF(AND(R6=0),7500,)))))))))))))))))))))))))))))))</f>
        <v>2250</v>
      </c>
      <c r="V6" s="30" t="str">
        <f>VLOOKUP(S6,'[1]公式（勿动）'!$F$5:$G$35,2,0)</f>
        <v>3-5,4-6,7-17,8-18,19-29,20-30</v>
      </c>
      <c r="W6" s="30"/>
      <c r="X6" s="30"/>
      <c r="Y6" s="30"/>
      <c r="Z6" s="20">
        <v>208.2</v>
      </c>
      <c r="AA6" s="27">
        <f t="shared" ref="AA6:AA10" si="3">Z6/0.045</f>
        <v>4626.666666666667</v>
      </c>
      <c r="AB6" s="27" t="str">
        <f>VLOOKUP(AD6,'[1]公式（勿动）'!$E$5:$F$35,2,0)</f>
        <v>4500＜S≤4750</v>
      </c>
      <c r="AC6" s="27">
        <f t="shared" ref="AC6:AC10" si="4">7500-AA6</f>
        <v>2873.333333333333</v>
      </c>
      <c r="AD6" s="27">
        <f t="shared" ref="AD6:AD10" si="5">IF(AND(AA6&gt;7250,AA6&lt;=7500),0,IF(AND(AA6&gt;7000,AA6&lt;=7250),250,IF(AND(AA6&gt;6750,AA6&lt;=7000),500,IF(AND(AA6&gt;6500,AA6&lt;=6750),750,IF(AND(AA6&gt;6250,AA6&lt;=6500),1000,IF(AND(AA6&gt;6000,AA6&lt;=6250),1250,IF(AND(AA6&gt;5750,AA6&lt;=6000),1500,IF(AND(AA6&gt;5500,AA6&lt;=5750),1750,IF(AND(AA6&gt;5250,AA6&lt;=5500),2000,IF(AND(AA6&gt;5000,AA6&lt;=5250),2250,IF(AND(AA6&gt;4750,AA6&lt;=5000),2500,IF(AND(AA6&gt;4500,AA6&lt;=4750),2750,IF(AND(AA6&gt;4250,AA6&lt;=4500),3000,IF(AND(AA6&gt;4000,AA6&lt;=4250),3250,IF(AND(AA6&gt;3750,AA6&lt;=4000),3500,IF(AND(AA6&gt;3500,AA6&lt;=3750),3750,IF(AND(AA6&gt;3250,AA6&lt;=3500),4000,IF(AND(AA6&gt;3000,AA6&lt;=3250),4250,IF(AND(AA6&gt;2750,AA6&lt;=3000),4500,IF(AND(AA6&gt;2500,AA6&lt;=2750),4750,IF(AND(AA6&gt;2250,AA6&lt;=2500),5000,IF(AND(AA6&gt;2000,AA6&lt;=2250),5250,IF(AND(AA6&gt;1750,AA6&lt;=2000),5500,IF(AND(AA6&gt;1500,AA6&lt;=1750),5750,IF(AND(AA6&gt;1250,AA6&lt;=1500),6000,IF(AND(AA6&gt;1000,AA6&lt;=1250),6250,IF(AND(AA6&gt;750,AA6&lt;=1000),6500,IF(AND(AA6&gt;500,AA6&lt;=750),6750,IF(AND(AA6&gt;250,AA6&lt;=500),7000,IF(AND(AA6&gt;0,AA6&lt;=250),7250,IF(AND(AA6=0),7500,)))))))))))))))))))))))))))))))</f>
        <v>2750</v>
      </c>
      <c r="AE6" s="30" t="str">
        <f>VLOOKUP(AB6,'[1]公式（勿动）'!$F$5:$G$35,2,0)</f>
        <v xml:space="preserve">3-5,4-6,7-9,8-10,11-17,12-18,19-29,20-30 </v>
      </c>
      <c r="AF6" s="26"/>
      <c r="AG6" s="26"/>
      <c r="AH6" s="26"/>
      <c r="AI6" s="26"/>
    </row>
    <row r="7" spans="1:35" s="17" customFormat="1" ht="65.099999999999994" customHeight="1" x14ac:dyDescent="0.25">
      <c r="A7" s="26">
        <v>2</v>
      </c>
      <c r="B7" s="26" t="s">
        <v>254</v>
      </c>
      <c r="C7" s="26" t="s">
        <v>255</v>
      </c>
      <c r="D7" s="26" t="s">
        <v>181</v>
      </c>
      <c r="E7" s="26" t="s">
        <v>250</v>
      </c>
      <c r="F7" s="26" t="s">
        <v>176</v>
      </c>
      <c r="G7" s="26"/>
      <c r="H7" s="26"/>
      <c r="I7" s="26" t="s">
        <v>183</v>
      </c>
      <c r="J7" s="26" t="s">
        <v>256</v>
      </c>
      <c r="K7" s="36" t="s">
        <v>180</v>
      </c>
      <c r="L7" s="29">
        <v>590</v>
      </c>
      <c r="M7" s="29" t="s">
        <v>252</v>
      </c>
      <c r="N7" s="26" t="s">
        <v>253</v>
      </c>
      <c r="O7" s="26">
        <v>25</v>
      </c>
      <c r="P7" s="26">
        <v>7</v>
      </c>
      <c r="Q7" s="20">
        <v>256.10000000000002</v>
      </c>
      <c r="R7" s="27">
        <f t="shared" si="0"/>
        <v>5691.1111111111122</v>
      </c>
      <c r="S7" s="27" t="str">
        <f>VLOOKUP(U7,'[1]公式（勿动）'!$E$5:$F$35,2,0)</f>
        <v>5500＜S≤5750</v>
      </c>
      <c r="T7" s="27">
        <f t="shared" si="1"/>
        <v>1808.8888888888878</v>
      </c>
      <c r="U7" s="27">
        <f t="shared" si="2"/>
        <v>1750</v>
      </c>
      <c r="V7" s="30" t="str">
        <f>VLOOKUP(S7,'[1]公式（勿动）'!$F$5:$G$35,2,0)</f>
        <v>3-5,4-6,7-9,8-10,11-13,12-14,15-29,16-30</v>
      </c>
      <c r="W7" s="30"/>
      <c r="X7" s="30"/>
      <c r="Y7" s="30"/>
      <c r="Z7" s="20">
        <v>233.3</v>
      </c>
      <c r="AA7" s="27">
        <f t="shared" si="3"/>
        <v>5184.4444444444453</v>
      </c>
      <c r="AB7" s="27" t="str">
        <f>VLOOKUP(AD7,'[1]公式（勿动）'!$E$5:$F$35,2,0)</f>
        <v>5000＜S≤5250</v>
      </c>
      <c r="AC7" s="27">
        <f t="shared" si="4"/>
        <v>2315.5555555555547</v>
      </c>
      <c r="AD7" s="27">
        <f t="shared" si="5"/>
        <v>2250</v>
      </c>
      <c r="AE7" s="30" t="str">
        <f>VLOOKUP(AB7,'[1]公式（勿动）'!$F$5:$G$35,2,0)</f>
        <v>3-5,4-6,7-17,8-18,19-29,20-30</v>
      </c>
      <c r="AF7" s="26"/>
      <c r="AG7" s="26"/>
      <c r="AH7" s="26"/>
      <c r="AI7" s="26"/>
    </row>
    <row r="8" spans="1:35" s="17" customFormat="1" ht="65.099999999999994" customHeight="1" x14ac:dyDescent="0.25">
      <c r="A8" s="26">
        <v>3</v>
      </c>
      <c r="B8" s="26" t="s">
        <v>254</v>
      </c>
      <c r="C8" s="26" t="s">
        <v>255</v>
      </c>
      <c r="D8" s="26" t="s">
        <v>181</v>
      </c>
      <c r="E8" s="26" t="s">
        <v>250</v>
      </c>
      <c r="F8" s="26" t="s">
        <v>176</v>
      </c>
      <c r="G8" s="26"/>
      <c r="H8" s="26"/>
      <c r="I8" s="26" t="s">
        <v>184</v>
      </c>
      <c r="J8" s="26" t="s">
        <v>257</v>
      </c>
      <c r="K8" s="36" t="s">
        <v>177</v>
      </c>
      <c r="L8" s="29">
        <v>585</v>
      </c>
      <c r="M8" s="29" t="s">
        <v>252</v>
      </c>
      <c r="N8" s="26" t="s">
        <v>253</v>
      </c>
      <c r="O8" s="26">
        <v>25</v>
      </c>
      <c r="P8" s="26">
        <v>10</v>
      </c>
      <c r="Q8" s="20">
        <v>280.89999999999998</v>
      </c>
      <c r="R8" s="27">
        <f t="shared" si="0"/>
        <v>6242.2222222222217</v>
      </c>
      <c r="S8" s="27" t="str">
        <f>VLOOKUP(U8,'[1]公式（勿动）'!$E$5:$F$35,2,0)</f>
        <v>6000＜S≤6250</v>
      </c>
      <c r="T8" s="27">
        <f t="shared" si="1"/>
        <v>1257.7777777777783</v>
      </c>
      <c r="U8" s="27">
        <f t="shared" si="2"/>
        <v>1250</v>
      </c>
      <c r="V8" s="30" t="str">
        <f>VLOOKUP(S8,'[1]公式（勿动）'!$F$5:$G$35,2,0)</f>
        <v>3-5,4-6,7-13,8-14,15-29,16-30</v>
      </c>
      <c r="W8" s="30"/>
      <c r="X8" s="30"/>
      <c r="Y8" s="30"/>
      <c r="Z8" s="20">
        <v>257.7</v>
      </c>
      <c r="AA8" s="27">
        <f t="shared" si="3"/>
        <v>5726.666666666667</v>
      </c>
      <c r="AB8" s="27" t="str">
        <f>VLOOKUP(AD8,'[1]公式（勿动）'!$E$5:$F$35,2,0)</f>
        <v>5500＜S≤5750</v>
      </c>
      <c r="AC8" s="27">
        <f t="shared" si="4"/>
        <v>1773.333333333333</v>
      </c>
      <c r="AD8" s="27">
        <f t="shared" si="5"/>
        <v>1750</v>
      </c>
      <c r="AE8" s="30" t="str">
        <f>VLOOKUP(AB8,'[1]公式（勿动）'!$F$5:$G$35,2,0)</f>
        <v>3-5,4-6,7-9,8-10,11-13,12-14,15-29,16-30</v>
      </c>
      <c r="AF8" s="26"/>
      <c r="AG8" s="26"/>
      <c r="AH8" s="26"/>
      <c r="AI8" s="26"/>
    </row>
    <row r="9" spans="1:35" s="17" customFormat="1" ht="65.099999999999994" customHeight="1" x14ac:dyDescent="0.25">
      <c r="A9" s="26">
        <v>4</v>
      </c>
      <c r="B9" s="26" t="s">
        <v>254</v>
      </c>
      <c r="C9" s="26" t="s">
        <v>255</v>
      </c>
      <c r="D9" s="26" t="s">
        <v>181</v>
      </c>
      <c r="E9" s="26" t="s">
        <v>250</v>
      </c>
      <c r="F9" s="26" t="s">
        <v>176</v>
      </c>
      <c r="G9" s="26"/>
      <c r="H9" s="26"/>
      <c r="I9" s="26" t="s">
        <v>185</v>
      </c>
      <c r="J9" s="26" t="s">
        <v>258</v>
      </c>
      <c r="K9" s="36" t="s">
        <v>178</v>
      </c>
      <c r="L9" s="29">
        <v>585</v>
      </c>
      <c r="M9" s="29" t="s">
        <v>252</v>
      </c>
      <c r="N9" s="26" t="s">
        <v>253</v>
      </c>
      <c r="O9" s="26">
        <v>25</v>
      </c>
      <c r="P9" s="26">
        <v>7</v>
      </c>
      <c r="Q9" s="20">
        <v>306.89999999999998</v>
      </c>
      <c r="R9" s="27">
        <f t="shared" si="0"/>
        <v>6820</v>
      </c>
      <c r="S9" s="27" t="str">
        <f>VLOOKUP(U9,'[1]公式（勿动）'!$E$5:$F$35,2,0)</f>
        <v>6750＜S≤7000</v>
      </c>
      <c r="T9" s="27">
        <f t="shared" si="1"/>
        <v>680</v>
      </c>
      <c r="U9" s="27">
        <f t="shared" si="2"/>
        <v>500</v>
      </c>
      <c r="V9" s="30" t="str">
        <f>VLOOKUP(S9,'[1]公式（勿动）'!$F$5:$G$35,2,0)</f>
        <v>3-9,4-10,11-29,12-30</v>
      </c>
      <c r="W9" s="30"/>
      <c r="X9" s="30"/>
      <c r="Y9" s="30"/>
      <c r="Z9" s="20">
        <v>283.5</v>
      </c>
      <c r="AA9" s="27">
        <f t="shared" si="3"/>
        <v>6300</v>
      </c>
      <c r="AB9" s="27" t="str">
        <f>VLOOKUP(AD9,'[1]公式（勿动）'!$E$5:$F$35,2,0)</f>
        <v>6250＜S≤6500</v>
      </c>
      <c r="AC9" s="27">
        <f t="shared" si="4"/>
        <v>1200</v>
      </c>
      <c r="AD9" s="27">
        <f t="shared" si="5"/>
        <v>1000</v>
      </c>
      <c r="AE9" s="30" t="str">
        <f>VLOOKUP(AB9,'[1]公式（勿动）'!$F$5:$G$35,2,0)</f>
        <v>3-13,4-14,15-29,16-30</v>
      </c>
      <c r="AF9" s="26"/>
      <c r="AG9" s="26"/>
      <c r="AH9" s="26"/>
      <c r="AI9" s="26"/>
    </row>
    <row r="10" spans="1:35" s="17" customFormat="1" ht="65.099999999999994" customHeight="1" x14ac:dyDescent="0.25">
      <c r="A10" s="26">
        <v>5</v>
      </c>
      <c r="B10" s="26" t="s">
        <v>254</v>
      </c>
      <c r="C10" s="26" t="s">
        <v>255</v>
      </c>
      <c r="D10" s="26" t="s">
        <v>181</v>
      </c>
      <c r="E10" s="26" t="s">
        <v>250</v>
      </c>
      <c r="F10" s="26" t="s">
        <v>176</v>
      </c>
      <c r="G10" s="26"/>
      <c r="H10" s="26"/>
      <c r="I10" s="26" t="s">
        <v>186</v>
      </c>
      <c r="J10" s="26" t="s">
        <v>259</v>
      </c>
      <c r="K10" s="36" t="s">
        <v>179</v>
      </c>
      <c r="L10" s="29">
        <v>585</v>
      </c>
      <c r="M10" s="29" t="s">
        <v>252</v>
      </c>
      <c r="N10" s="26" t="s">
        <v>253</v>
      </c>
      <c r="O10" s="26">
        <v>25</v>
      </c>
      <c r="P10" s="26">
        <v>10</v>
      </c>
      <c r="Q10" s="20">
        <v>331.9</v>
      </c>
      <c r="R10" s="27">
        <f t="shared" si="0"/>
        <v>7375.5555555555557</v>
      </c>
      <c r="S10" s="27" t="str">
        <f>VLOOKUP(U10,'[1]公式（勿动）'!$E$5:$F$35,2,0)</f>
        <v>7250＜S≤7500</v>
      </c>
      <c r="T10" s="27">
        <f t="shared" si="1"/>
        <v>124.44444444444434</v>
      </c>
      <c r="U10" s="27">
        <f t="shared" si="2"/>
        <v>0</v>
      </c>
      <c r="V10" s="30" t="str">
        <f>VLOOKUP(S10,'[1]公式（勿动）'!$F$5:$G$35,2,0)</f>
        <v>3-29,4-30</v>
      </c>
      <c r="W10" s="30"/>
      <c r="X10" s="30"/>
      <c r="Y10" s="30"/>
      <c r="Z10" s="20">
        <v>307.8</v>
      </c>
      <c r="AA10" s="27">
        <f t="shared" si="3"/>
        <v>6840.0000000000009</v>
      </c>
      <c r="AB10" s="27" t="str">
        <f>VLOOKUP(AD10,'[1]公式（勿动）'!$E$5:$F$35,2,0)</f>
        <v>6750＜S≤7000</v>
      </c>
      <c r="AC10" s="27">
        <f t="shared" si="4"/>
        <v>659.99999999999909</v>
      </c>
      <c r="AD10" s="27">
        <f t="shared" si="5"/>
        <v>500</v>
      </c>
      <c r="AE10" s="30" t="str">
        <f>VLOOKUP(AB10,'[1]公式（勿动）'!$F$5:$G$35,2,0)</f>
        <v>3-9,4-10,11-29,12-30</v>
      </c>
      <c r="AF10" s="26"/>
      <c r="AG10" s="26"/>
      <c r="AH10" s="26"/>
      <c r="AI10" s="26"/>
    </row>
  </sheetData>
  <mergeCells count="41">
    <mergeCell ref="AF4:AF5"/>
    <mergeCell ref="AG4:AG5"/>
    <mergeCell ref="AH4:AH5"/>
    <mergeCell ref="Z3:AH3"/>
    <mergeCell ref="AI3:AI5"/>
    <mergeCell ref="A1:AI1"/>
    <mergeCell ref="AD4:AD5"/>
    <mergeCell ref="AE4:AE5"/>
    <mergeCell ref="Q3:Y3"/>
    <mergeCell ref="W4:W5"/>
    <mergeCell ref="X4:X5"/>
    <mergeCell ref="Y4:Y5"/>
    <mergeCell ref="U4:U5"/>
    <mergeCell ref="V4:V5"/>
    <mergeCell ref="Z4:Z5"/>
    <mergeCell ref="AA4:AA5"/>
    <mergeCell ref="AB4:AB5"/>
    <mergeCell ref="AC4:AC5"/>
    <mergeCell ref="O4:O5"/>
    <mergeCell ref="P4:P5"/>
    <mergeCell ref="Q4:Q5"/>
    <mergeCell ref="R4:R5"/>
    <mergeCell ref="S4:S5"/>
    <mergeCell ref="T4:T5"/>
    <mergeCell ref="O3:P3"/>
    <mergeCell ref="G4:G5"/>
    <mergeCell ref="H4:H5"/>
    <mergeCell ref="I4:I5"/>
    <mergeCell ref="J4:J5"/>
    <mergeCell ref="K4:K5"/>
    <mergeCell ref="L4:L5"/>
    <mergeCell ref="M4:M5"/>
    <mergeCell ref="F3:F5"/>
    <mergeCell ref="G3:H3"/>
    <mergeCell ref="I3:M3"/>
    <mergeCell ref="N3:N5"/>
    <mergeCell ref="A3:A5"/>
    <mergeCell ref="B3:B5"/>
    <mergeCell ref="C3:C5"/>
    <mergeCell ref="D3:D5"/>
    <mergeCell ref="E3:E5"/>
  </mergeCells>
  <phoneticPr fontId="1" type="noConversion"/>
  <printOptions horizontalCentered="1" verticalCentered="1"/>
  <pageMargins left="0" right="0" top="0.39370078740157483" bottom="0.39370078740157483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5</vt:i4>
      </vt:variant>
    </vt:vector>
  </HeadingPairs>
  <TitlesOfParts>
    <vt:vector size="9" baseType="lpstr">
      <vt:lpstr>公式（勿动）</vt:lpstr>
      <vt:lpstr>喀赤客专发送接收电平等级</vt:lpstr>
      <vt:lpstr>模拟10km区段模拟网络长度</vt:lpstr>
      <vt:lpstr>模拟7.5km区段模拟网络长度</vt:lpstr>
      <vt:lpstr>喀赤客专发送接收电平等级!Print_Area</vt:lpstr>
      <vt:lpstr>模拟10km区段模拟网络长度!Print_Area</vt:lpstr>
      <vt:lpstr>喀赤客专发送接收电平等级!Print_Titles</vt:lpstr>
      <vt:lpstr>模拟10km区段模拟网络长度!Print_Titles</vt:lpstr>
      <vt:lpstr>模拟7.5km区段模拟网络长度!Print_Titles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cp:lastPrinted>2020-07-13T09:14:16Z</cp:lastPrinted>
  <dcterms:created xsi:type="dcterms:W3CDTF">2015-06-05T18:17:20Z</dcterms:created>
  <dcterms:modified xsi:type="dcterms:W3CDTF">2020-09-11T13:00:15Z</dcterms:modified>
</cp:coreProperties>
</file>