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landaferreirofranchi/Desktop/"/>
    </mc:Choice>
  </mc:AlternateContent>
  <xr:revisionPtr revIDLastSave="0" documentId="13_ncr:1_{9D869B78-D403-B141-9934-952A14C76F6B}" xr6:coauthVersionLast="47" xr6:coauthVersionMax="47" xr10:uidLastSave="{00000000-0000-0000-0000-000000000000}"/>
  <bookViews>
    <workbookView xWindow="0" yWindow="740" windowWidth="15280" windowHeight="17000" activeTab="1" xr2:uid="{8D31ABB7-BDEC-F04B-A77C-F85E449EE9D6}"/>
  </bookViews>
  <sheets>
    <sheet name="Agency Dictionary" sheetId="3" r:id="rId1"/>
    <sheet name="Communality Diction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72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5" i="3"/>
  <c r="B34" i="3"/>
  <c r="B33" i="3"/>
</calcChain>
</file>

<file path=xl/sharedStrings.xml><?xml version="1.0" encoding="utf-8"?>
<sst xmlns="http://schemas.openxmlformats.org/spreadsheetml/2006/main" count="352" uniqueCount="259">
  <si>
    <t>achievement</t>
  </si>
  <si>
    <t>active</t>
  </si>
  <si>
    <t>adamant</t>
  </si>
  <si>
    <t>aggressive</t>
  </si>
  <si>
    <t>ambition</t>
  </si>
  <si>
    <t>ambitious</t>
  </si>
  <si>
    <t>analytical</t>
  </si>
  <si>
    <t>assert</t>
  </si>
  <si>
    <t>assertive</t>
  </si>
  <si>
    <t>assertiveness</t>
  </si>
  <si>
    <t>assured</t>
  </si>
  <si>
    <t>autonomous</t>
  </si>
  <si>
    <t>autonomy</t>
  </si>
  <si>
    <t>bold</t>
  </si>
  <si>
    <t>bossy</t>
  </si>
  <si>
    <t>brave</t>
  </si>
  <si>
    <t>brilliant</t>
  </si>
  <si>
    <t>capability</t>
  </si>
  <si>
    <t>capable</t>
  </si>
  <si>
    <t>clever</t>
  </si>
  <si>
    <t>command</t>
  </si>
  <si>
    <t>competence</t>
  </si>
  <si>
    <t>competent</t>
  </si>
  <si>
    <t>competitive</t>
  </si>
  <si>
    <t>competitiveness</t>
  </si>
  <si>
    <t>confidence</t>
  </si>
  <si>
    <t>confident</t>
  </si>
  <si>
    <t>convincing</t>
  </si>
  <si>
    <t>creative</t>
  </si>
  <si>
    <t>cunning</t>
  </si>
  <si>
    <t>daring</t>
  </si>
  <si>
    <t>decisive</t>
  </si>
  <si>
    <t>determined</t>
  </si>
  <si>
    <t>diligent</t>
  </si>
  <si>
    <t>direct</t>
  </si>
  <si>
    <t>dominant</t>
  </si>
  <si>
    <t>dynamic</t>
  </si>
  <si>
    <t>educated</t>
  </si>
  <si>
    <t>effective</t>
  </si>
  <si>
    <t>efficient</t>
  </si>
  <si>
    <t>egocentrist</t>
  </si>
  <si>
    <t>egoistic</t>
  </si>
  <si>
    <t>energetic</t>
  </si>
  <si>
    <t>exploration</t>
  </si>
  <si>
    <t>fast</t>
  </si>
  <si>
    <t>freedom</t>
  </si>
  <si>
    <t>hardworking</t>
  </si>
  <si>
    <t>imaginative</t>
  </si>
  <si>
    <t>independence</t>
  </si>
  <si>
    <t>independent</t>
  </si>
  <si>
    <t>individual</t>
  </si>
  <si>
    <t>individualistic</t>
  </si>
  <si>
    <t>industrious</t>
  </si>
  <si>
    <t>ingenious</t>
  </si>
  <si>
    <t>insightful</t>
  </si>
  <si>
    <t>intellectual</t>
  </si>
  <si>
    <t>intelligent</t>
  </si>
  <si>
    <t>knowledgeable</t>
  </si>
  <si>
    <t>leader</t>
  </si>
  <si>
    <t>logical</t>
  </si>
  <si>
    <t>meticulous</t>
  </si>
  <si>
    <t>organized</t>
  </si>
  <si>
    <t>original</t>
  </si>
  <si>
    <t>outspoken</t>
  </si>
  <si>
    <t>perceptive</t>
  </si>
  <si>
    <t>persistent</t>
  </si>
  <si>
    <t>power</t>
  </si>
  <si>
    <t>powerful</t>
  </si>
  <si>
    <t>practical</t>
  </si>
  <si>
    <t>proud</t>
  </si>
  <si>
    <t>rational</t>
  </si>
  <si>
    <t>realist</t>
  </si>
  <si>
    <t>recognition</t>
  </si>
  <si>
    <t>resilient</t>
  </si>
  <si>
    <t>resourceful</t>
  </si>
  <si>
    <t>self-assertion</t>
  </si>
  <si>
    <t>self-confident</t>
  </si>
  <si>
    <t>self-contained</t>
  </si>
  <si>
    <t>self-control</t>
  </si>
  <si>
    <t>self-direction</t>
  </si>
  <si>
    <t>self-expansion</t>
  </si>
  <si>
    <t>self-important</t>
  </si>
  <si>
    <t>self-protection</t>
  </si>
  <si>
    <t>self-reliant</t>
  </si>
  <si>
    <t>self-sufficient</t>
  </si>
  <si>
    <t>serious</t>
  </si>
  <si>
    <t>sharp</t>
  </si>
  <si>
    <t>skillful</t>
  </si>
  <si>
    <t>skillfulness</t>
  </si>
  <si>
    <t>smart</t>
  </si>
  <si>
    <t>status</t>
  </si>
  <si>
    <t>strong</t>
  </si>
  <si>
    <t>strong-willed</t>
  </si>
  <si>
    <t>superiority</t>
  </si>
  <si>
    <t>tough</t>
  </si>
  <si>
    <t>unique</t>
  </si>
  <si>
    <t>unwavering</t>
  </si>
  <si>
    <t>vigorous</t>
  </si>
  <si>
    <t>well-disciplined</t>
  </si>
  <si>
    <t>well-organized</t>
  </si>
  <si>
    <t>fair</t>
  </si>
  <si>
    <t>good</t>
  </si>
  <si>
    <t>accepting</t>
  </si>
  <si>
    <t>affectionate</t>
  </si>
  <si>
    <t>agreeable</t>
  </si>
  <si>
    <t>altruism</t>
  </si>
  <si>
    <t>altruistic</t>
  </si>
  <si>
    <t>attachment</t>
  </si>
  <si>
    <t>belonging</t>
  </si>
  <si>
    <t>benevolence</t>
  </si>
  <si>
    <t>care-taking</t>
  </si>
  <si>
    <t>caring</t>
  </si>
  <si>
    <t>cheerful</t>
  </si>
  <si>
    <t>civility</t>
  </si>
  <si>
    <t>closeness</t>
  </si>
  <si>
    <t>communal</t>
  </si>
  <si>
    <t>communicative</t>
  </si>
  <si>
    <t>compassion</t>
  </si>
  <si>
    <t>compassionate</t>
  </si>
  <si>
    <t>compromising</t>
  </si>
  <si>
    <t>connected</t>
  </si>
  <si>
    <t>connections</t>
  </si>
  <si>
    <t>conscientious</t>
  </si>
  <si>
    <t>considerate</t>
  </si>
  <si>
    <t>consideration</t>
  </si>
  <si>
    <t>cooperation</t>
  </si>
  <si>
    <t>cooperative</t>
  </si>
  <si>
    <t>dependable</t>
  </si>
  <si>
    <t>dependency</t>
  </si>
  <si>
    <t>dependent</t>
  </si>
  <si>
    <t>duty</t>
  </si>
  <si>
    <t>easygoing</t>
  </si>
  <si>
    <t>enthusiastic</t>
  </si>
  <si>
    <t>equality</t>
  </si>
  <si>
    <t>faithful</t>
  </si>
  <si>
    <t>flexible</t>
  </si>
  <si>
    <t>forgiveness</t>
  </si>
  <si>
    <t>forgiving</t>
  </si>
  <si>
    <t>friendliness</t>
  </si>
  <si>
    <t>friendly</t>
  </si>
  <si>
    <t>generous</t>
  </si>
  <si>
    <t>gentle</t>
  </si>
  <si>
    <t>goodhearted</t>
  </si>
  <si>
    <t>gracious</t>
  </si>
  <si>
    <t>harmony</t>
  </si>
  <si>
    <t>helpful</t>
  </si>
  <si>
    <t>honest</t>
  </si>
  <si>
    <t>honesty</t>
  </si>
  <si>
    <t>hospitable</t>
  </si>
  <si>
    <t>humble</t>
  </si>
  <si>
    <t>humility</t>
  </si>
  <si>
    <t>influence</t>
  </si>
  <si>
    <t>interdependent</t>
  </si>
  <si>
    <t>interpersonal</t>
  </si>
  <si>
    <t>just</t>
  </si>
  <si>
    <t>kind</t>
  </si>
  <si>
    <t>love</t>
  </si>
  <si>
    <t>loyal</t>
  </si>
  <si>
    <t>loyalty</t>
  </si>
  <si>
    <t>moral</t>
  </si>
  <si>
    <t>nice</t>
  </si>
  <si>
    <t>nurturance</t>
  </si>
  <si>
    <t>nurturing</t>
  </si>
  <si>
    <t>obliging</t>
  </si>
  <si>
    <t>optimistic</t>
  </si>
  <si>
    <t>patient</t>
  </si>
  <si>
    <t>pleasant</t>
  </si>
  <si>
    <t>polite</t>
  </si>
  <si>
    <t>politeness</t>
  </si>
  <si>
    <t>popular</t>
  </si>
  <si>
    <t>reasonable</t>
  </si>
  <si>
    <t>reliable</t>
  </si>
  <si>
    <t>respectful</t>
  </si>
  <si>
    <t>self-sacrificing</t>
  </si>
  <si>
    <t>selfless</t>
  </si>
  <si>
    <t>sensitivity</t>
  </si>
  <si>
    <t>sincere</t>
  </si>
  <si>
    <t>sociable</t>
  </si>
  <si>
    <t>social</t>
  </si>
  <si>
    <t>supportive</t>
  </si>
  <si>
    <t>sympathetic</t>
  </si>
  <si>
    <t>talkative</t>
  </si>
  <si>
    <t>team-player</t>
  </si>
  <si>
    <t>thoughtful</t>
  </si>
  <si>
    <t>tolerant</t>
  </si>
  <si>
    <t>trust</t>
  </si>
  <si>
    <t>trusting</t>
  </si>
  <si>
    <t>trustworthy</t>
  </si>
  <si>
    <t>truthful</t>
  </si>
  <si>
    <t>understanding</t>
  </si>
  <si>
    <t>universalism</t>
  </si>
  <si>
    <t>warm</t>
  </si>
  <si>
    <t>warmth</t>
  </si>
  <si>
    <t>welcoming</t>
  </si>
  <si>
    <t>well-mannered</t>
  </si>
  <si>
    <t>wise</t>
  </si>
  <si>
    <t>family-oriented</t>
  </si>
  <si>
    <t>good-natured</t>
  </si>
  <si>
    <t>open-minded</t>
  </si>
  <si>
    <t>Word</t>
  </si>
  <si>
    <t>Agency Mean</t>
  </si>
  <si>
    <t>Agency SD</t>
  </si>
  <si>
    <t xml:space="preserve">Valence Mean </t>
  </si>
  <si>
    <t>Valence SD</t>
  </si>
  <si>
    <t xml:space="preserve">Communality Mean </t>
  </si>
  <si>
    <t>Communality SD</t>
  </si>
  <si>
    <t>Valence Mean</t>
  </si>
  <si>
    <t>fair-minded</t>
  </si>
  <si>
    <t>01,24,00</t>
  </si>
  <si>
    <t>01,33,00</t>
  </si>
  <si>
    <t>01,38,00</t>
  </si>
  <si>
    <t>01,06,00</t>
  </si>
  <si>
    <t>01,04,00</t>
  </si>
  <si>
    <t>01,59,00</t>
  </si>
  <si>
    <t>01,28,00</t>
  </si>
  <si>
    <t>01,35,00</t>
  </si>
  <si>
    <t>01,31,00</t>
  </si>
  <si>
    <t>01,51,00</t>
  </si>
  <si>
    <t>01,29,00</t>
  </si>
  <si>
    <t>01,00,00</t>
  </si>
  <si>
    <t>01,36,00</t>
  </si>
  <si>
    <t>01,18,00</t>
  </si>
  <si>
    <t>01,30,00</t>
  </si>
  <si>
    <t>01,47,00</t>
  </si>
  <si>
    <t>01,12,00</t>
  </si>
  <si>
    <t>01,32,00</t>
  </si>
  <si>
    <t>01,03,00</t>
  </si>
  <si>
    <t>01,39,00</t>
  </si>
  <si>
    <t>01,44,00</t>
  </si>
  <si>
    <t>01,19,00</t>
  </si>
  <si>
    <t>01,49,00</t>
  </si>
  <si>
    <t>01,07,00</t>
  </si>
  <si>
    <t>01,42,00</t>
  </si>
  <si>
    <t>01,01,00</t>
  </si>
  <si>
    <t>01,50,00</t>
  </si>
  <si>
    <t>01,48,00</t>
  </si>
  <si>
    <t>01,14,00</t>
  </si>
  <si>
    <t>01,21,00</t>
  </si>
  <si>
    <t>01,34,00</t>
  </si>
  <si>
    <t>01,23,00</t>
  </si>
  <si>
    <t>01,55,00</t>
  </si>
  <si>
    <t>01,17,00</t>
  </si>
  <si>
    <t>01,58,00</t>
  </si>
  <si>
    <t>01,40,00</t>
  </si>
  <si>
    <t>01,26,00</t>
  </si>
  <si>
    <t>01,09,00</t>
  </si>
  <si>
    <t>01,20,00</t>
  </si>
  <si>
    <t>01,08,00</t>
  </si>
  <si>
    <t>01,41,00</t>
  </si>
  <si>
    <t>01,22,00</t>
  </si>
  <si>
    <t>01,53,00</t>
  </si>
  <si>
    <t>01,37,00</t>
  </si>
  <si>
    <t>01,15,00</t>
  </si>
  <si>
    <t>01,05,00</t>
  </si>
  <si>
    <t>01,45,00</t>
  </si>
  <si>
    <t>01,10,00</t>
  </si>
  <si>
    <t>01,13,00</t>
  </si>
  <si>
    <t>01,02,00</t>
  </si>
  <si>
    <t>01,25,00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</si>
</sst>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0_-;\-* #,##0.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horizontal="left" vertical="center" wrapText="1" readingOrder="1"/>
    </xf>
    <xf numFmtId="20" fontId="0" fillId="0" borderId="0" xfId="0" applyNumberFormat="1"/>
    <xf numFmtId="166" fontId="0" fillId="0" borderId="0" xfId="1" applyNumberFormat="1" applyFont="1"/>
    <xf numFmtId="2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2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DCEC-C0E5-CB41-AFCD-C613C1DDB86C}">
  <dimension ref="A1:E101"/>
  <sheetViews>
    <sheetView zoomScale="120" zoomScaleNormal="120" workbookViewId="0">
      <selection activeCell="E11" sqref="E11"/>
    </sheetView>
  </sheetViews>
  <sheetFormatPr baseColWidth="10" defaultRowHeight="16" x14ac:dyDescent="0.2"/>
  <cols>
    <col min="4" max="4" width="14.6640625" customWidth="1"/>
  </cols>
  <sheetData>
    <row r="1" spans="1:5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</row>
    <row r="2" spans="1:5" x14ac:dyDescent="0.2">
      <c r="A2" t="s">
        <v>0</v>
      </c>
      <c r="B2" s="1">
        <v>6.11</v>
      </c>
      <c r="C2" s="9" t="s">
        <v>208</v>
      </c>
      <c r="D2">
        <v>1.87</v>
      </c>
      <c r="E2" s="6">
        <v>4.3055555555555562E-2</v>
      </c>
    </row>
    <row r="3" spans="1:5" x14ac:dyDescent="0.2">
      <c r="A3" t="s">
        <v>1</v>
      </c>
      <c r="B3" s="1">
        <v>5.65</v>
      </c>
      <c r="C3" s="9" t="s">
        <v>209</v>
      </c>
      <c r="D3">
        <v>1.75</v>
      </c>
      <c r="E3" s="6">
        <v>6.6666666666666666E-2</v>
      </c>
    </row>
    <row r="4" spans="1:5" x14ac:dyDescent="0.2">
      <c r="A4" t="s">
        <v>2</v>
      </c>
      <c r="B4" s="1">
        <v>5.76</v>
      </c>
      <c r="C4" s="9" t="s">
        <v>210</v>
      </c>
      <c r="D4" s="7">
        <v>0.28999999999999998</v>
      </c>
      <c r="E4" s="6">
        <v>6.1805555555555558E-2</v>
      </c>
    </row>
    <row r="5" spans="1:5" x14ac:dyDescent="0.2">
      <c r="A5" t="s">
        <v>3</v>
      </c>
      <c r="B5" s="1">
        <v>5.27</v>
      </c>
      <c r="C5">
        <v>9.375E-2</v>
      </c>
      <c r="D5">
        <v>-1.17</v>
      </c>
      <c r="E5" s="6">
        <v>7.2916666666666671E-2</v>
      </c>
    </row>
    <row r="6" spans="1:5" x14ac:dyDescent="0.2">
      <c r="A6" t="s">
        <v>4</v>
      </c>
      <c r="B6" s="1">
        <v>6.31</v>
      </c>
      <c r="C6" s="5" t="s">
        <v>211</v>
      </c>
      <c r="D6" s="7">
        <v>1.38</v>
      </c>
      <c r="E6" s="6">
        <v>5.9027777777777783E-2</v>
      </c>
    </row>
    <row r="7" spans="1:5" x14ac:dyDescent="0.2">
      <c r="A7" t="s">
        <v>5</v>
      </c>
      <c r="B7" s="1">
        <v>6.36</v>
      </c>
      <c r="C7">
        <v>5.486111111111111E-2</v>
      </c>
      <c r="D7" s="7">
        <v>1.56</v>
      </c>
      <c r="E7" s="6">
        <v>4.3750000000000004E-2</v>
      </c>
    </row>
    <row r="8" spans="1:5" x14ac:dyDescent="0.2">
      <c r="A8" t="s">
        <v>6</v>
      </c>
      <c r="B8" s="1">
        <v>5.88</v>
      </c>
      <c r="C8" s="5" t="s">
        <v>212</v>
      </c>
      <c r="D8" s="7">
        <v>1.59</v>
      </c>
      <c r="E8" s="6">
        <v>5.347222222222222E-2</v>
      </c>
    </row>
    <row r="9" spans="1:5" x14ac:dyDescent="0.2">
      <c r="A9" t="s">
        <v>7</v>
      </c>
      <c r="B9" s="1">
        <v>5.98</v>
      </c>
      <c r="C9" s="5" t="s">
        <v>214</v>
      </c>
      <c r="D9" s="7">
        <v>0.7</v>
      </c>
      <c r="E9" s="6">
        <v>5.7638888888888885E-2</v>
      </c>
    </row>
    <row r="10" spans="1:5" x14ac:dyDescent="0.2">
      <c r="A10" t="s">
        <v>8</v>
      </c>
      <c r="B10" s="1">
        <v>6.04</v>
      </c>
      <c r="C10" s="5" t="s">
        <v>215</v>
      </c>
      <c r="D10">
        <v>0.9</v>
      </c>
      <c r="E10" s="6">
        <v>6.6666666666666666E-2</v>
      </c>
    </row>
    <row r="11" spans="1:5" x14ac:dyDescent="0.2">
      <c r="A11" t="s">
        <v>9</v>
      </c>
      <c r="B11" s="1">
        <v>6.06</v>
      </c>
      <c r="C11" s="5" t="s">
        <v>216</v>
      </c>
      <c r="D11">
        <v>0.78</v>
      </c>
      <c r="E11" s="6">
        <v>7.0833333333333331E-2</v>
      </c>
    </row>
    <row r="12" spans="1:5" x14ac:dyDescent="0.2">
      <c r="A12" t="s">
        <v>10</v>
      </c>
      <c r="B12" s="1">
        <v>5.45</v>
      </c>
      <c r="C12" s="5" t="s">
        <v>217</v>
      </c>
      <c r="D12" s="7">
        <v>1.46</v>
      </c>
      <c r="E12" s="6">
        <v>4.5138888888888888E-2</v>
      </c>
    </row>
    <row r="13" spans="1:5" x14ac:dyDescent="0.2">
      <c r="A13" t="s">
        <v>11</v>
      </c>
      <c r="B13" s="1">
        <v>6.23</v>
      </c>
      <c r="C13" s="5" t="s">
        <v>218</v>
      </c>
      <c r="D13" s="7">
        <v>0.96</v>
      </c>
      <c r="E13" s="6">
        <v>6.458333333333334E-2</v>
      </c>
    </row>
    <row r="14" spans="1:5" x14ac:dyDescent="0.2">
      <c r="A14" t="s">
        <v>12</v>
      </c>
      <c r="B14" s="1">
        <v>6.47</v>
      </c>
      <c r="C14" s="5" t="s">
        <v>219</v>
      </c>
      <c r="D14" s="7">
        <v>1.1599999999999999</v>
      </c>
      <c r="E14" s="6">
        <v>5.4166666666666669E-2</v>
      </c>
    </row>
    <row r="15" spans="1:5" x14ac:dyDescent="0.2">
      <c r="A15" t="s">
        <v>13</v>
      </c>
      <c r="B15" s="1">
        <v>5.9</v>
      </c>
      <c r="C15" s="5" t="s">
        <v>220</v>
      </c>
      <c r="D15" s="7">
        <v>1.35</v>
      </c>
      <c r="E15" s="6">
        <v>5.2777777777777778E-2</v>
      </c>
    </row>
    <row r="16" spans="1:5" x14ac:dyDescent="0.2">
      <c r="A16" t="s">
        <v>14</v>
      </c>
      <c r="B16" s="1">
        <v>5.35</v>
      </c>
      <c r="C16">
        <v>0.10486111111111111</v>
      </c>
      <c r="D16">
        <v>-1.52</v>
      </c>
      <c r="E16" s="6">
        <v>6.458333333333334E-2</v>
      </c>
    </row>
    <row r="17" spans="1:5" x14ac:dyDescent="0.2">
      <c r="A17" t="s">
        <v>15</v>
      </c>
      <c r="B17">
        <v>5.98</v>
      </c>
      <c r="C17" s="5" t="s">
        <v>221</v>
      </c>
      <c r="D17" s="7">
        <v>2.1800000000000002</v>
      </c>
      <c r="E17" s="6">
        <v>4.7916666666666663E-2</v>
      </c>
    </row>
    <row r="18" spans="1:5" x14ac:dyDescent="0.2">
      <c r="A18" t="s">
        <v>16</v>
      </c>
      <c r="B18">
        <v>5.75</v>
      </c>
      <c r="C18" s="5" t="s">
        <v>216</v>
      </c>
      <c r="D18" s="7">
        <v>2.39</v>
      </c>
      <c r="E18" s="6">
        <v>5.6250000000000001E-2</v>
      </c>
    </row>
    <row r="19" spans="1:5" x14ac:dyDescent="0.2">
      <c r="A19" t="s">
        <v>17</v>
      </c>
      <c r="B19">
        <v>5.94</v>
      </c>
      <c r="C19" s="5" t="s">
        <v>216</v>
      </c>
      <c r="D19">
        <v>1.92</v>
      </c>
      <c r="E19" s="6">
        <v>4.9305555555555554E-2</v>
      </c>
    </row>
    <row r="20" spans="1:5" x14ac:dyDescent="0.2">
      <c r="A20" t="s">
        <v>18</v>
      </c>
      <c r="B20" s="1">
        <v>6</v>
      </c>
      <c r="C20" s="5" t="s">
        <v>222</v>
      </c>
      <c r="D20" s="7">
        <v>2.13</v>
      </c>
      <c r="E20">
        <v>6.1111111111111109E-2</v>
      </c>
    </row>
    <row r="21" spans="1:5" x14ac:dyDescent="0.2">
      <c r="A21" t="s">
        <v>19</v>
      </c>
      <c r="B21" s="8">
        <v>5.73</v>
      </c>
      <c r="C21" s="5" t="s">
        <v>223</v>
      </c>
      <c r="D21">
        <v>1.81</v>
      </c>
      <c r="E21" s="5" t="s">
        <v>224</v>
      </c>
    </row>
    <row r="22" spans="1:5" x14ac:dyDescent="0.2">
      <c r="A22" t="s">
        <v>20</v>
      </c>
      <c r="B22" s="1">
        <v>5.9</v>
      </c>
      <c r="C22" s="5" t="s">
        <v>225</v>
      </c>
      <c r="D22" s="7">
        <v>0.45</v>
      </c>
      <c r="E22" s="5" t="s">
        <v>216</v>
      </c>
    </row>
    <row r="23" spans="1:5" x14ac:dyDescent="0.2">
      <c r="A23" t="s">
        <v>21</v>
      </c>
      <c r="B23" s="1">
        <v>5.73</v>
      </c>
      <c r="C23" s="5" t="s">
        <v>209</v>
      </c>
      <c r="D23">
        <v>1.88</v>
      </c>
      <c r="E23" s="5" t="s">
        <v>226</v>
      </c>
    </row>
    <row r="24" spans="1:5" x14ac:dyDescent="0.2">
      <c r="A24" t="s">
        <v>22</v>
      </c>
      <c r="B24" s="1">
        <v>5.82</v>
      </c>
      <c r="C24" s="5" t="s">
        <v>220</v>
      </c>
      <c r="D24" s="7">
        <v>2.06</v>
      </c>
      <c r="E24">
        <v>6.7361111111111108E-2</v>
      </c>
    </row>
    <row r="25" spans="1:5" x14ac:dyDescent="0.2">
      <c r="A25" t="s">
        <v>23</v>
      </c>
      <c r="B25" s="7">
        <v>6.12</v>
      </c>
      <c r="C25" s="5" t="s">
        <v>227</v>
      </c>
      <c r="D25" s="7">
        <v>0.1</v>
      </c>
      <c r="E25" s="5" t="s">
        <v>214</v>
      </c>
    </row>
    <row r="26" spans="1:5" x14ac:dyDescent="0.2">
      <c r="A26" t="s">
        <v>24</v>
      </c>
      <c r="B26" s="7">
        <v>6.18</v>
      </c>
      <c r="C26" s="5" t="s">
        <v>220</v>
      </c>
      <c r="D26" s="7">
        <v>0.13</v>
      </c>
      <c r="E26" s="5" t="s">
        <v>228</v>
      </c>
    </row>
    <row r="27" spans="1:5" x14ac:dyDescent="0.2">
      <c r="A27" t="s">
        <v>25</v>
      </c>
      <c r="B27" s="7">
        <v>6.06</v>
      </c>
      <c r="C27" s="5" t="s">
        <v>214</v>
      </c>
      <c r="D27">
        <v>1.98</v>
      </c>
      <c r="E27" s="5" t="s">
        <v>226</v>
      </c>
    </row>
    <row r="28" spans="1:5" x14ac:dyDescent="0.2">
      <c r="A28" t="s">
        <v>26</v>
      </c>
      <c r="B28" s="7">
        <v>6.25</v>
      </c>
      <c r="C28" s="5" t="s">
        <v>229</v>
      </c>
      <c r="D28" s="7">
        <v>2.04</v>
      </c>
      <c r="E28">
        <v>6.805555555555555E-2</v>
      </c>
    </row>
    <row r="29" spans="1:5" x14ac:dyDescent="0.2">
      <c r="A29" t="s">
        <v>27</v>
      </c>
      <c r="B29" s="7">
        <v>5.42</v>
      </c>
      <c r="C29" s="5" t="s">
        <v>230</v>
      </c>
      <c r="D29" s="7">
        <v>1.1200000000000001</v>
      </c>
      <c r="E29" s="5" t="s">
        <v>231</v>
      </c>
    </row>
    <row r="30" spans="1:5" x14ac:dyDescent="0.2">
      <c r="A30" t="s">
        <v>28</v>
      </c>
      <c r="B30">
        <v>5.63</v>
      </c>
      <c r="C30" s="5" t="s">
        <v>232</v>
      </c>
      <c r="D30" s="7">
        <v>2.08</v>
      </c>
      <c r="E30" s="5" t="s">
        <v>233</v>
      </c>
    </row>
    <row r="31" spans="1:5" x14ac:dyDescent="0.2">
      <c r="A31" t="s">
        <v>29</v>
      </c>
      <c r="B31" s="7">
        <v>5.24</v>
      </c>
      <c r="C31">
        <v>9.5833333333333326E-2</v>
      </c>
      <c r="D31">
        <v>-0.78</v>
      </c>
      <c r="E31" s="5" t="s">
        <v>234</v>
      </c>
    </row>
    <row r="32" spans="1:5" x14ac:dyDescent="0.2">
      <c r="A32" t="s">
        <v>30</v>
      </c>
      <c r="B32" s="7">
        <v>5.67</v>
      </c>
      <c r="C32" s="5" t="s">
        <v>235</v>
      </c>
      <c r="D32">
        <v>0.86</v>
      </c>
      <c r="E32" s="5" t="s">
        <v>236</v>
      </c>
    </row>
    <row r="33" spans="1:5" x14ac:dyDescent="0.2">
      <c r="A33" t="s">
        <v>31</v>
      </c>
      <c r="B33" s="7">
        <f>60/10</f>
        <v>6</v>
      </c>
      <c r="C33" s="5" t="s">
        <v>237</v>
      </c>
      <c r="D33" s="5">
        <v>1.44</v>
      </c>
      <c r="E33" s="5" t="s">
        <v>226</v>
      </c>
    </row>
    <row r="34" spans="1:5" x14ac:dyDescent="0.2">
      <c r="A34" t="s">
        <v>32</v>
      </c>
      <c r="B34" s="7">
        <f>606/100</f>
        <v>6.06</v>
      </c>
      <c r="C34" s="5" t="s">
        <v>238</v>
      </c>
      <c r="D34">
        <v>1.96</v>
      </c>
      <c r="E34">
        <v>6.458333333333334E-2</v>
      </c>
    </row>
    <row r="35" spans="1:5" x14ac:dyDescent="0.2">
      <c r="A35" t="s">
        <v>33</v>
      </c>
      <c r="B35" s="7">
        <f>604/100</f>
        <v>6.04</v>
      </c>
      <c r="C35">
        <v>6.3194444444444442E-2</v>
      </c>
      <c r="D35" s="7">
        <v>2.02</v>
      </c>
      <c r="E35" s="5" t="s">
        <v>211</v>
      </c>
    </row>
    <row r="36" spans="1:5" x14ac:dyDescent="0.2">
      <c r="A36" t="s">
        <v>34</v>
      </c>
      <c r="B36" s="7">
        <v>5.79</v>
      </c>
      <c r="C36" s="5" t="s">
        <v>228</v>
      </c>
      <c r="D36" s="7">
        <v>1.06</v>
      </c>
      <c r="E36" s="5" t="s">
        <v>239</v>
      </c>
    </row>
    <row r="37" spans="1:5" x14ac:dyDescent="0.2">
      <c r="A37" t="s">
        <v>35</v>
      </c>
      <c r="B37" s="7">
        <v>5.81</v>
      </c>
      <c r="C37" s="5" t="s">
        <v>240</v>
      </c>
      <c r="D37">
        <v>-0.31</v>
      </c>
      <c r="E37" s="5" t="s">
        <v>218</v>
      </c>
    </row>
    <row r="38" spans="1:5" x14ac:dyDescent="0.2">
      <c r="A38" t="s">
        <v>36</v>
      </c>
      <c r="B38" s="7">
        <f>556/100</f>
        <v>5.56</v>
      </c>
      <c r="C38" s="5" t="s">
        <v>241</v>
      </c>
      <c r="D38">
        <v>1.67</v>
      </c>
      <c r="E38">
        <v>6.458333333333334E-2</v>
      </c>
    </row>
    <row r="39" spans="1:5" x14ac:dyDescent="0.2">
      <c r="A39" t="s">
        <v>37</v>
      </c>
      <c r="B39" s="7">
        <f>529/100</f>
        <v>5.29</v>
      </c>
      <c r="C39" s="5" t="s">
        <v>242</v>
      </c>
      <c r="D39" s="7">
        <v>2.1</v>
      </c>
      <c r="E39">
        <v>6.25E-2</v>
      </c>
    </row>
    <row r="40" spans="1:5" x14ac:dyDescent="0.2">
      <c r="A40" t="s">
        <v>38</v>
      </c>
      <c r="B40">
        <f>579/100</f>
        <v>5.79</v>
      </c>
      <c r="C40" s="5" t="s">
        <v>243</v>
      </c>
      <c r="D40" s="7">
        <v>2</v>
      </c>
      <c r="E40">
        <v>6.3194444444444442E-2</v>
      </c>
    </row>
    <row r="41" spans="1:5" x14ac:dyDescent="0.2">
      <c r="A41" t="s">
        <v>39</v>
      </c>
      <c r="B41">
        <f>592/100</f>
        <v>5.92</v>
      </c>
      <c r="C41" s="5" t="s">
        <v>244</v>
      </c>
      <c r="D41">
        <v>1.98</v>
      </c>
      <c r="E41">
        <v>6.25E-2</v>
      </c>
    </row>
    <row r="42" spans="1:5" x14ac:dyDescent="0.2">
      <c r="A42" t="s">
        <v>40</v>
      </c>
      <c r="B42" s="7">
        <f>544/100</f>
        <v>5.44</v>
      </c>
      <c r="C42">
        <v>9.3055555555555558E-2</v>
      </c>
      <c r="D42">
        <v>-1.65</v>
      </c>
      <c r="E42" s="5" t="s">
        <v>209</v>
      </c>
    </row>
    <row r="43" spans="1:5" x14ac:dyDescent="0.2">
      <c r="A43" t="s">
        <v>41</v>
      </c>
      <c r="B43" s="7">
        <f>543/100</f>
        <v>5.43</v>
      </c>
      <c r="C43">
        <v>9.2361111111111116E-2</v>
      </c>
      <c r="D43">
        <v>-1.69</v>
      </c>
      <c r="E43" s="5" t="s">
        <v>218</v>
      </c>
    </row>
    <row r="44" spans="1:5" x14ac:dyDescent="0.2">
      <c r="A44" t="s">
        <v>42</v>
      </c>
      <c r="B44" s="7">
        <f>544/100</f>
        <v>5.44</v>
      </c>
      <c r="C44" s="5" t="s">
        <v>234</v>
      </c>
      <c r="D44" s="7">
        <v>1.73</v>
      </c>
      <c r="E44" s="5" t="s">
        <v>245</v>
      </c>
    </row>
    <row r="45" spans="1:5" x14ac:dyDescent="0.2">
      <c r="A45" t="s">
        <v>43</v>
      </c>
      <c r="B45">
        <f>584/100</f>
        <v>5.84</v>
      </c>
      <c r="C45" s="5" t="s">
        <v>246</v>
      </c>
      <c r="D45" s="7">
        <v>1.47</v>
      </c>
      <c r="E45" s="5" t="s">
        <v>229</v>
      </c>
    </row>
    <row r="46" spans="1:5" x14ac:dyDescent="0.2">
      <c r="A46" t="s">
        <v>44</v>
      </c>
      <c r="B46" s="7">
        <f>522/100</f>
        <v>5.22</v>
      </c>
      <c r="C46">
        <v>9.6527777777777768E-2</v>
      </c>
      <c r="D46" s="7">
        <v>1</v>
      </c>
      <c r="E46" s="5" t="s">
        <v>247</v>
      </c>
    </row>
    <row r="47" spans="1:5" x14ac:dyDescent="0.2">
      <c r="A47" t="s">
        <v>45</v>
      </c>
      <c r="B47" s="7">
        <f>638/100</f>
        <v>6.38</v>
      </c>
      <c r="C47">
        <v>5.9027777777777783E-2</v>
      </c>
      <c r="D47">
        <v>1.88</v>
      </c>
      <c r="E47" s="5" t="s">
        <v>224</v>
      </c>
    </row>
    <row r="48" spans="1:5" x14ac:dyDescent="0.2">
      <c r="A48" t="s">
        <v>46</v>
      </c>
      <c r="B48">
        <f>596/100</f>
        <v>5.96</v>
      </c>
      <c r="C48" s="5" t="s">
        <v>248</v>
      </c>
      <c r="D48" s="7">
        <v>2.2999999999999998</v>
      </c>
      <c r="E48">
        <v>5.6250000000000001E-2</v>
      </c>
    </row>
    <row r="49" spans="1:5" x14ac:dyDescent="0.2">
      <c r="A49" t="s">
        <v>47</v>
      </c>
      <c r="B49" s="7">
        <f>546/100</f>
        <v>5.46</v>
      </c>
      <c r="C49" s="5" t="s">
        <v>208</v>
      </c>
      <c r="D49">
        <v>1.73</v>
      </c>
      <c r="E49" s="5" t="s">
        <v>224</v>
      </c>
    </row>
    <row r="50" spans="1:5" x14ac:dyDescent="0.2">
      <c r="A50" t="s">
        <v>48</v>
      </c>
      <c r="B50" s="7">
        <f>654/100</f>
        <v>6.54</v>
      </c>
      <c r="C50" s="5" t="s">
        <v>226</v>
      </c>
      <c r="D50">
        <v>1.63</v>
      </c>
      <c r="E50" s="5" t="s">
        <v>221</v>
      </c>
    </row>
    <row r="51" spans="1:5" x14ac:dyDescent="0.2">
      <c r="A51" t="s">
        <v>49</v>
      </c>
      <c r="B51">
        <f>672/100</f>
        <v>6.72</v>
      </c>
      <c r="C51">
        <v>4.5833333333333337E-2</v>
      </c>
      <c r="D51">
        <v>0.10625</v>
      </c>
      <c r="E51">
        <v>6.458333333333334E-2</v>
      </c>
    </row>
    <row r="52" spans="1:5" x14ac:dyDescent="0.2">
      <c r="A52" t="s">
        <v>50</v>
      </c>
      <c r="B52" s="7">
        <f>649/100</f>
        <v>6.49</v>
      </c>
      <c r="C52" s="5" t="s">
        <v>218</v>
      </c>
      <c r="D52">
        <v>0.92</v>
      </c>
      <c r="E52" s="5" t="s">
        <v>208</v>
      </c>
    </row>
    <row r="53" spans="1:5" x14ac:dyDescent="0.2">
      <c r="A53" t="s">
        <v>51</v>
      </c>
      <c r="B53" s="7">
        <f>642/100</f>
        <v>6.42</v>
      </c>
      <c r="C53" s="5" t="s">
        <v>246</v>
      </c>
      <c r="D53" s="7">
        <v>0.57999999999999996</v>
      </c>
      <c r="E53" s="5" t="s">
        <v>239</v>
      </c>
    </row>
    <row r="54" spans="1:5" x14ac:dyDescent="0.2">
      <c r="A54" t="s">
        <v>52</v>
      </c>
      <c r="B54">
        <f>573/100</f>
        <v>5.73</v>
      </c>
      <c r="C54" s="5" t="s">
        <v>249</v>
      </c>
      <c r="D54" s="7">
        <v>1.38</v>
      </c>
      <c r="E54" s="5" t="s">
        <v>248</v>
      </c>
    </row>
    <row r="55" spans="1:5" x14ac:dyDescent="0.2">
      <c r="A55" t="s">
        <v>53</v>
      </c>
      <c r="B55" s="7">
        <f>521/100</f>
        <v>5.21</v>
      </c>
      <c r="C55" s="5" t="s">
        <v>230</v>
      </c>
      <c r="D55" s="7">
        <v>1.53</v>
      </c>
      <c r="E55" s="5" t="s">
        <v>209</v>
      </c>
    </row>
    <row r="56" spans="1:5" x14ac:dyDescent="0.2">
      <c r="A56" t="s">
        <v>54</v>
      </c>
      <c r="B56">
        <f>560/100</f>
        <v>5.6</v>
      </c>
      <c r="C56" s="5" t="s">
        <v>249</v>
      </c>
      <c r="D56" s="7">
        <v>2</v>
      </c>
      <c r="E56">
        <v>6.6666666666666666E-2</v>
      </c>
    </row>
    <row r="57" spans="1:5" x14ac:dyDescent="0.2">
      <c r="A57" t="s">
        <v>55</v>
      </c>
      <c r="B57" s="7">
        <f>553/100</f>
        <v>5.53</v>
      </c>
      <c r="C57" s="5" t="s">
        <v>251</v>
      </c>
      <c r="D57">
        <v>1.9</v>
      </c>
      <c r="E57" s="5" t="s">
        <v>252</v>
      </c>
    </row>
    <row r="58" spans="1:5" x14ac:dyDescent="0.2">
      <c r="A58" t="s">
        <v>56</v>
      </c>
      <c r="B58">
        <f>581/100</f>
        <v>5.81</v>
      </c>
      <c r="C58" s="5" t="s">
        <v>235</v>
      </c>
      <c r="D58" s="7">
        <v>2</v>
      </c>
      <c r="E58" s="5" t="s">
        <v>208</v>
      </c>
    </row>
    <row r="59" spans="1:5" x14ac:dyDescent="0.2">
      <c r="A59" t="s">
        <v>57</v>
      </c>
      <c r="B59">
        <f>5.69</f>
        <v>5.69</v>
      </c>
      <c r="C59" s="5" t="s">
        <v>241</v>
      </c>
      <c r="D59" s="7">
        <v>2.08</v>
      </c>
      <c r="E59" s="5" t="s">
        <v>219</v>
      </c>
    </row>
    <row r="60" spans="1:5" x14ac:dyDescent="0.2">
      <c r="A60" t="s">
        <v>58</v>
      </c>
      <c r="B60" s="7">
        <f>632/100</f>
        <v>6.32</v>
      </c>
      <c r="C60">
        <v>6.6666666666666666E-2</v>
      </c>
      <c r="D60">
        <v>1.94</v>
      </c>
      <c r="E60" s="5" t="s">
        <v>247</v>
      </c>
    </row>
    <row r="61" spans="1:5" x14ac:dyDescent="0.2">
      <c r="A61" t="s">
        <v>59</v>
      </c>
      <c r="B61" s="7">
        <f>559/100</f>
        <v>5.59</v>
      </c>
      <c r="C61" s="5" t="s">
        <v>217</v>
      </c>
      <c r="D61">
        <v>1.86</v>
      </c>
      <c r="E61" s="5" t="s">
        <v>253</v>
      </c>
    </row>
    <row r="62" spans="1:5" x14ac:dyDescent="0.2">
      <c r="A62" t="s">
        <v>60</v>
      </c>
      <c r="B62" s="7">
        <f>542/100</f>
        <v>5.42</v>
      </c>
      <c r="C62" s="5" t="s">
        <v>217</v>
      </c>
      <c r="D62" s="7">
        <v>1.39</v>
      </c>
      <c r="E62" s="5" t="s">
        <v>246</v>
      </c>
    </row>
    <row r="63" spans="1:5" x14ac:dyDescent="0.2">
      <c r="A63" t="s">
        <v>61</v>
      </c>
      <c r="B63">
        <f>575/100</f>
        <v>5.75</v>
      </c>
      <c r="C63" s="5" t="s">
        <v>214</v>
      </c>
      <c r="D63" s="7">
        <v>2.04</v>
      </c>
      <c r="E63">
        <v>6.1805555555555558E-2</v>
      </c>
    </row>
    <row r="64" spans="1:5" x14ac:dyDescent="0.2">
      <c r="A64" t="s">
        <v>62</v>
      </c>
      <c r="B64">
        <f>583/100</f>
        <v>5.83</v>
      </c>
      <c r="C64" s="5" t="s">
        <v>244</v>
      </c>
      <c r="D64" s="7">
        <v>1.45</v>
      </c>
      <c r="E64" s="5" t="s">
        <v>229</v>
      </c>
    </row>
    <row r="65" spans="1:5" x14ac:dyDescent="0.2">
      <c r="A65" t="s">
        <v>63</v>
      </c>
      <c r="B65" s="7">
        <f>546/100</f>
        <v>5.46</v>
      </c>
      <c r="C65" s="5" t="s">
        <v>223</v>
      </c>
      <c r="D65">
        <v>0.74</v>
      </c>
      <c r="E65" s="5" t="s">
        <v>241</v>
      </c>
    </row>
    <row r="66" spans="1:5" x14ac:dyDescent="0.2">
      <c r="A66" t="s">
        <v>64</v>
      </c>
      <c r="B66" s="7">
        <f>527/100</f>
        <v>5.27</v>
      </c>
      <c r="C66" s="5" t="s">
        <v>213</v>
      </c>
      <c r="D66">
        <v>1.86</v>
      </c>
      <c r="E66" s="5" t="s">
        <v>255</v>
      </c>
    </row>
    <row r="67" spans="1:5" x14ac:dyDescent="0.2">
      <c r="A67" t="s">
        <v>65</v>
      </c>
      <c r="B67">
        <f>5.98</f>
        <v>5.98</v>
      </c>
      <c r="C67" s="5" t="s">
        <v>253</v>
      </c>
      <c r="D67" s="7">
        <v>1.34</v>
      </c>
      <c r="E67" s="5" t="s">
        <v>212</v>
      </c>
    </row>
    <row r="68" spans="1:5" x14ac:dyDescent="0.2">
      <c r="A68" t="s">
        <v>66</v>
      </c>
      <c r="B68">
        <f>5.98</f>
        <v>5.98</v>
      </c>
      <c r="C68" s="5" t="s">
        <v>256</v>
      </c>
      <c r="D68" s="7">
        <v>0.66</v>
      </c>
      <c r="E68" s="5" t="s">
        <v>227</v>
      </c>
    </row>
    <row r="69" spans="1:5" x14ac:dyDescent="0.2">
      <c r="A69" t="s">
        <v>67</v>
      </c>
      <c r="B69">
        <f>5.9</f>
        <v>5.9</v>
      </c>
      <c r="C69" s="5" t="s">
        <v>214</v>
      </c>
      <c r="D69" s="7">
        <v>1.1000000000000001</v>
      </c>
      <c r="E69" s="5" t="s">
        <v>214</v>
      </c>
    </row>
    <row r="70" spans="1:5" x14ac:dyDescent="0.2">
      <c r="A70" t="s">
        <v>68</v>
      </c>
      <c r="B70" s="7">
        <v>5.5</v>
      </c>
      <c r="C70" s="5" t="s">
        <v>228</v>
      </c>
      <c r="D70" s="7">
        <v>1.58</v>
      </c>
      <c r="E70" s="5" t="s">
        <v>226</v>
      </c>
    </row>
    <row r="71" spans="1:5" x14ac:dyDescent="0.2">
      <c r="A71" t="s">
        <v>69</v>
      </c>
      <c r="B71" s="7">
        <v>5.4</v>
      </c>
      <c r="C71">
        <v>8.4722222222222213E-2</v>
      </c>
      <c r="D71">
        <v>0.85</v>
      </c>
      <c r="E71" s="5" t="s">
        <v>218</v>
      </c>
    </row>
    <row r="72" spans="1:5" x14ac:dyDescent="0.2">
      <c r="A72" t="s">
        <v>70</v>
      </c>
      <c r="B72">
        <f>5.6</f>
        <v>5.6</v>
      </c>
      <c r="C72" s="5" t="s">
        <v>249</v>
      </c>
      <c r="D72">
        <v>1.81</v>
      </c>
      <c r="E72">
        <v>6.805555555555555E-2</v>
      </c>
    </row>
    <row r="73" spans="1:5" x14ac:dyDescent="0.2">
      <c r="A73" t="s">
        <v>71</v>
      </c>
      <c r="B73" s="7">
        <v>5.52</v>
      </c>
      <c r="C73">
        <v>8.3333333333333329E-2</v>
      </c>
      <c r="D73">
        <v>0.98</v>
      </c>
      <c r="E73" s="5" t="s">
        <v>257</v>
      </c>
    </row>
    <row r="74" spans="1:5" x14ac:dyDescent="0.2">
      <c r="A74" t="s">
        <v>72</v>
      </c>
      <c r="B74" s="7">
        <v>5.5</v>
      </c>
      <c r="C74" s="5" t="s">
        <v>248</v>
      </c>
      <c r="D74">
        <v>0.96</v>
      </c>
      <c r="E74" s="5" t="s">
        <v>236</v>
      </c>
    </row>
    <row r="75" spans="1:5" x14ac:dyDescent="0.2">
      <c r="A75" t="s">
        <v>73</v>
      </c>
      <c r="B75">
        <v>5.72</v>
      </c>
      <c r="C75" s="5" t="s">
        <v>227</v>
      </c>
      <c r="D75">
        <v>1.91</v>
      </c>
      <c r="E75" s="5" t="s">
        <v>212</v>
      </c>
    </row>
    <row r="76" spans="1:5" x14ac:dyDescent="0.2">
      <c r="A76" t="s">
        <v>74</v>
      </c>
      <c r="B76" s="5">
        <v>6</v>
      </c>
      <c r="C76" s="5" t="s">
        <v>237</v>
      </c>
      <c r="D76">
        <v>1.92</v>
      </c>
      <c r="E76">
        <v>6.458333333333334E-2</v>
      </c>
    </row>
    <row r="77" spans="1:5" x14ac:dyDescent="0.2">
      <c r="A77" t="s">
        <v>75</v>
      </c>
      <c r="B77" s="5">
        <v>6.17</v>
      </c>
      <c r="C77" s="5" t="s">
        <v>241</v>
      </c>
      <c r="D77">
        <v>0.69</v>
      </c>
      <c r="E77" s="5" t="s">
        <v>254</v>
      </c>
    </row>
    <row r="78" spans="1:5" x14ac:dyDescent="0.2">
      <c r="A78" t="s">
        <v>76</v>
      </c>
      <c r="B78" s="5">
        <v>6.4</v>
      </c>
      <c r="C78">
        <v>6.1805555555555558E-2</v>
      </c>
      <c r="D78">
        <v>1.6</v>
      </c>
      <c r="E78" s="5" t="s">
        <v>237</v>
      </c>
    </row>
    <row r="79" spans="1:5" x14ac:dyDescent="0.2">
      <c r="A79" t="s">
        <v>77</v>
      </c>
      <c r="B79">
        <v>5.63</v>
      </c>
      <c r="C79" s="5" t="s">
        <v>228</v>
      </c>
      <c r="D79" s="7">
        <v>0.17</v>
      </c>
      <c r="E79" s="5" t="s">
        <v>243</v>
      </c>
    </row>
    <row r="80" spans="1:5" x14ac:dyDescent="0.2">
      <c r="A80" t="s">
        <v>78</v>
      </c>
      <c r="B80" s="5">
        <v>5.54</v>
      </c>
      <c r="C80">
        <v>8.8888888888888892E-2</v>
      </c>
      <c r="D80" s="7">
        <v>1.42</v>
      </c>
      <c r="E80" s="5" t="s">
        <v>249</v>
      </c>
    </row>
    <row r="81" spans="1:5" x14ac:dyDescent="0.2">
      <c r="A81" t="s">
        <v>79</v>
      </c>
      <c r="B81" s="5">
        <v>6.39</v>
      </c>
      <c r="C81">
        <v>6.5972222222222224E-2</v>
      </c>
      <c r="D81" s="7">
        <v>1.27</v>
      </c>
      <c r="E81" s="5" t="s">
        <v>221</v>
      </c>
    </row>
    <row r="82" spans="1:5" x14ac:dyDescent="0.2">
      <c r="A82" t="s">
        <v>80</v>
      </c>
      <c r="B82">
        <v>5.83</v>
      </c>
      <c r="C82" s="5" t="s">
        <v>230</v>
      </c>
      <c r="D82">
        <v>0.61</v>
      </c>
      <c r="E82" s="5" t="s">
        <v>225</v>
      </c>
    </row>
    <row r="83" spans="1:5" x14ac:dyDescent="0.2">
      <c r="A83" t="s">
        <v>81</v>
      </c>
      <c r="B83" s="7">
        <v>5.58</v>
      </c>
      <c r="C83">
        <v>9.0972222222222232E-2</v>
      </c>
      <c r="D83">
        <v>-0.94</v>
      </c>
      <c r="E83" s="5" t="s">
        <v>250</v>
      </c>
    </row>
    <row r="84" spans="1:5" x14ac:dyDescent="0.2">
      <c r="A84" t="s">
        <v>82</v>
      </c>
      <c r="B84" s="7">
        <v>6.08</v>
      </c>
      <c r="C84" s="5" t="s">
        <v>249</v>
      </c>
      <c r="D84">
        <v>0.65</v>
      </c>
      <c r="E84" s="5" t="s">
        <v>232</v>
      </c>
    </row>
    <row r="85" spans="1:5" x14ac:dyDescent="0.2">
      <c r="A85" t="s">
        <v>83</v>
      </c>
      <c r="B85" s="5">
        <v>6.59</v>
      </c>
      <c r="C85">
        <v>5.2777777777777778E-2</v>
      </c>
      <c r="D85" s="7">
        <v>1.56</v>
      </c>
      <c r="E85">
        <v>6.8749999999999992E-2</v>
      </c>
    </row>
    <row r="86" spans="1:5" x14ac:dyDescent="0.2">
      <c r="A86" t="s">
        <v>84</v>
      </c>
      <c r="B86" s="7">
        <v>6.67</v>
      </c>
      <c r="C86">
        <v>4.3750000000000004E-2</v>
      </c>
      <c r="D86">
        <v>1.87</v>
      </c>
      <c r="E86">
        <v>6.458333333333334E-2</v>
      </c>
    </row>
    <row r="87" spans="1:5" x14ac:dyDescent="0.2">
      <c r="A87" t="s">
        <v>85</v>
      </c>
      <c r="B87" s="7">
        <v>5.51</v>
      </c>
      <c r="C87" s="5" t="s">
        <v>258</v>
      </c>
      <c r="D87">
        <v>0.68</v>
      </c>
      <c r="E87" s="5" t="s">
        <v>221</v>
      </c>
    </row>
    <row r="88" spans="1:5" x14ac:dyDescent="0.2">
      <c r="A88" t="s">
        <v>86</v>
      </c>
      <c r="B88" s="5">
        <v>5.56</v>
      </c>
      <c r="C88" s="5" t="s">
        <v>248</v>
      </c>
      <c r="D88" s="7">
        <v>1.51</v>
      </c>
      <c r="E88" s="5" t="s">
        <v>221</v>
      </c>
    </row>
    <row r="89" spans="1:5" x14ac:dyDescent="0.2">
      <c r="A89" t="s">
        <v>87</v>
      </c>
      <c r="B89">
        <v>5.75</v>
      </c>
      <c r="C89" s="5" t="s">
        <v>227</v>
      </c>
      <c r="D89" s="7">
        <v>2.1</v>
      </c>
      <c r="E89">
        <v>6.7361111111111108E-2</v>
      </c>
    </row>
    <row r="90" spans="1:5" x14ac:dyDescent="0.2">
      <c r="A90" t="s">
        <v>88</v>
      </c>
      <c r="B90">
        <v>5.81</v>
      </c>
      <c r="C90" s="5" t="s">
        <v>244</v>
      </c>
      <c r="D90" s="7">
        <v>2.23</v>
      </c>
      <c r="E90">
        <v>6.1805555555555558E-2</v>
      </c>
    </row>
    <row r="91" spans="1:5" x14ac:dyDescent="0.2">
      <c r="A91" t="s">
        <v>89</v>
      </c>
      <c r="B91">
        <v>5.67</v>
      </c>
      <c r="C91" s="5" t="s">
        <v>222</v>
      </c>
      <c r="D91" s="7">
        <v>2.1</v>
      </c>
      <c r="E91" s="5" t="s">
        <v>241</v>
      </c>
    </row>
    <row r="92" spans="1:5" x14ac:dyDescent="0.2">
      <c r="A92" t="s">
        <v>90</v>
      </c>
      <c r="B92" s="7">
        <v>5.24</v>
      </c>
      <c r="C92" s="5" t="s">
        <v>227</v>
      </c>
      <c r="D92" s="7">
        <v>0.27</v>
      </c>
      <c r="E92" s="5" t="s">
        <v>215</v>
      </c>
    </row>
    <row r="93" spans="1:5" x14ac:dyDescent="0.2">
      <c r="A93" t="s">
        <v>91</v>
      </c>
      <c r="B93">
        <v>5.98</v>
      </c>
      <c r="C93" s="5" t="s">
        <v>232</v>
      </c>
      <c r="D93" s="7">
        <v>2.17</v>
      </c>
      <c r="E93">
        <v>6.3194444444444442E-2</v>
      </c>
    </row>
    <row r="94" spans="1:5" x14ac:dyDescent="0.2">
      <c r="A94" t="s">
        <v>92</v>
      </c>
      <c r="B94" s="7">
        <v>6.33</v>
      </c>
      <c r="C94" s="5" t="s">
        <v>256</v>
      </c>
      <c r="D94" s="7">
        <v>1.08</v>
      </c>
      <c r="E94" s="5" t="s">
        <v>243</v>
      </c>
    </row>
    <row r="95" spans="1:5" x14ac:dyDescent="0.2">
      <c r="A95" t="s">
        <v>93</v>
      </c>
      <c r="B95" s="7">
        <v>5.35</v>
      </c>
      <c r="C95">
        <v>9.0972222222222232E-2</v>
      </c>
      <c r="D95">
        <v>-0.96</v>
      </c>
      <c r="E95" s="5" t="s">
        <v>243</v>
      </c>
    </row>
    <row r="96" spans="1:5" x14ac:dyDescent="0.2">
      <c r="A96" t="s">
        <v>94</v>
      </c>
      <c r="B96" s="7">
        <v>5.33</v>
      </c>
      <c r="C96" s="5" t="s">
        <v>232</v>
      </c>
      <c r="D96">
        <v>0.62</v>
      </c>
      <c r="E96" s="5" t="s">
        <v>228</v>
      </c>
    </row>
    <row r="97" spans="1:5" x14ac:dyDescent="0.2">
      <c r="A97" t="s">
        <v>95</v>
      </c>
      <c r="B97" s="7">
        <v>5.68</v>
      </c>
      <c r="C97" s="5" t="s">
        <v>225</v>
      </c>
      <c r="D97" s="7">
        <v>1.59</v>
      </c>
      <c r="E97" s="5" t="s">
        <v>211</v>
      </c>
    </row>
    <row r="98" spans="1:5" x14ac:dyDescent="0.2">
      <c r="A98" t="s">
        <v>96</v>
      </c>
      <c r="B98" s="7">
        <v>5.41</v>
      </c>
      <c r="C98" s="5" t="s">
        <v>209</v>
      </c>
      <c r="D98">
        <v>0.8</v>
      </c>
      <c r="E98" s="5" t="s">
        <v>214</v>
      </c>
    </row>
    <row r="99" spans="1:5" x14ac:dyDescent="0.2">
      <c r="A99" t="s">
        <v>97</v>
      </c>
      <c r="B99" s="7">
        <v>5.39</v>
      </c>
      <c r="C99">
        <v>9.2361111111111116E-2</v>
      </c>
      <c r="D99">
        <v>0.91</v>
      </c>
      <c r="E99" s="5" t="s">
        <v>239</v>
      </c>
    </row>
    <row r="100" spans="1:5" x14ac:dyDescent="0.2">
      <c r="A100" t="s">
        <v>98</v>
      </c>
      <c r="B100" s="7">
        <v>6</v>
      </c>
      <c r="C100" s="5" t="s">
        <v>218</v>
      </c>
      <c r="D100">
        <v>1.82</v>
      </c>
      <c r="E100" s="5" t="s">
        <v>233</v>
      </c>
    </row>
    <row r="101" spans="1:5" x14ac:dyDescent="0.2">
      <c r="A101" t="s">
        <v>99</v>
      </c>
      <c r="B101" s="7">
        <v>5.53</v>
      </c>
      <c r="C101" s="5" t="s">
        <v>225</v>
      </c>
      <c r="D101">
        <v>1.69</v>
      </c>
      <c r="E101" s="5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9A10-7E48-0C40-B9A2-3AD7DCB4AB75}">
  <dimension ref="A1:E101"/>
  <sheetViews>
    <sheetView tabSelected="1" workbookViewId="0">
      <selection activeCell="G27" sqref="G27"/>
    </sheetView>
  </sheetViews>
  <sheetFormatPr baseColWidth="10" defaultRowHeight="16" x14ac:dyDescent="0.2"/>
  <cols>
    <col min="1" max="1" width="13.6640625" bestFit="1" customWidth="1"/>
    <col min="2" max="5" width="12.1640625" bestFit="1" customWidth="1"/>
  </cols>
  <sheetData>
    <row r="1" spans="1:5" x14ac:dyDescent="0.2">
      <c r="A1" t="s">
        <v>199</v>
      </c>
      <c r="B1" t="s">
        <v>204</v>
      </c>
      <c r="C1" t="s">
        <v>205</v>
      </c>
      <c r="D1" t="s">
        <v>206</v>
      </c>
      <c r="E1" t="s">
        <v>203</v>
      </c>
    </row>
    <row r="2" spans="1:5" x14ac:dyDescent="0.2">
      <c r="A2" t="s">
        <v>102</v>
      </c>
      <c r="B2" s="1">
        <f>6.04</f>
        <v>6.04</v>
      </c>
      <c r="C2" s="1">
        <v>6.25E-2</v>
      </c>
      <c r="D2" s="3">
        <v>1.9</v>
      </c>
      <c r="E2" s="1">
        <v>4.5833333333333337E-2</v>
      </c>
    </row>
    <row r="3" spans="1:5" x14ac:dyDescent="0.2">
      <c r="A3" t="s">
        <v>103</v>
      </c>
      <c r="B3" s="1">
        <v>6</v>
      </c>
      <c r="C3" s="1">
        <v>7.4305555555555555E-2</v>
      </c>
      <c r="D3" s="3">
        <v>1.76</v>
      </c>
      <c r="E3" s="1">
        <v>5.2083333333333336E-2</v>
      </c>
    </row>
    <row r="4" spans="1:5" x14ac:dyDescent="0.2">
      <c r="A4" t="s">
        <v>104</v>
      </c>
      <c r="B4">
        <v>5.78</v>
      </c>
      <c r="C4" s="5">
        <v>7.7777777777777779E-2</v>
      </c>
      <c r="D4" s="3">
        <v>1.57</v>
      </c>
      <c r="E4" s="1">
        <v>4.9999999999999996E-2</v>
      </c>
    </row>
    <row r="5" spans="1:5" x14ac:dyDescent="0.2">
      <c r="A5" t="s">
        <v>105</v>
      </c>
      <c r="B5">
        <v>5.92</v>
      </c>
      <c r="C5" s="5">
        <v>6.25E-2</v>
      </c>
      <c r="D5" s="3">
        <v>1.61</v>
      </c>
      <c r="E5" s="1">
        <v>7.4305555555555555E-2</v>
      </c>
    </row>
    <row r="6" spans="1:5" x14ac:dyDescent="0.2">
      <c r="A6" t="s">
        <v>106</v>
      </c>
      <c r="B6">
        <v>5.88</v>
      </c>
      <c r="C6" s="5">
        <v>7.5694444444444439E-2</v>
      </c>
      <c r="D6" s="3">
        <v>1.73</v>
      </c>
      <c r="E6" s="1">
        <v>7.013888888888889E-2</v>
      </c>
    </row>
    <row r="7" spans="1:5" x14ac:dyDescent="0.2">
      <c r="A7" t="s">
        <v>107</v>
      </c>
      <c r="B7" s="1">
        <v>5.57</v>
      </c>
      <c r="C7">
        <v>8.3333333333333329E-2</v>
      </c>
      <c r="D7" s="3">
        <v>0.39</v>
      </c>
      <c r="E7" s="1">
        <v>5.2777777777777778E-2</v>
      </c>
    </row>
    <row r="8" spans="1:5" x14ac:dyDescent="0.2">
      <c r="A8" t="s">
        <v>108</v>
      </c>
      <c r="B8" s="1">
        <v>6.33</v>
      </c>
      <c r="C8" s="5">
        <v>5.7638888888888885E-2</v>
      </c>
      <c r="D8" s="3">
        <v>1.49</v>
      </c>
      <c r="E8" s="1">
        <v>4.4444444444444446E-2</v>
      </c>
    </row>
    <row r="9" spans="1:5" x14ac:dyDescent="0.2">
      <c r="A9" t="s">
        <v>109</v>
      </c>
      <c r="B9" s="1">
        <v>5.37</v>
      </c>
      <c r="C9">
        <v>9.5833333333333326E-2</v>
      </c>
      <c r="D9" s="3">
        <v>1.5</v>
      </c>
      <c r="E9" s="1">
        <v>6.5277777777777782E-2</v>
      </c>
    </row>
    <row r="10" spans="1:5" x14ac:dyDescent="0.2">
      <c r="A10" t="s">
        <v>110</v>
      </c>
      <c r="B10" s="1">
        <v>6.17</v>
      </c>
      <c r="C10" s="5">
        <v>4.1666666666666664E-2</v>
      </c>
      <c r="D10" s="3">
        <v>1.57</v>
      </c>
      <c r="E10" s="1">
        <v>4.7222222222222221E-2</v>
      </c>
    </row>
    <row r="11" spans="1:5" x14ac:dyDescent="0.2">
      <c r="A11" t="s">
        <v>111</v>
      </c>
      <c r="B11" s="1">
        <v>6.16</v>
      </c>
      <c r="C11" s="5">
        <v>6.458333333333334E-2</v>
      </c>
      <c r="D11" s="3">
        <v>1.94</v>
      </c>
      <c r="E11">
        <v>6.5972222222222224E-2</v>
      </c>
    </row>
    <row r="12" spans="1:5" x14ac:dyDescent="0.2">
      <c r="A12" t="s">
        <v>112</v>
      </c>
      <c r="B12" s="1">
        <v>5.43</v>
      </c>
      <c r="C12" s="5">
        <v>8.1944444444444445E-2</v>
      </c>
      <c r="D12" s="3">
        <v>1.9</v>
      </c>
      <c r="E12" s="5">
        <v>4.7222222222222221E-2</v>
      </c>
    </row>
    <row r="13" spans="1:5" x14ac:dyDescent="0.2">
      <c r="A13" t="s">
        <v>113</v>
      </c>
      <c r="B13" s="1">
        <v>6.06</v>
      </c>
      <c r="C13">
        <v>6.1805555555555558E-2</v>
      </c>
      <c r="D13" s="3">
        <v>1.62</v>
      </c>
      <c r="E13">
        <v>6.25E-2</v>
      </c>
    </row>
    <row r="14" spans="1:5" x14ac:dyDescent="0.2">
      <c r="A14" t="s">
        <v>114</v>
      </c>
      <c r="B14">
        <v>5.92</v>
      </c>
      <c r="C14" s="5">
        <v>7.013888888888889E-2</v>
      </c>
      <c r="D14" s="3">
        <v>1.34</v>
      </c>
      <c r="E14" s="5">
        <v>5.9722222222222225E-2</v>
      </c>
    </row>
    <row r="15" spans="1:5" x14ac:dyDescent="0.2">
      <c r="A15" t="s">
        <v>115</v>
      </c>
      <c r="B15" s="7">
        <v>6.47</v>
      </c>
      <c r="C15" s="5">
        <v>5.7638888888888885E-2</v>
      </c>
      <c r="D15" s="3">
        <v>0.94</v>
      </c>
      <c r="E15" s="5">
        <v>6.5277777777777782E-2</v>
      </c>
    </row>
    <row r="16" spans="1:5" x14ac:dyDescent="0.2">
      <c r="A16" t="s">
        <v>116</v>
      </c>
      <c r="B16" s="7">
        <v>6.47</v>
      </c>
      <c r="C16" s="5">
        <v>6.5277777777777782E-2</v>
      </c>
      <c r="D16" s="3">
        <v>2.02</v>
      </c>
      <c r="E16">
        <v>6.458333333333334E-2</v>
      </c>
    </row>
    <row r="17" spans="1:5" x14ac:dyDescent="0.2">
      <c r="A17" t="s">
        <v>117</v>
      </c>
      <c r="B17" s="7">
        <v>6.29</v>
      </c>
      <c r="C17" s="5">
        <v>5.347222222222222E-2</v>
      </c>
      <c r="D17" s="3">
        <v>2.11</v>
      </c>
      <c r="E17">
        <v>6.1805555555555558E-2</v>
      </c>
    </row>
    <row r="18" spans="1:5" x14ac:dyDescent="0.2">
      <c r="A18" t="s">
        <v>118</v>
      </c>
      <c r="B18" s="7">
        <v>6.23</v>
      </c>
      <c r="C18" s="5">
        <v>5.6250000000000001E-2</v>
      </c>
      <c r="D18" s="3">
        <v>2.14</v>
      </c>
      <c r="E18" s="5">
        <v>4.8611111111111112E-2</v>
      </c>
    </row>
    <row r="19" spans="1:5" x14ac:dyDescent="0.2">
      <c r="A19" t="s">
        <v>119</v>
      </c>
      <c r="B19">
        <v>5.64</v>
      </c>
      <c r="C19">
        <v>8.4027777777777771E-2</v>
      </c>
      <c r="D19" s="3">
        <v>0.75</v>
      </c>
      <c r="E19" s="5">
        <v>7.0833333333333331E-2</v>
      </c>
    </row>
    <row r="20" spans="1:5" x14ac:dyDescent="0.2">
      <c r="A20" t="s">
        <v>120</v>
      </c>
      <c r="B20" s="10">
        <v>6.53</v>
      </c>
      <c r="C20">
        <v>6.1805555555555558E-2</v>
      </c>
      <c r="D20" s="3">
        <v>1.67</v>
      </c>
      <c r="E20" s="5">
        <v>4.3055555555555562E-2</v>
      </c>
    </row>
    <row r="21" spans="1:5" x14ac:dyDescent="0.2">
      <c r="A21" t="s">
        <v>121</v>
      </c>
      <c r="B21" s="7">
        <v>6.26</v>
      </c>
      <c r="C21" s="5">
        <v>5.7638888888888885E-2</v>
      </c>
      <c r="D21" s="3">
        <v>1.41</v>
      </c>
      <c r="E21">
        <v>6.6666666666666666E-2</v>
      </c>
    </row>
    <row r="22" spans="1:5" x14ac:dyDescent="0.2">
      <c r="A22" t="s">
        <v>122</v>
      </c>
      <c r="B22" s="7">
        <v>0.24861111111111112</v>
      </c>
      <c r="C22" s="5">
        <v>5.2083333333333336E-2</v>
      </c>
      <c r="D22" s="3">
        <v>1.69</v>
      </c>
      <c r="E22" s="5">
        <v>4.7222222222222221E-2</v>
      </c>
    </row>
    <row r="23" spans="1:5" x14ac:dyDescent="0.2">
      <c r="A23" t="s">
        <v>123</v>
      </c>
      <c r="B23" s="7">
        <v>6.33</v>
      </c>
      <c r="C23">
        <v>5.6944444444444443E-2</v>
      </c>
      <c r="D23" s="3">
        <v>2.04</v>
      </c>
      <c r="E23" s="5">
        <v>4.4444444444444446E-2</v>
      </c>
    </row>
    <row r="24" spans="1:5" x14ac:dyDescent="0.2">
      <c r="A24" t="s">
        <v>124</v>
      </c>
      <c r="B24">
        <v>5.98</v>
      </c>
      <c r="C24" s="5">
        <v>4.3750000000000004E-2</v>
      </c>
      <c r="D24" s="3">
        <v>1.68</v>
      </c>
      <c r="E24">
        <v>6.805555555555555E-2</v>
      </c>
    </row>
    <row r="25" spans="1:5" x14ac:dyDescent="0.2">
      <c r="A25" t="s">
        <v>125</v>
      </c>
      <c r="B25">
        <v>6.63</v>
      </c>
      <c r="C25">
        <v>4.6527777777777779E-2</v>
      </c>
      <c r="D25" s="3">
        <v>1.96</v>
      </c>
      <c r="E25">
        <v>6.3194444444444442E-2</v>
      </c>
    </row>
    <row r="26" spans="1:5" x14ac:dyDescent="0.2">
      <c r="A26" t="s">
        <v>126</v>
      </c>
      <c r="B26">
        <v>6.61</v>
      </c>
      <c r="C26">
        <v>5.6250000000000001E-2</v>
      </c>
      <c r="D26" s="3">
        <v>1.9</v>
      </c>
      <c r="E26">
        <v>5.6250000000000001E-2</v>
      </c>
    </row>
    <row r="27" spans="1:5" x14ac:dyDescent="0.2">
      <c r="A27" t="s">
        <v>127</v>
      </c>
      <c r="B27">
        <v>5.88</v>
      </c>
      <c r="C27" s="5">
        <v>5.9027777777777783E-2</v>
      </c>
      <c r="D27" s="3">
        <v>2.06</v>
      </c>
      <c r="E27" s="5">
        <v>5.2777777777777778E-2</v>
      </c>
    </row>
    <row r="28" spans="1:5" x14ac:dyDescent="0.2">
      <c r="A28" t="s">
        <v>128</v>
      </c>
      <c r="B28">
        <v>5.67</v>
      </c>
      <c r="C28" s="5">
        <v>6.3194444444444442E-2</v>
      </c>
      <c r="D28" s="4">
        <v>-0.46</v>
      </c>
      <c r="E28" s="5">
        <v>7.5694444444444439E-2</v>
      </c>
    </row>
    <row r="29" spans="1:5" x14ac:dyDescent="0.2">
      <c r="A29" t="s">
        <v>129</v>
      </c>
      <c r="B29">
        <v>5.6</v>
      </c>
      <c r="C29" s="5">
        <v>7.6388888888888895E-2</v>
      </c>
      <c r="D29" s="4">
        <v>-0.26</v>
      </c>
      <c r="E29" s="5">
        <v>7.9861111111111105E-2</v>
      </c>
    </row>
    <row r="30" spans="1:5" x14ac:dyDescent="0.2">
      <c r="A30" t="s">
        <v>130</v>
      </c>
      <c r="B30" s="7">
        <v>5.41</v>
      </c>
      <c r="C30">
        <v>8.4027777777777771E-2</v>
      </c>
      <c r="D30" s="3">
        <v>1.21</v>
      </c>
      <c r="E30" s="5">
        <v>5.4166666666666669E-2</v>
      </c>
    </row>
    <row r="31" spans="1:5" x14ac:dyDescent="0.2">
      <c r="A31" t="s">
        <v>131</v>
      </c>
      <c r="B31" s="7">
        <v>5.53</v>
      </c>
      <c r="C31" s="5">
        <v>7.5694444444444439E-2</v>
      </c>
      <c r="D31" s="3">
        <v>1.69</v>
      </c>
      <c r="E31" s="5">
        <v>5.347222222222222E-2</v>
      </c>
    </row>
    <row r="32" spans="1:5" x14ac:dyDescent="0.2">
      <c r="A32" t="s">
        <v>132</v>
      </c>
      <c r="B32" s="7">
        <v>5.35</v>
      </c>
      <c r="C32" s="5">
        <v>7.9166666666666663E-2</v>
      </c>
      <c r="D32" s="3">
        <v>1.98</v>
      </c>
      <c r="E32">
        <v>5.9722222222222225E-2</v>
      </c>
    </row>
    <row r="33" spans="1:5" x14ac:dyDescent="0.2">
      <c r="A33" t="s">
        <v>133</v>
      </c>
      <c r="B33" s="7">
        <v>6.22</v>
      </c>
      <c r="C33" s="5">
        <v>5.1388888888888894E-2</v>
      </c>
      <c r="D33" s="3">
        <v>1.92</v>
      </c>
      <c r="E33" s="5">
        <v>6.7361111111111108E-2</v>
      </c>
    </row>
    <row r="34" spans="1:5" x14ac:dyDescent="0.2">
      <c r="A34" t="s">
        <v>100</v>
      </c>
      <c r="B34" s="7">
        <v>5.59</v>
      </c>
      <c r="C34" s="5">
        <v>6.3194444444444442E-2</v>
      </c>
      <c r="D34" s="3">
        <v>1.88</v>
      </c>
      <c r="E34" s="5">
        <v>4.1666666666666664E-2</v>
      </c>
    </row>
    <row r="35" spans="1:5" x14ac:dyDescent="0.2">
      <c r="A35" t="s">
        <v>207</v>
      </c>
      <c r="B35" s="7">
        <v>5.54</v>
      </c>
      <c r="C35">
        <v>8.4027777777777771E-2</v>
      </c>
      <c r="D35" s="3">
        <v>1.5</v>
      </c>
      <c r="E35" s="5">
        <v>6.7361111111111108E-2</v>
      </c>
    </row>
    <row r="36" spans="1:5" x14ac:dyDescent="0.2">
      <c r="A36" t="s">
        <v>134</v>
      </c>
      <c r="B36">
        <v>5.92</v>
      </c>
      <c r="C36" s="5">
        <v>6.5277777777777782E-2</v>
      </c>
      <c r="D36" s="3">
        <v>1.71</v>
      </c>
      <c r="E36" s="5">
        <v>4.6527777777777779E-2</v>
      </c>
    </row>
    <row r="37" spans="1:5" x14ac:dyDescent="0.2">
      <c r="A37" t="s">
        <v>196</v>
      </c>
      <c r="B37" s="7">
        <v>6.26</v>
      </c>
      <c r="C37" s="5">
        <v>5.347222222222222E-2</v>
      </c>
      <c r="D37" s="3">
        <v>1.73</v>
      </c>
      <c r="E37" s="5">
        <v>4.9999999999999996E-2</v>
      </c>
    </row>
    <row r="38" spans="1:5" x14ac:dyDescent="0.2">
      <c r="A38" t="s">
        <v>135</v>
      </c>
      <c r="B38">
        <v>5.6</v>
      </c>
      <c r="C38" s="5">
        <v>8.1250000000000003E-2</v>
      </c>
      <c r="D38" s="3">
        <v>1.63</v>
      </c>
      <c r="E38">
        <v>6.5972222222222224E-2</v>
      </c>
    </row>
    <row r="39" spans="1:5" x14ac:dyDescent="0.2">
      <c r="A39" t="s">
        <v>136</v>
      </c>
      <c r="B39">
        <v>5.88</v>
      </c>
      <c r="C39" s="5">
        <v>6.25E-2</v>
      </c>
      <c r="D39" s="3">
        <v>1.78</v>
      </c>
      <c r="E39">
        <v>6.805555555555555E-2</v>
      </c>
    </row>
    <row r="40" spans="1:5" x14ac:dyDescent="0.2">
      <c r="A40" t="s">
        <v>137</v>
      </c>
      <c r="B40">
        <v>5.84</v>
      </c>
      <c r="C40" s="5">
        <v>5.2777777777777778E-2</v>
      </c>
      <c r="D40" s="3">
        <v>1.75</v>
      </c>
      <c r="E40">
        <v>6.1805555555555558E-2</v>
      </c>
    </row>
    <row r="41" spans="1:5" x14ac:dyDescent="0.2">
      <c r="A41" t="s">
        <v>138</v>
      </c>
      <c r="B41" s="7">
        <v>6.16</v>
      </c>
      <c r="C41" s="5">
        <v>6.1111111111111116E-2</v>
      </c>
      <c r="D41" s="3">
        <v>1.9</v>
      </c>
      <c r="E41" s="5">
        <v>4.3055555555555562E-2</v>
      </c>
    </row>
    <row r="42" spans="1:5" x14ac:dyDescent="0.2">
      <c r="A42" t="s">
        <v>139</v>
      </c>
      <c r="B42" s="7">
        <v>6.27</v>
      </c>
      <c r="C42" s="5">
        <v>5.1388888888888894E-2</v>
      </c>
      <c r="D42" s="3">
        <v>2.2000000000000002</v>
      </c>
      <c r="E42">
        <v>5.8333333333333327E-2</v>
      </c>
    </row>
    <row r="43" spans="1:5" x14ac:dyDescent="0.2">
      <c r="A43" t="s">
        <v>140</v>
      </c>
      <c r="B43" s="7">
        <v>6.14</v>
      </c>
      <c r="C43" s="5">
        <v>6.805555555555555E-2</v>
      </c>
      <c r="D43" s="3">
        <v>2.04</v>
      </c>
      <c r="E43" s="5">
        <v>4.2361111111111106E-2</v>
      </c>
    </row>
    <row r="44" spans="1:5" x14ac:dyDescent="0.2">
      <c r="A44" t="s">
        <v>141</v>
      </c>
      <c r="B44">
        <v>5.6</v>
      </c>
      <c r="C44" s="5">
        <v>6.458333333333334E-2</v>
      </c>
      <c r="D44" s="3">
        <v>1.5</v>
      </c>
      <c r="E44">
        <v>6.7361111111111108E-2</v>
      </c>
    </row>
    <row r="45" spans="1:5" x14ac:dyDescent="0.2">
      <c r="A45" t="s">
        <v>101</v>
      </c>
      <c r="B45" s="7">
        <v>5.51</v>
      </c>
      <c r="C45" s="5">
        <v>7.5694444444444439E-2</v>
      </c>
      <c r="D45" s="3">
        <v>2.31</v>
      </c>
      <c r="E45">
        <v>6.1111111111111109E-2</v>
      </c>
    </row>
    <row r="46" spans="1:5" x14ac:dyDescent="0.2">
      <c r="A46" t="s">
        <v>197</v>
      </c>
      <c r="B46">
        <v>5.86</v>
      </c>
      <c r="C46" s="5">
        <v>6.8749999999999992E-2</v>
      </c>
      <c r="D46" s="3">
        <v>2.12</v>
      </c>
      <c r="E46">
        <v>5.4166666666666669E-2</v>
      </c>
    </row>
    <row r="47" spans="1:5" x14ac:dyDescent="0.2">
      <c r="A47" t="s">
        <v>142</v>
      </c>
      <c r="B47">
        <v>5.96</v>
      </c>
      <c r="C47" s="5">
        <v>6.9444444444444434E-2</v>
      </c>
      <c r="D47" s="3">
        <v>2.23</v>
      </c>
      <c r="E47">
        <v>6.1111111111111109E-2</v>
      </c>
    </row>
    <row r="48" spans="1:5" x14ac:dyDescent="0.2">
      <c r="A48" t="s">
        <v>143</v>
      </c>
      <c r="B48">
        <v>5.6</v>
      </c>
      <c r="C48" s="5">
        <v>6.0416666666666667E-2</v>
      </c>
      <c r="D48" s="3">
        <v>2.02</v>
      </c>
      <c r="E48">
        <v>6.1805555555555558E-2</v>
      </c>
    </row>
    <row r="49" spans="1:5" x14ac:dyDescent="0.2">
      <c r="A49" t="s">
        <v>144</v>
      </c>
      <c r="B49" s="7">
        <v>6.4</v>
      </c>
      <c r="C49" s="5">
        <v>4.7222222222222221E-2</v>
      </c>
      <c r="D49" s="3">
        <v>2.02</v>
      </c>
      <c r="E49">
        <v>6.3194444444444442E-2</v>
      </c>
    </row>
    <row r="50" spans="1:5" x14ac:dyDescent="0.2">
      <c r="A50" t="s">
        <v>145</v>
      </c>
      <c r="B50" s="7">
        <v>6.12</v>
      </c>
      <c r="C50">
        <v>5.9722222222222225E-2</v>
      </c>
      <c r="D50" s="3">
        <v>2.06</v>
      </c>
      <c r="E50">
        <v>5.5555555555555552E-2</v>
      </c>
    </row>
    <row r="51" spans="1:5" x14ac:dyDescent="0.2">
      <c r="A51" t="s">
        <v>146</v>
      </c>
      <c r="B51" s="7">
        <v>5.51</v>
      </c>
      <c r="C51" s="5">
        <v>6.8749999999999992E-2</v>
      </c>
      <c r="D51" s="3">
        <v>2.1</v>
      </c>
      <c r="E51">
        <v>6.25E-2</v>
      </c>
    </row>
    <row r="52" spans="1:5" x14ac:dyDescent="0.2">
      <c r="A52" t="s">
        <v>147</v>
      </c>
      <c r="B52">
        <v>5.65</v>
      </c>
      <c r="C52" s="5">
        <v>7.9166666666666663E-2</v>
      </c>
      <c r="D52" s="3">
        <v>2.15</v>
      </c>
      <c r="E52">
        <v>5.7638888888888885E-2</v>
      </c>
    </row>
    <row r="53" spans="1:5" x14ac:dyDescent="0.2">
      <c r="A53" t="s">
        <v>148</v>
      </c>
      <c r="B53">
        <v>5.94</v>
      </c>
      <c r="C53" s="5">
        <v>7.2222222222222229E-2</v>
      </c>
      <c r="D53" s="3">
        <v>1.65</v>
      </c>
      <c r="E53" s="5">
        <v>4.7916666666666663E-2</v>
      </c>
    </row>
    <row r="54" spans="1:5" x14ac:dyDescent="0.2">
      <c r="A54" t="s">
        <v>149</v>
      </c>
      <c r="B54" s="7">
        <v>5.47</v>
      </c>
      <c r="C54" s="5">
        <v>5.5555555555555552E-2</v>
      </c>
      <c r="D54" s="3">
        <v>1.88</v>
      </c>
      <c r="E54" s="5">
        <v>4.3055555555555562E-2</v>
      </c>
    </row>
    <row r="55" spans="1:5" x14ac:dyDescent="0.2">
      <c r="A55" t="s">
        <v>150</v>
      </c>
      <c r="B55" s="7">
        <v>5.31</v>
      </c>
      <c r="C55" s="5">
        <v>8.2638888888888887E-2</v>
      </c>
      <c r="D55" s="3">
        <v>1.61</v>
      </c>
      <c r="E55" s="5">
        <v>6.5972222222222224E-2</v>
      </c>
    </row>
    <row r="56" spans="1:5" x14ac:dyDescent="0.2">
      <c r="A56" t="s">
        <v>151</v>
      </c>
      <c r="B56" s="7">
        <v>5.18</v>
      </c>
      <c r="C56">
        <v>8.6805555555555539E-2</v>
      </c>
      <c r="D56" s="3">
        <v>1.04</v>
      </c>
      <c r="E56" s="5">
        <v>5.8333333333333327E-2</v>
      </c>
    </row>
    <row r="57" spans="1:5" x14ac:dyDescent="0.2">
      <c r="A57" t="s">
        <v>152</v>
      </c>
      <c r="B57" s="7">
        <v>6.1</v>
      </c>
      <c r="C57" s="5">
        <v>7.0833333333333331E-2</v>
      </c>
      <c r="D57" s="3">
        <v>0.61</v>
      </c>
      <c r="E57" s="5">
        <v>5.347222222222222E-2</v>
      </c>
    </row>
    <row r="58" spans="1:5" x14ac:dyDescent="0.2">
      <c r="A58" t="s">
        <v>153</v>
      </c>
      <c r="B58" s="7">
        <v>6.27</v>
      </c>
      <c r="C58" s="5">
        <v>6.1111111111111116E-2</v>
      </c>
      <c r="D58" s="3">
        <v>1.21</v>
      </c>
      <c r="E58" s="5">
        <v>6.1805555555555558E-2</v>
      </c>
    </row>
    <row r="59" spans="1:5" x14ac:dyDescent="0.2">
      <c r="A59" t="s">
        <v>154</v>
      </c>
      <c r="B59" s="7">
        <v>5.53</v>
      </c>
      <c r="C59" s="5">
        <v>7.7777777777777779E-2</v>
      </c>
      <c r="D59" s="3">
        <v>2.15</v>
      </c>
      <c r="E59">
        <v>6.0416666666666667E-2</v>
      </c>
    </row>
    <row r="60" spans="1:5" x14ac:dyDescent="0.2">
      <c r="A60" t="s">
        <v>155</v>
      </c>
      <c r="B60">
        <v>5.98</v>
      </c>
      <c r="C60" s="5">
        <v>7.013888888888889E-2</v>
      </c>
      <c r="D60" s="3">
        <v>2.13</v>
      </c>
      <c r="E60">
        <v>6.6666666666666666E-2</v>
      </c>
    </row>
    <row r="61" spans="1:5" x14ac:dyDescent="0.2">
      <c r="A61" t="s">
        <v>156</v>
      </c>
      <c r="B61" s="7">
        <v>6.15</v>
      </c>
      <c r="C61" s="5">
        <v>5.8333333333333327E-2</v>
      </c>
      <c r="D61" s="3">
        <v>2.4500000000000002</v>
      </c>
      <c r="E61">
        <v>6.0416666666666667E-2</v>
      </c>
    </row>
    <row r="62" spans="1:5" x14ac:dyDescent="0.2">
      <c r="A62" t="s">
        <v>157</v>
      </c>
      <c r="B62" s="7">
        <v>6</v>
      </c>
      <c r="C62" s="5">
        <v>6.805555555555555E-2</v>
      </c>
      <c r="D62" s="3">
        <v>2.1</v>
      </c>
      <c r="E62">
        <v>5.9722222222222225E-2</v>
      </c>
    </row>
    <row r="63" spans="1:5" x14ac:dyDescent="0.2">
      <c r="A63" t="s">
        <v>158</v>
      </c>
      <c r="B63">
        <v>5.96</v>
      </c>
      <c r="C63" s="5">
        <v>7.9861111111111105E-2</v>
      </c>
      <c r="D63" s="3">
        <v>1.96</v>
      </c>
      <c r="E63">
        <v>6.5972222222222224E-2</v>
      </c>
    </row>
    <row r="64" spans="1:5" x14ac:dyDescent="0.2">
      <c r="A64" t="s">
        <v>159</v>
      </c>
      <c r="B64">
        <v>5.63</v>
      </c>
      <c r="C64" s="5">
        <v>7.0833333333333331E-2</v>
      </c>
      <c r="D64" s="3">
        <v>1.83</v>
      </c>
      <c r="E64" s="5">
        <v>5.347222222222222E-2</v>
      </c>
    </row>
    <row r="65" spans="1:5" x14ac:dyDescent="0.2">
      <c r="A65" t="s">
        <v>160</v>
      </c>
      <c r="B65">
        <v>5.72</v>
      </c>
      <c r="C65" s="5">
        <v>6.8749999999999992E-2</v>
      </c>
      <c r="D65" s="3">
        <v>1.86</v>
      </c>
      <c r="E65">
        <v>6.805555555555555E-2</v>
      </c>
    </row>
    <row r="66" spans="1:5" x14ac:dyDescent="0.2">
      <c r="A66" t="s">
        <v>161</v>
      </c>
      <c r="B66">
        <v>5.67</v>
      </c>
      <c r="C66" s="5">
        <v>6.7361111111111108E-2</v>
      </c>
      <c r="D66" s="3">
        <v>1.4</v>
      </c>
      <c r="E66" s="5">
        <v>4.2361111111111106E-2</v>
      </c>
    </row>
    <row r="67" spans="1:5" x14ac:dyDescent="0.2">
      <c r="A67" t="s">
        <v>162</v>
      </c>
      <c r="B67" s="7">
        <v>6.21</v>
      </c>
      <c r="C67" s="5">
        <v>5.5555555555555552E-2</v>
      </c>
      <c r="D67" s="3">
        <v>1.77</v>
      </c>
      <c r="E67">
        <v>6.805555555555555E-2</v>
      </c>
    </row>
    <row r="68" spans="1:5" x14ac:dyDescent="0.2">
      <c r="A68" t="s">
        <v>163</v>
      </c>
      <c r="B68" s="7">
        <v>5.28</v>
      </c>
      <c r="C68" s="5">
        <v>7.3611111111111113E-2</v>
      </c>
      <c r="D68" s="3">
        <v>0.09</v>
      </c>
      <c r="E68" s="5">
        <v>6.1111111111111116E-2</v>
      </c>
    </row>
    <row r="69" spans="1:5" x14ac:dyDescent="0.2">
      <c r="A69" t="s">
        <v>198</v>
      </c>
      <c r="B69" s="7">
        <v>5.4</v>
      </c>
      <c r="C69" s="5">
        <v>8.1944444444444445E-2</v>
      </c>
      <c r="D69" s="3">
        <v>1.96</v>
      </c>
      <c r="E69">
        <v>6.0416666666666667E-2</v>
      </c>
    </row>
    <row r="70" spans="1:5" x14ac:dyDescent="0.2">
      <c r="A70" t="s">
        <v>164</v>
      </c>
      <c r="B70" s="7">
        <v>5.21</v>
      </c>
      <c r="C70">
        <v>9.2361111111111116E-2</v>
      </c>
      <c r="D70" s="3">
        <v>2.08</v>
      </c>
      <c r="E70">
        <v>6.5277777777777782E-2</v>
      </c>
    </row>
    <row r="71" spans="1:5" x14ac:dyDescent="0.2">
      <c r="A71" t="s">
        <v>165</v>
      </c>
      <c r="B71" s="7">
        <v>5.53</v>
      </c>
      <c r="C71" s="5">
        <v>6.9444444444444434E-2</v>
      </c>
      <c r="D71" s="3">
        <v>1.75</v>
      </c>
      <c r="E71">
        <v>5.9722222222222225E-2</v>
      </c>
    </row>
    <row r="72" spans="1:5" x14ac:dyDescent="0.2">
      <c r="A72" t="s">
        <v>166</v>
      </c>
      <c r="B72">
        <v>5.66</v>
      </c>
      <c r="C72" s="5">
        <v>6.3888888888888884E-2</v>
      </c>
      <c r="D72" s="3">
        <v>1.92</v>
      </c>
      <c r="E72">
        <v>6.6666666666666666E-2</v>
      </c>
    </row>
    <row r="73" spans="1:5" x14ac:dyDescent="0.2">
      <c r="A73" t="s">
        <v>167</v>
      </c>
      <c r="B73">
        <v>5.77</v>
      </c>
      <c r="C73" s="5">
        <v>6.5277777777777782E-2</v>
      </c>
      <c r="D73" s="3">
        <v>1.79</v>
      </c>
      <c r="E73" s="5">
        <v>5.2777777777777778E-2</v>
      </c>
    </row>
    <row r="74" spans="1:5" x14ac:dyDescent="0.2">
      <c r="A74" t="s">
        <v>168</v>
      </c>
      <c r="B74">
        <v>5.71</v>
      </c>
      <c r="C74" s="5">
        <v>6.25E-2</v>
      </c>
      <c r="D74" s="3">
        <v>1.74</v>
      </c>
      <c r="E74" s="5">
        <v>4.6527777777777779E-2</v>
      </c>
    </row>
    <row r="75" spans="1:5" x14ac:dyDescent="0.2">
      <c r="A75" t="s">
        <v>169</v>
      </c>
      <c r="B75">
        <v>5.63</v>
      </c>
      <c r="C75" s="5">
        <v>6.25E-2</v>
      </c>
      <c r="D75" s="3">
        <v>1.1599999999999999</v>
      </c>
      <c r="E75" s="5">
        <v>5.9722222222222225E-2</v>
      </c>
    </row>
    <row r="76" spans="1:5" x14ac:dyDescent="0.2">
      <c r="A76" t="s">
        <v>170</v>
      </c>
      <c r="B76" s="7">
        <v>5.38</v>
      </c>
      <c r="C76" s="5">
        <v>7.4999999999999997E-2</v>
      </c>
      <c r="D76" s="3">
        <v>1.91</v>
      </c>
      <c r="E76">
        <v>5.9722222222222225E-2</v>
      </c>
    </row>
    <row r="77" spans="1:5" x14ac:dyDescent="0.2">
      <c r="A77" t="s">
        <v>171</v>
      </c>
      <c r="B77">
        <v>5.72</v>
      </c>
      <c r="C77" s="5">
        <v>6.7361111111111108E-2</v>
      </c>
      <c r="D77" s="3">
        <v>2.2000000000000002</v>
      </c>
      <c r="E77">
        <v>6.3194444444444442E-2</v>
      </c>
    </row>
    <row r="78" spans="1:5" x14ac:dyDescent="0.2">
      <c r="A78" t="s">
        <v>172</v>
      </c>
      <c r="B78">
        <v>5.73</v>
      </c>
      <c r="C78" s="5">
        <v>7.2916666666666671E-2</v>
      </c>
      <c r="D78" s="3">
        <v>2.14</v>
      </c>
      <c r="E78" s="5">
        <v>5.347222222222222E-2</v>
      </c>
    </row>
    <row r="79" spans="1:5" x14ac:dyDescent="0.2">
      <c r="A79" t="s">
        <v>173</v>
      </c>
      <c r="B79" s="7">
        <v>6.08</v>
      </c>
      <c r="C79" s="5">
        <v>6.0416666666666667E-2</v>
      </c>
      <c r="D79" s="3">
        <v>0.59</v>
      </c>
      <c r="E79">
        <v>8.819444444444445E-2</v>
      </c>
    </row>
    <row r="80" spans="1:5" x14ac:dyDescent="0.2">
      <c r="A80" t="s">
        <v>174</v>
      </c>
      <c r="B80" s="7">
        <v>6.02</v>
      </c>
      <c r="C80" s="5">
        <v>6.0416666666666667E-2</v>
      </c>
      <c r="D80" s="3">
        <v>1.65</v>
      </c>
      <c r="E80" s="5">
        <v>6.805555555555555E-2</v>
      </c>
    </row>
    <row r="81" spans="1:5" x14ac:dyDescent="0.2">
      <c r="A81" t="s">
        <v>175</v>
      </c>
      <c r="B81" s="7">
        <v>5.38</v>
      </c>
      <c r="C81" s="5">
        <v>7.8472222222222221E-2</v>
      </c>
      <c r="D81" s="3">
        <v>0.74</v>
      </c>
      <c r="E81" s="5">
        <v>6.8749999999999992E-2</v>
      </c>
    </row>
    <row r="82" spans="1:5" x14ac:dyDescent="0.2">
      <c r="A82" t="s">
        <v>176</v>
      </c>
      <c r="B82">
        <v>5.61</v>
      </c>
      <c r="C82" s="5">
        <v>7.013888888888889E-2</v>
      </c>
      <c r="D82" s="3">
        <v>1.96</v>
      </c>
      <c r="E82" s="5">
        <v>5.6250000000000001E-2</v>
      </c>
    </row>
    <row r="83" spans="1:5" x14ac:dyDescent="0.2">
      <c r="A83" t="s">
        <v>177</v>
      </c>
      <c r="B83" s="7">
        <v>6.17</v>
      </c>
      <c r="C83" s="5">
        <v>4.1666666666666664E-2</v>
      </c>
      <c r="D83" s="3">
        <v>1.59</v>
      </c>
      <c r="E83">
        <v>6.3194444444444442E-2</v>
      </c>
    </row>
    <row r="84" spans="1:5" x14ac:dyDescent="0.2">
      <c r="A84" t="s">
        <v>178</v>
      </c>
      <c r="B84" s="7">
        <v>6.27</v>
      </c>
      <c r="C84" s="5">
        <v>5.0694444444444452E-2</v>
      </c>
      <c r="D84" s="3">
        <v>1.42</v>
      </c>
      <c r="E84" s="5">
        <v>4.9305555555555554E-2</v>
      </c>
    </row>
    <row r="85" spans="1:5" x14ac:dyDescent="0.2">
      <c r="A85" t="s">
        <v>179</v>
      </c>
      <c r="B85" s="7">
        <v>6.41</v>
      </c>
      <c r="C85" s="5">
        <v>4.7222222222222221E-2</v>
      </c>
      <c r="D85" s="3">
        <v>2.17</v>
      </c>
      <c r="E85">
        <v>5.7638888888888885E-2</v>
      </c>
    </row>
    <row r="86" spans="1:5" x14ac:dyDescent="0.2">
      <c r="A86" t="s">
        <v>180</v>
      </c>
      <c r="B86" s="7">
        <v>6</v>
      </c>
      <c r="C86" s="5">
        <v>7.2222222222222229E-2</v>
      </c>
      <c r="D86" s="3">
        <v>1.73</v>
      </c>
      <c r="E86" s="5">
        <v>4.3750000000000004E-2</v>
      </c>
    </row>
    <row r="87" spans="1:5" x14ac:dyDescent="0.2">
      <c r="A87" t="s">
        <v>181</v>
      </c>
      <c r="B87" s="7">
        <v>5.13</v>
      </c>
      <c r="C87">
        <v>8.4722222222222213E-2</v>
      </c>
      <c r="D87" s="3">
        <v>0.14000000000000001</v>
      </c>
      <c r="E87">
        <v>6.5277777777777782E-2</v>
      </c>
    </row>
    <row r="88" spans="1:5" x14ac:dyDescent="0.2">
      <c r="A88" t="s">
        <v>182</v>
      </c>
      <c r="B88">
        <v>6.69</v>
      </c>
      <c r="C88">
        <v>4.5138888888888888E-2</v>
      </c>
      <c r="D88" s="3">
        <v>1.94</v>
      </c>
      <c r="E88" s="5">
        <v>4.2361111111111106E-2</v>
      </c>
    </row>
    <row r="89" spans="1:5" x14ac:dyDescent="0.2">
      <c r="A89" t="s">
        <v>183</v>
      </c>
      <c r="B89">
        <v>5.76</v>
      </c>
      <c r="C89" s="5">
        <v>7.2222222222222229E-2</v>
      </c>
      <c r="D89" s="3">
        <v>2.1</v>
      </c>
      <c r="E89" s="5">
        <v>4.4444444444444446E-2</v>
      </c>
    </row>
    <row r="90" spans="1:5" x14ac:dyDescent="0.2">
      <c r="A90" t="s">
        <v>184</v>
      </c>
      <c r="B90">
        <v>5.76</v>
      </c>
      <c r="C90" s="5">
        <v>6.25E-2</v>
      </c>
      <c r="D90" s="3">
        <v>1.63</v>
      </c>
      <c r="E90" s="5">
        <v>4.4444444444444446E-2</v>
      </c>
    </row>
    <row r="91" spans="1:5" x14ac:dyDescent="0.2">
      <c r="A91" t="s">
        <v>185</v>
      </c>
      <c r="B91" s="7">
        <v>6.32</v>
      </c>
      <c r="C91">
        <v>5.9722222222222225E-2</v>
      </c>
      <c r="D91" s="3">
        <v>2.27</v>
      </c>
      <c r="E91">
        <v>5.486111111111111E-2</v>
      </c>
    </row>
    <row r="92" spans="1:5" x14ac:dyDescent="0.2">
      <c r="A92" t="s">
        <v>186</v>
      </c>
      <c r="B92" s="7">
        <v>6.06</v>
      </c>
      <c r="C92">
        <v>6.805555555555555E-2</v>
      </c>
      <c r="D92" s="3">
        <v>1.48</v>
      </c>
      <c r="E92" s="5">
        <v>5.0694444444444452E-2</v>
      </c>
    </row>
    <row r="93" spans="1:5" x14ac:dyDescent="0.2">
      <c r="A93" t="s">
        <v>187</v>
      </c>
      <c r="B93">
        <v>5.77</v>
      </c>
      <c r="C93" s="5">
        <v>7.2916666666666671E-2</v>
      </c>
      <c r="D93" s="3">
        <v>2.29</v>
      </c>
      <c r="E93" s="5">
        <v>4.7916666666666663E-2</v>
      </c>
    </row>
    <row r="94" spans="1:5" x14ac:dyDescent="0.2">
      <c r="A94" t="s">
        <v>188</v>
      </c>
      <c r="B94" s="7">
        <v>5.58</v>
      </c>
      <c r="C94" s="5">
        <v>6.9444444444444434E-2</v>
      </c>
      <c r="D94" s="3">
        <v>1.87</v>
      </c>
      <c r="E94" s="5">
        <v>5.7638888888888885E-2</v>
      </c>
    </row>
    <row r="95" spans="1:5" x14ac:dyDescent="0.2">
      <c r="A95" t="s">
        <v>189</v>
      </c>
      <c r="B95" s="7">
        <v>6.13</v>
      </c>
      <c r="C95" s="5">
        <v>5.0694444444444452E-2</v>
      </c>
      <c r="D95" s="3">
        <v>1.98</v>
      </c>
      <c r="E95">
        <v>6.1805555555555558E-2</v>
      </c>
    </row>
    <row r="96" spans="1:5" x14ac:dyDescent="0.2">
      <c r="A96" t="s">
        <v>190</v>
      </c>
      <c r="B96" s="7">
        <v>5.3</v>
      </c>
      <c r="C96">
        <v>9.3055555555555558E-2</v>
      </c>
      <c r="D96" s="3">
        <v>1.88</v>
      </c>
      <c r="E96" s="5">
        <v>5.6250000000000001E-2</v>
      </c>
    </row>
    <row r="97" spans="1:5" x14ac:dyDescent="0.2">
      <c r="A97" t="s">
        <v>191</v>
      </c>
      <c r="B97" s="7">
        <v>6.02</v>
      </c>
      <c r="C97" s="5">
        <v>6.458333333333334E-2</v>
      </c>
      <c r="D97" s="3">
        <v>2.04</v>
      </c>
      <c r="E97">
        <v>6.5277777777777782E-2</v>
      </c>
    </row>
    <row r="98" spans="1:5" x14ac:dyDescent="0.2">
      <c r="A98" t="s">
        <v>192</v>
      </c>
      <c r="B98" s="7">
        <v>6.04</v>
      </c>
      <c r="C98" s="5">
        <v>5.2083333333333336E-2</v>
      </c>
      <c r="D98" s="3">
        <v>1.92</v>
      </c>
      <c r="E98">
        <v>6.0416666666666667E-2</v>
      </c>
    </row>
    <row r="99" spans="1:5" x14ac:dyDescent="0.2">
      <c r="A99" t="s">
        <v>193</v>
      </c>
      <c r="B99" s="7">
        <v>6.32</v>
      </c>
      <c r="C99" s="5">
        <v>5.486111111111111E-2</v>
      </c>
      <c r="D99" s="3">
        <v>1.76</v>
      </c>
      <c r="E99">
        <v>5.9722222222222225E-2</v>
      </c>
    </row>
    <row r="100" spans="1:5" x14ac:dyDescent="0.2">
      <c r="A100" t="s">
        <v>194</v>
      </c>
      <c r="B100">
        <v>5.71</v>
      </c>
      <c r="C100" s="5">
        <v>7.2222222222222229E-2</v>
      </c>
      <c r="D100" s="2">
        <v>2.1</v>
      </c>
      <c r="E100" s="5">
        <v>5.4166666666666669E-2</v>
      </c>
    </row>
    <row r="101" spans="1:5" x14ac:dyDescent="0.2">
      <c r="A101" t="s">
        <v>195</v>
      </c>
      <c r="B101" s="5">
        <v>5.21</v>
      </c>
      <c r="C101">
        <v>9.027777777777779E-2</v>
      </c>
      <c r="D101" s="5">
        <v>9.0277777777777776E-2</v>
      </c>
      <c r="E101"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Agency Dictionary</vt:lpstr>
      <vt:lpstr>Communality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2023-03-18T15:13:12Z</dcterms:created>
  <dcterms:modified xsi:type="dcterms:W3CDTF">2023-04-09T15:05:54Z</dcterms:modified>
</cp:coreProperties>
</file>