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llege-Work\Physics\Physics 2\Lab 9\"/>
    </mc:Choice>
  </mc:AlternateContent>
  <xr:revisionPtr revIDLastSave="0" documentId="13_ncr:1_{B2DF0E77-D515-4794-9A50-69C13DCA977D}" xr6:coauthVersionLast="47" xr6:coauthVersionMax="47" xr10:uidLastSave="{00000000-0000-0000-0000-000000000000}"/>
  <bookViews>
    <workbookView xWindow="-26850" yWindow="1950" windowWidth="21600" windowHeight="11295" xr2:uid="{C8439DF3-7561-44E6-88AB-D01392248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6" i="1"/>
  <c r="J7" i="1"/>
  <c r="J8" i="1"/>
  <c r="J2" i="1"/>
  <c r="I7" i="1"/>
  <c r="I8" i="1"/>
  <c r="I6" i="1"/>
  <c r="I3" i="1"/>
  <c r="I4" i="1"/>
  <c r="I2" i="1"/>
  <c r="B4" i="1"/>
  <c r="H4" i="1" s="1"/>
  <c r="B3" i="1"/>
  <c r="B2" i="1"/>
  <c r="G7" i="1"/>
  <c r="G8" i="1"/>
  <c r="G6" i="1"/>
  <c r="H3" i="1"/>
  <c r="H2" i="1"/>
  <c r="G3" i="1"/>
  <c r="G4" i="1"/>
  <c r="G2" i="1"/>
</calcChain>
</file>

<file path=xl/sharedStrings.xml><?xml version="1.0" encoding="utf-8"?>
<sst xmlns="http://schemas.openxmlformats.org/spreadsheetml/2006/main" count="15" uniqueCount="14">
  <si>
    <t>R(Ohm)</t>
  </si>
  <si>
    <t>tau</t>
  </si>
  <si>
    <t>tau^-1</t>
  </si>
  <si>
    <t>R (Ohm)</t>
  </si>
  <si>
    <t>tau^-1 experimental</t>
  </si>
  <si>
    <t>tau^-1 predicted</t>
  </si>
  <si>
    <t>RC</t>
  </si>
  <si>
    <t>LR</t>
  </si>
  <si>
    <t>sigmaR</t>
  </si>
  <si>
    <t>sigmaC</t>
  </si>
  <si>
    <t>C (F)</t>
  </si>
  <si>
    <t>sigmatau</t>
  </si>
  <si>
    <t>L (H)</t>
  </si>
  <si>
    <t>tauexperimental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</si>
</sst>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AFD0-9DE1-4CF3-92AB-4DCF121A0730}">
  <dimension ref="A1:J8"/>
  <sheetViews>
    <sheetView tabSelected="1" workbookViewId="0">
      <selection activeCell="E6" sqref="E6"/>
    </sheetView>
  </sheetViews>
  <sheetFormatPr defaultRowHeight="15" x14ac:dyDescent="0.25"/>
  <cols>
    <col min="2" max="2" width="10" bestFit="1" customWidth="1"/>
    <col min="5" max="5" width="15.7109375" bestFit="1" customWidth="1"/>
    <col min="6" max="6" width="16.85546875" bestFit="1" customWidth="1"/>
    <col min="9" max="9" width="12" customWidth="1"/>
    <col min="10" max="10" width="16" bestFit="1" customWidth="1"/>
  </cols>
  <sheetData>
    <row r="1" spans="1:10" x14ac:dyDescent="0.25">
      <c r="A1" t="s">
        <v>6</v>
      </c>
      <c r="B1" t="s">
        <v>10</v>
      </c>
      <c r="C1" t="s">
        <v>0</v>
      </c>
      <c r="D1" t="s">
        <v>1</v>
      </c>
      <c r="E1" t="s">
        <v>5</v>
      </c>
      <c r="F1" t="s">
        <v>4</v>
      </c>
      <c r="G1" t="s">
        <v>8</v>
      </c>
      <c r="H1" t="s">
        <v>9</v>
      </c>
      <c r="I1" t="s">
        <v>11</v>
      </c>
      <c r="J1" t="s">
        <v>13</v>
      </c>
    </row>
    <row r="2" spans="1:10" x14ac:dyDescent="0.25">
      <c r="B2">
        <f>330/1000000</f>
        <v>3.3E-4</v>
      </c>
      <c r="C2">
        <v>100</v>
      </c>
      <c r="D2">
        <v>3.3000000000000002E-2</v>
      </c>
      <c r="E2">
        <v>30.3</v>
      </c>
      <c r="F2">
        <v>27.486999999999998</v>
      </c>
      <c r="G2">
        <f>C2*0.05</f>
        <v>5</v>
      </c>
      <c r="H2">
        <f>0.2*B2</f>
        <v>6.6000000000000005E-5</v>
      </c>
      <c r="I2">
        <f>SQRT((D2-B2*(C2+G2))^2+(D2-(B2+H2)*C2)^2)</f>
        <v>6.8031242822691341E-3</v>
      </c>
      <c r="J2">
        <f>1/F2</f>
        <v>3.6380834576345181E-2</v>
      </c>
    </row>
    <row r="3" spans="1:10" x14ac:dyDescent="0.25">
      <c r="B3">
        <f>100/1000000</f>
        <v>1E-4</v>
      </c>
      <c r="C3">
        <v>10</v>
      </c>
      <c r="D3">
        <v>1E-3</v>
      </c>
      <c r="E3">
        <v>1000</v>
      </c>
      <c r="F3">
        <v>924</v>
      </c>
      <c r="G3">
        <f t="shared" ref="G3:G8" si="0">C3*0.05</f>
        <v>0.5</v>
      </c>
      <c r="H3">
        <f t="shared" ref="H3:H4" si="1">0.2*B3</f>
        <v>2.0000000000000002E-5</v>
      </c>
      <c r="I3">
        <f t="shared" ref="I3:I4" si="2">SQRT((D3-B3*(C3+G3))^2+(D3-(B3+H3)*C3)^2)</f>
        <v>2.0615528128088315E-4</v>
      </c>
      <c r="J3">
        <f t="shared" ref="J3:J8" si="3">1/F3</f>
        <v>1.0822510822510823E-3</v>
      </c>
    </row>
    <row r="4" spans="1:10" x14ac:dyDescent="0.25">
      <c r="B4">
        <f>100/1000000</f>
        <v>1E-4</v>
      </c>
      <c r="C4">
        <v>33</v>
      </c>
      <c r="D4">
        <v>3.3E-3</v>
      </c>
      <c r="E4">
        <v>303</v>
      </c>
      <c r="F4">
        <v>281</v>
      </c>
      <c r="G4">
        <f t="shared" si="0"/>
        <v>1.6500000000000001</v>
      </c>
      <c r="H4">
        <f t="shared" si="1"/>
        <v>2.0000000000000002E-5</v>
      </c>
      <c r="I4">
        <f t="shared" si="2"/>
        <v>6.8031242822691408E-4</v>
      </c>
      <c r="J4">
        <f t="shared" si="3"/>
        <v>3.5587188612099642E-3</v>
      </c>
    </row>
    <row r="5" spans="1:10" x14ac:dyDescent="0.25">
      <c r="A5" t="s">
        <v>7</v>
      </c>
      <c r="B5" t="s">
        <v>12</v>
      </c>
      <c r="C5" t="s">
        <v>3</v>
      </c>
      <c r="D5" t="s">
        <v>1</v>
      </c>
      <c r="E5" t="s">
        <v>2</v>
      </c>
    </row>
    <row r="6" spans="1:10" x14ac:dyDescent="0.25">
      <c r="B6">
        <v>8.2000000000000007E-3</v>
      </c>
      <c r="C6">
        <v>16.5</v>
      </c>
      <c r="D6">
        <v>4.9700000000000005E-4</v>
      </c>
      <c r="E6">
        <v>2012</v>
      </c>
      <c r="F6">
        <v>12800</v>
      </c>
      <c r="G6">
        <f t="shared" si="0"/>
        <v>0.82500000000000007</v>
      </c>
      <c r="I6">
        <f>D6-B6/(C6+G6)</f>
        <v>2.3695526695526666E-5</v>
      </c>
      <c r="J6">
        <f t="shared" si="3"/>
        <v>7.8125000000000002E-5</v>
      </c>
    </row>
    <row r="7" spans="1:10" x14ac:dyDescent="0.25">
      <c r="B7">
        <v>8.2000000000000007E-3</v>
      </c>
      <c r="C7">
        <v>39.5</v>
      </c>
      <c r="D7">
        <v>2.0799999999999999E-4</v>
      </c>
      <c r="E7">
        <v>4817</v>
      </c>
      <c r="F7">
        <v>4840</v>
      </c>
      <c r="G7">
        <f t="shared" si="0"/>
        <v>1.9750000000000001</v>
      </c>
      <c r="I7">
        <f t="shared" ref="I7:I8" si="4">D7-B7/(C7+G7)</f>
        <v>1.0290536467751635E-5</v>
      </c>
      <c r="J7">
        <f t="shared" si="3"/>
        <v>2.0661157024793388E-4</v>
      </c>
    </row>
    <row r="8" spans="1:10" x14ac:dyDescent="0.25">
      <c r="B8">
        <v>8.2000000000000007E-3</v>
      </c>
      <c r="C8">
        <v>106.5</v>
      </c>
      <c r="D8">
        <v>7.7000000000000001E-5</v>
      </c>
      <c r="E8">
        <v>12987</v>
      </c>
      <c r="F8">
        <v>1970</v>
      </c>
      <c r="G8">
        <f t="shared" si="0"/>
        <v>5.3250000000000002</v>
      </c>
      <c r="I8">
        <f t="shared" si="4"/>
        <v>3.6711379387435701E-6</v>
      </c>
      <c r="J8">
        <f t="shared" si="3"/>
        <v>5.0761421319796957E-4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2023-04-18T13:22:30Z</dcterms:created>
  <dcterms:modified xsi:type="dcterms:W3CDTF">2023-05-02T14:52:47Z</dcterms:modified>
</cp:coreProperties>
</file>