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eb50e92283871d/Documents/College Work/Physics/Physics 1/Lab 7/"/>
    </mc:Choice>
  </mc:AlternateContent>
  <xr:revisionPtr revIDLastSave="63" documentId="8_{902D2667-06F0-496E-9514-7B127FB78112}" xr6:coauthVersionLast="47" xr6:coauthVersionMax="47" xr10:uidLastSave="{5C29ED0B-3579-4E64-84CF-7AB793205A48}"/>
  <bookViews>
    <workbookView minimized="1" xWindow="-28800" yWindow="240" windowWidth="21600" windowHeight="11295" xr2:uid="{EB407C08-8CC9-4168-BA46-41F82DC9AF42}"/>
  </bookViews>
  <sheets>
    <sheet name="Lab 7 Calcs.x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F24" i="1"/>
  <c r="G17" i="1"/>
  <c r="F17" i="1"/>
  <c r="D7" i="1"/>
  <c r="G11" i="1"/>
  <c r="B7" i="1"/>
  <c r="C7" i="1"/>
  <c r="C6" i="1"/>
  <c r="B6" i="1"/>
  <c r="C29" i="1"/>
  <c r="B29" i="1"/>
  <c r="C28" i="1"/>
  <c r="B28" i="1"/>
  <c r="C22" i="1"/>
  <c r="C21" i="1"/>
  <c r="C23" i="1" s="1"/>
  <c r="B22" i="1"/>
  <c r="B21" i="1"/>
  <c r="B23" i="1" s="1"/>
  <c r="C15" i="1"/>
  <c r="B15" i="1"/>
  <c r="B14" i="1"/>
  <c r="B16" i="1" s="1"/>
  <c r="B8" i="1" l="1"/>
  <c r="C8" i="1"/>
  <c r="B30" i="1"/>
  <c r="C16" i="1"/>
  <c r="C30" i="1"/>
</calcChain>
</file>

<file path=xl/sharedStrings.xml><?xml version="1.0" encoding="utf-8"?>
<sst xmlns="http://schemas.openxmlformats.org/spreadsheetml/2006/main" count="23" uniqueCount="13">
  <si>
    <t>Cart_Pin</t>
  </si>
  <si>
    <t>Cart_Wax</t>
  </si>
  <si>
    <t>m_p&lt;m_w</t>
  </si>
  <si>
    <t>v_0</t>
  </si>
  <si>
    <t>v_f</t>
  </si>
  <si>
    <t>m_p=m_w</t>
  </si>
  <si>
    <t>sigma</t>
  </si>
  <si>
    <t>av</t>
  </si>
  <si>
    <t>%err</t>
  </si>
  <si>
    <t>m_p&gt;m_w</t>
  </si>
  <si>
    <t>+100</t>
  </si>
  <si>
    <t>+50, +62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</si>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</sst>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%"/>
    <numFmt numFmtId="167" formatCode="0.000%"/>
    <numFmt numFmtId="168" formatCode="0.0000%"/>
    <numFmt numFmtId="173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166" fontId="0" fillId="0" borderId="0" xfId="1" applyNumberFormat="1" applyFont="1"/>
    <xf numFmtId="10" fontId="0" fillId="0" borderId="0" xfId="1" applyNumberFormat="1" applyFont="1"/>
    <xf numFmtId="49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7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5CC-0D76-4B5D-B193-9E26578E7604}">
  <dimension ref="A1:G30"/>
  <sheetViews>
    <sheetView tabSelected="1" workbookViewId="0">
      <selection activeCell="B13" sqref="B13"/>
    </sheetView>
  </sheetViews>
  <sheetFormatPr defaultRowHeight="15" x14ac:dyDescent="0.25"/>
  <cols>
    <col min="2" max="2" width="11.5703125" bestFit="1" customWidth="1"/>
  </cols>
  <sheetData>
    <row r="1" spans="1:7" x14ac:dyDescent="0.25">
      <c r="B1" t="s">
        <v>0</v>
      </c>
      <c r="C1" t="s">
        <v>1</v>
      </c>
    </row>
    <row r="2" spans="1:7" x14ac:dyDescent="0.25">
      <c r="B2" s="2">
        <v>0.20150000000000001</v>
      </c>
      <c r="C2">
        <v>0.18915000000000001</v>
      </c>
    </row>
    <row r="3" spans="1:7" x14ac:dyDescent="0.25">
      <c r="B3">
        <v>0.20155000000000001</v>
      </c>
      <c r="C3" s="2">
        <v>0.18909999999999999</v>
      </c>
    </row>
    <row r="4" spans="1:7" x14ac:dyDescent="0.25">
      <c r="B4">
        <v>0.20152</v>
      </c>
      <c r="C4">
        <v>0.18922</v>
      </c>
    </row>
    <row r="5" spans="1:7" x14ac:dyDescent="0.25">
      <c r="B5">
        <v>0.20150999999999999</v>
      </c>
      <c r="C5">
        <v>0.18915000000000001</v>
      </c>
    </row>
    <row r="6" spans="1:7" x14ac:dyDescent="0.25">
      <c r="A6" t="s">
        <v>6</v>
      </c>
      <c r="B6">
        <f>_xlfn.STDEV.S(B2:B5)</f>
        <v>2.1602468994693058E-5</v>
      </c>
      <c r="C6">
        <f>_xlfn.STDEV.S(C2:C5)</f>
        <v>4.9328828623164915E-5</v>
      </c>
    </row>
    <row r="7" spans="1:7" x14ac:dyDescent="0.25">
      <c r="A7" t="s">
        <v>7</v>
      </c>
      <c r="B7" s="2">
        <f>AVERAGE(B2:B5)</f>
        <v>0.20152</v>
      </c>
      <c r="C7">
        <f>AVERAGE(C2:C5)</f>
        <v>0.18915499999999999</v>
      </c>
      <c r="D7">
        <f>C7+0.1</f>
        <v>0.289155</v>
      </c>
    </row>
    <row r="8" spans="1:7" x14ac:dyDescent="0.25">
      <c r="A8" t="s">
        <v>8</v>
      </c>
      <c r="B8" s="7">
        <f>(B6/B7)</f>
        <v>1.0719764288752014E-4</v>
      </c>
      <c r="C8" s="8">
        <f>(C6/C7)</f>
        <v>2.6078522176609087E-4</v>
      </c>
    </row>
    <row r="9" spans="1:7" x14ac:dyDescent="0.25">
      <c r="B9" t="s">
        <v>3</v>
      </c>
      <c r="C9" t="s">
        <v>4</v>
      </c>
    </row>
    <row r="10" spans="1:7" x14ac:dyDescent="0.25">
      <c r="A10" t="s">
        <v>2</v>
      </c>
      <c r="E10" s="6" t="s">
        <v>10</v>
      </c>
    </row>
    <row r="11" spans="1:7" x14ac:dyDescent="0.25">
      <c r="A11">
        <v>1</v>
      </c>
      <c r="B11">
        <v>0.39479999999999998</v>
      </c>
      <c r="C11" s="1">
        <v>0.13100000000000001</v>
      </c>
      <c r="F11" t="s">
        <v>12</v>
      </c>
      <c r="G11">
        <f>(B7+C7+100)*C22-B7*B22</f>
        <v>14.102433618166668</v>
      </c>
    </row>
    <row r="12" spans="1:7" x14ac:dyDescent="0.25">
      <c r="A12">
        <v>2</v>
      </c>
      <c r="B12">
        <v>0.37809999999999999</v>
      </c>
      <c r="C12">
        <v>0.1171</v>
      </c>
    </row>
    <row r="13" spans="1:7" x14ac:dyDescent="0.25">
      <c r="A13">
        <v>3</v>
      </c>
      <c r="B13">
        <v>0.3266</v>
      </c>
      <c r="C13">
        <v>0.1111</v>
      </c>
    </row>
    <row r="14" spans="1:7" x14ac:dyDescent="0.25">
      <c r="A14" t="s">
        <v>6</v>
      </c>
      <c r="B14" s="9">
        <f>_xlfn.STDEV.S(B11:B13)</f>
        <v>3.5548980294798888E-2</v>
      </c>
      <c r="C14">
        <f>_xlfn.STDEV.S(C11:C13)</f>
        <v>1.0208003396028696E-2</v>
      </c>
    </row>
    <row r="15" spans="1:7" x14ac:dyDescent="0.25">
      <c r="A15" t="s">
        <v>7</v>
      </c>
      <c r="B15">
        <f>AVERAGE(B11:B13)</f>
        <v>0.36649999999999999</v>
      </c>
      <c r="C15">
        <f>AVERAGE(C11:C13)</f>
        <v>0.11973333333333332</v>
      </c>
    </row>
    <row r="16" spans="1:7" x14ac:dyDescent="0.25">
      <c r="A16" t="s">
        <v>8</v>
      </c>
      <c r="B16" s="3">
        <f>(B14/B15)</f>
        <v>9.6995853464662718E-2</v>
      </c>
      <c r="C16" s="4">
        <f>(C14/C15)</f>
        <v>8.5256153084872194E-2</v>
      </c>
    </row>
    <row r="17" spans="1:7" x14ac:dyDescent="0.25">
      <c r="A17" t="s">
        <v>5</v>
      </c>
      <c r="E17" s="6" t="s">
        <v>11</v>
      </c>
      <c r="F17" s="2">
        <f>B7+0.05</f>
        <v>0.25152000000000002</v>
      </c>
      <c r="G17">
        <f>C7+0.062</f>
        <v>0.25115500000000002</v>
      </c>
    </row>
    <row r="18" spans="1:7" x14ac:dyDescent="0.25">
      <c r="A18">
        <v>1</v>
      </c>
      <c r="B18">
        <v>0.34189999999999998</v>
      </c>
      <c r="C18">
        <v>0.14360000000000001</v>
      </c>
    </row>
    <row r="19" spans="1:7" x14ac:dyDescent="0.25">
      <c r="A19">
        <v>2</v>
      </c>
      <c r="B19" s="1">
        <v>0.34699999999999998</v>
      </c>
      <c r="C19">
        <v>0.13850000000000001</v>
      </c>
    </row>
    <row r="20" spans="1:7" x14ac:dyDescent="0.25">
      <c r="A20">
        <v>3</v>
      </c>
      <c r="B20" s="1">
        <v>0.34399999999999997</v>
      </c>
      <c r="C20">
        <v>0.1414</v>
      </c>
    </row>
    <row r="21" spans="1:7" x14ac:dyDescent="0.25">
      <c r="A21" t="s">
        <v>6</v>
      </c>
      <c r="B21" s="1">
        <f>_xlfn.STDEV.S(B18:B20)</f>
        <v>2.5632011235952562E-3</v>
      </c>
      <c r="C21" s="1">
        <f>_xlfn.STDEV.S(C18:C20)</f>
        <v>2.5579940057266189E-3</v>
      </c>
    </row>
    <row r="22" spans="1:7" x14ac:dyDescent="0.25">
      <c r="A22" t="s">
        <v>7</v>
      </c>
      <c r="B22" s="1">
        <f>AVERAGE(B18:B20)</f>
        <v>0.34429999999999999</v>
      </c>
      <c r="C22" s="1">
        <f>AVERAGE(C18:C20)</f>
        <v>0.14116666666666666</v>
      </c>
    </row>
    <row r="23" spans="1:7" x14ac:dyDescent="0.25">
      <c r="A23" t="s">
        <v>8</v>
      </c>
      <c r="B23" s="5">
        <f>(B21/B22)</f>
        <v>7.4446736090480869E-3</v>
      </c>
      <c r="C23" s="4">
        <f>(C21/C22)</f>
        <v>1.8120382567130711E-2</v>
      </c>
    </row>
    <row r="24" spans="1:7" x14ac:dyDescent="0.25">
      <c r="A24" t="s">
        <v>9</v>
      </c>
      <c r="E24" s="6" t="s">
        <v>10</v>
      </c>
      <c r="F24" s="2">
        <f>B7+0.1</f>
        <v>0.30152000000000001</v>
      </c>
    </row>
    <row r="25" spans="1:7" x14ac:dyDescent="0.25">
      <c r="A25">
        <v>1</v>
      </c>
      <c r="B25">
        <v>0.29089999999999999</v>
      </c>
      <c r="C25">
        <v>0.14660000000000001</v>
      </c>
    </row>
    <row r="26" spans="1:7" x14ac:dyDescent="0.25">
      <c r="A26">
        <v>2</v>
      </c>
      <c r="B26">
        <v>0.26440000000000002</v>
      </c>
      <c r="C26">
        <v>0.12114</v>
      </c>
    </row>
    <row r="27" spans="1:7" x14ac:dyDescent="0.25">
      <c r="A27">
        <v>3</v>
      </c>
      <c r="B27" s="1">
        <v>0.29299999999999998</v>
      </c>
      <c r="C27">
        <v>0.15010000000000001</v>
      </c>
    </row>
    <row r="28" spans="1:7" x14ac:dyDescent="0.25">
      <c r="A28" t="s">
        <v>6</v>
      </c>
      <c r="B28">
        <f>_xlfn.STDEV.S(B25:B27)</f>
        <v>1.5940618975853249E-2</v>
      </c>
      <c r="C28">
        <f>_xlfn.STDEV.S(C25:C27)</f>
        <v>1.5806871923312347E-2</v>
      </c>
    </row>
    <row r="29" spans="1:7" x14ac:dyDescent="0.25">
      <c r="A29" t="s">
        <v>7</v>
      </c>
      <c r="B29">
        <f>AVERAGE(B25:B27)</f>
        <v>0.28276666666666667</v>
      </c>
      <c r="C29">
        <f>AVERAGE(C25:C27)</f>
        <v>0.13927999999999999</v>
      </c>
    </row>
    <row r="30" spans="1:7" x14ac:dyDescent="0.25">
      <c r="A30" t="s">
        <v>8</v>
      </c>
      <c r="B30" s="5">
        <f>(B28/B29)</f>
        <v>5.6373755661393077E-2</v>
      </c>
      <c r="C30" s="4">
        <f>(C28/C29)</f>
        <v>0.11348989031671704</v>
      </c>
    </row>
  </sheetData>
  <pageMargins left="0.7" right="0.7" top="0.75" bottom="0.75" header="0.3" footer="0.3"/>
  <pageSetup orientation="portrait" r:id="rId1"/>
  <ignoredErrors>
    <ignoredError sqref="E10 E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7 Calcs.xls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Coyne</dc:creator>
  <cp:lastModifiedBy>Ryan Coyne</cp:lastModifiedBy>
  <dcterms:created xsi:type="dcterms:W3CDTF">2022-04-11T13:25:21Z</dcterms:created>
  <dcterms:modified xsi:type="dcterms:W3CDTF">2022-04-18T02:13:29Z</dcterms:modified>
</cp:coreProperties>
</file>