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\"/>
    </mc:Choice>
  </mc:AlternateContent>
  <xr:revisionPtr revIDLastSave="0" documentId="13_ncr:1_{1DEB9CD3-AD13-425F-B178-A2EE7C5A0CF4}" xr6:coauthVersionLast="47" xr6:coauthVersionMax="47" xr10:uidLastSave="{00000000-0000-0000-0000-000000000000}"/>
  <bookViews>
    <workbookView xWindow="-108" yWindow="-108" windowWidth="23256" windowHeight="13896" xr2:uid="{5A04AC88-9202-43C3-AB56-48B38C3F8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L12" i="1"/>
  <c r="L11" i="1"/>
  <c r="R10" i="1"/>
  <c r="R11" i="1" s="1"/>
  <c r="Q10" i="1"/>
  <c r="Q11" i="1" s="1"/>
  <c r="P10" i="1"/>
  <c r="P12" i="1" s="1"/>
  <c r="N10" i="1"/>
  <c r="M10" i="1"/>
  <c r="L10" i="1"/>
  <c r="M11" i="1" l="1"/>
  <c r="M13" i="1" s="1"/>
  <c r="M14" i="1" s="1"/>
  <c r="M12" i="1"/>
  <c r="N12" i="1"/>
  <c r="N11" i="1"/>
  <c r="Q12" i="1"/>
  <c r="R12" i="1"/>
  <c r="P11" i="1"/>
  <c r="L13" i="1"/>
  <c r="L14" i="1" s="1"/>
  <c r="M17" i="1" l="1"/>
  <c r="M15" i="1"/>
  <c r="P13" i="1"/>
  <c r="P14" i="1" s="1"/>
  <c r="Q13" i="1"/>
  <c r="Q14" i="1" s="1"/>
  <c r="L16" i="1"/>
  <c r="L17" i="1"/>
  <c r="L18" i="1" s="1"/>
  <c r="L15" i="1"/>
  <c r="P15" i="1" l="1"/>
  <c r="P16" i="1"/>
  <c r="P17" i="1"/>
  <c r="P18" i="1" s="1"/>
  <c r="L38" i="1"/>
  <c r="M38" i="1"/>
  <c r="O38" i="1"/>
  <c r="N38" i="1"/>
  <c r="G40" i="1"/>
  <c r="Q17" i="1"/>
  <c r="Q15" i="1"/>
  <c r="M18" i="1"/>
  <c r="O39" i="1" l="1"/>
  <c r="N39" i="1"/>
  <c r="L39" i="1"/>
  <c r="M39" i="1"/>
  <c r="N19" i="1"/>
  <c r="N20" i="1" s="1"/>
  <c r="Q18" i="1"/>
  <c r="M19" i="1"/>
  <c r="M20" i="1" s="1"/>
  <c r="L19" i="1"/>
  <c r="L20" i="1" s="1"/>
  <c r="S38" i="1"/>
  <c r="G38" i="1" s="1"/>
  <c r="G56" i="1" s="1"/>
  <c r="R38" i="1"/>
  <c r="F38" i="1" s="1"/>
  <c r="F56" i="1" s="1"/>
  <c r="P19" i="1"/>
  <c r="P20" i="1" s="1"/>
  <c r="Q38" i="1"/>
  <c r="E38" i="1" s="1"/>
  <c r="E56" i="1" s="1"/>
  <c r="P38" i="1"/>
  <c r="D38" i="1" s="1"/>
  <c r="D56" i="1" s="1"/>
  <c r="R19" i="1"/>
  <c r="R20" i="1" s="1"/>
  <c r="Q19" i="1"/>
  <c r="Q20" i="1" s="1"/>
  <c r="R32" i="1" l="1"/>
  <c r="Q30" i="1"/>
  <c r="Q32" i="1"/>
  <c r="P30" i="1"/>
  <c r="R31" i="1"/>
  <c r="Q31" i="1"/>
  <c r="P33" i="1"/>
  <c r="P32" i="1"/>
  <c r="R33" i="1"/>
  <c r="P31" i="1"/>
  <c r="Q33" i="1"/>
  <c r="S30" i="1"/>
  <c r="R30" i="1"/>
  <c r="R34" i="1"/>
  <c r="Q34" i="1"/>
  <c r="R36" i="1"/>
  <c r="R35" i="1"/>
  <c r="R37" i="1"/>
  <c r="P37" i="1"/>
  <c r="Q36" i="1"/>
  <c r="P34" i="1"/>
  <c r="Q35" i="1"/>
  <c r="Q37" i="1"/>
  <c r="P36" i="1"/>
  <c r="P35" i="1"/>
  <c r="S34" i="1"/>
  <c r="Q28" i="1"/>
  <c r="P26" i="1"/>
  <c r="P28" i="1"/>
  <c r="R27" i="1"/>
  <c r="R29" i="1"/>
  <c r="P27" i="1"/>
  <c r="Q27" i="1"/>
  <c r="Q29" i="1"/>
  <c r="P29" i="1"/>
  <c r="S26" i="1"/>
  <c r="R26" i="1"/>
  <c r="Q26" i="1"/>
  <c r="R28" i="1"/>
  <c r="O26" i="1"/>
  <c r="G26" i="1" s="1"/>
  <c r="G44" i="1" s="1"/>
  <c r="N29" i="1"/>
  <c r="N28" i="1"/>
  <c r="N26" i="1"/>
  <c r="N27" i="1"/>
  <c r="M28" i="1"/>
  <c r="M26" i="1"/>
  <c r="L28" i="1"/>
  <c r="L26" i="1"/>
  <c r="D26" i="1" s="1"/>
  <c r="M27" i="1"/>
  <c r="L27" i="1"/>
  <c r="M29" i="1"/>
  <c r="L29" i="1"/>
  <c r="L31" i="1"/>
  <c r="D31" i="1" s="1"/>
  <c r="D49" i="1" s="1"/>
  <c r="O30" i="1"/>
  <c r="G30" i="1" s="1"/>
  <c r="G48" i="1" s="1"/>
  <c r="M30" i="1"/>
  <c r="E30" i="1" s="1"/>
  <c r="E48" i="1" s="1"/>
  <c r="L32" i="1"/>
  <c r="D32" i="1" s="1"/>
  <c r="D50" i="1" s="1"/>
  <c r="M33" i="1"/>
  <c r="E33" i="1" s="1"/>
  <c r="E51" i="1" s="1"/>
  <c r="N32" i="1"/>
  <c r="F32" i="1" s="1"/>
  <c r="F50" i="1" s="1"/>
  <c r="N30" i="1"/>
  <c r="F30" i="1" s="1"/>
  <c r="F48" i="1" s="1"/>
  <c r="M32" i="1"/>
  <c r="E32" i="1" s="1"/>
  <c r="E50" i="1" s="1"/>
  <c r="L30" i="1"/>
  <c r="N31" i="1"/>
  <c r="M31" i="1"/>
  <c r="N33" i="1"/>
  <c r="L33" i="1"/>
  <c r="Q39" i="1"/>
  <c r="E39" i="1" s="1"/>
  <c r="E57" i="1" s="1"/>
  <c r="P39" i="1"/>
  <c r="D39" i="1" s="1"/>
  <c r="D57" i="1" s="1"/>
  <c r="R39" i="1"/>
  <c r="F39" i="1" s="1"/>
  <c r="F57" i="1" s="1"/>
  <c r="S39" i="1"/>
  <c r="G39" i="1" s="1"/>
  <c r="G57" i="1" s="1"/>
  <c r="M35" i="1"/>
  <c r="E35" i="1" s="1"/>
  <c r="E53" i="1" s="1"/>
  <c r="M36" i="1"/>
  <c r="L37" i="1"/>
  <c r="O34" i="1"/>
  <c r="G34" i="1" s="1"/>
  <c r="G52" i="1" s="1"/>
  <c r="N36" i="1"/>
  <c r="N34" i="1"/>
  <c r="F34" i="1" s="1"/>
  <c r="F52" i="1" s="1"/>
  <c r="M34" i="1"/>
  <c r="E34" i="1" s="1"/>
  <c r="E52" i="1" s="1"/>
  <c r="L36" i="1"/>
  <c r="D36" i="1" s="1"/>
  <c r="D54" i="1" s="1"/>
  <c r="L34" i="1"/>
  <c r="D34" i="1" s="1"/>
  <c r="D52" i="1" s="1"/>
  <c r="N35" i="1"/>
  <c r="F35" i="1" s="1"/>
  <c r="F53" i="1" s="1"/>
  <c r="N37" i="1"/>
  <c r="F37" i="1" s="1"/>
  <c r="F55" i="1" s="1"/>
  <c r="L35" i="1"/>
  <c r="M37" i="1"/>
  <c r="D29" i="1" l="1"/>
  <c r="D47" i="1" s="1"/>
  <c r="E36" i="1"/>
  <c r="E54" i="1" s="1"/>
  <c r="E26" i="1"/>
  <c r="E44" i="1" s="1"/>
  <c r="F26" i="1"/>
  <c r="F44" i="1" s="1"/>
  <c r="F36" i="1"/>
  <c r="F54" i="1" s="1"/>
  <c r="D37" i="1"/>
  <c r="D55" i="1" s="1"/>
  <c r="E29" i="1"/>
  <c r="E47" i="1" s="1"/>
  <c r="D27" i="1"/>
  <c r="D45" i="1" s="1"/>
  <c r="E27" i="1"/>
  <c r="E45" i="1" s="1"/>
  <c r="D33" i="1"/>
  <c r="D51" i="1" s="1"/>
  <c r="F33" i="1"/>
  <c r="F51" i="1" s="1"/>
  <c r="F28" i="1"/>
  <c r="F46" i="1" s="1"/>
  <c r="D28" i="1"/>
  <c r="D46" i="1" s="1"/>
  <c r="E28" i="1"/>
  <c r="E46" i="1" s="1"/>
  <c r="F27" i="1"/>
  <c r="F45" i="1" s="1"/>
  <c r="E31" i="1"/>
  <c r="E49" i="1" s="1"/>
  <c r="E37" i="1"/>
  <c r="E55" i="1" s="1"/>
  <c r="F31" i="1"/>
  <c r="F49" i="1" s="1"/>
  <c r="D35" i="1"/>
  <c r="D53" i="1" s="1"/>
  <c r="D30" i="1"/>
  <c r="D48" i="1" s="1"/>
  <c r="F29" i="1"/>
  <c r="F47" i="1" s="1"/>
</calcChain>
</file>

<file path=xl/sharedStrings.xml><?xml version="1.0" encoding="utf-8"?>
<sst xmlns="http://schemas.openxmlformats.org/spreadsheetml/2006/main" count="33" uniqueCount="23">
  <si>
    <t>编号</t>
    <phoneticPr fontId="1" type="noConversion"/>
  </si>
  <si>
    <t>输入层</t>
    <phoneticPr fontId="1" type="noConversion"/>
  </si>
  <si>
    <t>位模式</t>
    <phoneticPr fontId="1" type="noConversion"/>
  </si>
  <si>
    <t>学习率：</t>
    <phoneticPr fontId="1" type="noConversion"/>
  </si>
  <si>
    <t>正解</t>
    <phoneticPr fontId="1" type="noConversion"/>
  </si>
  <si>
    <t>t1</t>
    <phoneticPr fontId="1" type="noConversion"/>
  </si>
  <si>
    <t>t2</t>
    <phoneticPr fontId="1" type="noConversion"/>
  </si>
  <si>
    <t>w</t>
    <phoneticPr fontId="1" type="noConversion"/>
  </si>
  <si>
    <t>b</t>
    <phoneticPr fontId="1" type="noConversion"/>
  </si>
  <si>
    <t xml:space="preserve"> 隐藏层</t>
  </si>
  <si>
    <t>隐藏层</t>
    <phoneticPr fontId="1" type="noConversion"/>
  </si>
  <si>
    <t>zi</t>
    <phoneticPr fontId="1" type="noConversion"/>
  </si>
  <si>
    <t>ai</t>
    <phoneticPr fontId="1" type="noConversion"/>
  </si>
  <si>
    <t>a(zi)导数</t>
    <phoneticPr fontId="1" type="noConversion"/>
  </si>
  <si>
    <t>输出层</t>
    <phoneticPr fontId="1" type="noConversion"/>
  </si>
  <si>
    <t>输出神经单元误差</t>
    <phoneticPr fontId="1" type="noConversion"/>
  </si>
  <si>
    <t>偏C/偏a1</t>
    <phoneticPr fontId="1" type="noConversion"/>
  </si>
  <si>
    <t>神经元误差</t>
    <phoneticPr fontId="1" type="noConversion"/>
  </si>
  <si>
    <t>汇总和 w*神经元误差</t>
    <phoneticPr fontId="1" type="noConversion"/>
  </si>
  <si>
    <t>输出层</t>
  </si>
  <si>
    <t>平方误差的偏导</t>
    <phoneticPr fontId="1" type="noConversion"/>
  </si>
  <si>
    <t>CT</t>
    <phoneticPr fontId="1" type="noConversion"/>
  </si>
  <si>
    <t>1次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</si>
</sst>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F3BB-9831-4FAE-AEF4-7BA4963F5B28}">
  <dimension ref="B1:S57"/>
  <sheetViews>
    <sheetView tabSelected="1" topLeftCell="A14" workbookViewId="0">
      <selection activeCell="D45" sqref="D45"/>
    </sheetView>
  </sheetViews>
  <sheetFormatPr defaultRowHeight="13.8" x14ac:dyDescent="0.25"/>
  <sheetData>
    <row r="1" spans="2:19" x14ac:dyDescent="0.25">
      <c r="J1" t="s">
        <v>0</v>
      </c>
      <c r="L1" s="1">
        <v>1</v>
      </c>
      <c r="M1" s="1"/>
      <c r="N1" s="1"/>
      <c r="O1" s="1"/>
      <c r="P1" s="1">
        <v>1</v>
      </c>
      <c r="Q1" s="1"/>
      <c r="R1" s="1"/>
      <c r="S1" s="1"/>
    </row>
    <row r="2" spans="2:19" x14ac:dyDescent="0.25">
      <c r="J2" t="s">
        <v>1</v>
      </c>
      <c r="K2" t="s">
        <v>2</v>
      </c>
      <c r="L2">
        <v>1</v>
      </c>
      <c r="M2">
        <v>1</v>
      </c>
      <c r="N2">
        <v>1</v>
      </c>
      <c r="P2">
        <v>0</v>
      </c>
      <c r="Q2">
        <v>1</v>
      </c>
      <c r="R2">
        <v>1</v>
      </c>
    </row>
    <row r="3" spans="2:19" x14ac:dyDescent="0.25">
      <c r="B3" t="s">
        <v>3</v>
      </c>
      <c r="C3">
        <v>0.2</v>
      </c>
      <c r="L3">
        <v>1</v>
      </c>
      <c r="M3">
        <v>0</v>
      </c>
      <c r="N3">
        <v>1</v>
      </c>
      <c r="P3">
        <v>1</v>
      </c>
      <c r="Q3">
        <v>0</v>
      </c>
      <c r="R3">
        <v>1</v>
      </c>
    </row>
    <row r="4" spans="2:19" x14ac:dyDescent="0.25">
      <c r="L4">
        <v>1</v>
      </c>
      <c r="M4">
        <v>0</v>
      </c>
      <c r="N4">
        <v>1</v>
      </c>
      <c r="P4">
        <v>1</v>
      </c>
      <c r="Q4">
        <v>0</v>
      </c>
      <c r="R4">
        <v>1</v>
      </c>
    </row>
    <row r="5" spans="2:19" x14ac:dyDescent="0.25">
      <c r="L5">
        <v>1</v>
      </c>
      <c r="M5">
        <v>1</v>
      </c>
      <c r="N5">
        <v>1</v>
      </c>
      <c r="P5">
        <v>1</v>
      </c>
      <c r="Q5">
        <v>1</v>
      </c>
      <c r="R5">
        <v>1</v>
      </c>
    </row>
    <row r="6" spans="2:19" x14ac:dyDescent="0.25">
      <c r="J6" t="s">
        <v>4</v>
      </c>
      <c r="K6" t="s">
        <v>5</v>
      </c>
      <c r="O6">
        <v>1</v>
      </c>
      <c r="S6">
        <v>1</v>
      </c>
    </row>
    <row r="7" spans="2:19" x14ac:dyDescent="0.25">
      <c r="K7" t="s">
        <v>6</v>
      </c>
      <c r="O7">
        <v>0</v>
      </c>
      <c r="S7">
        <v>0</v>
      </c>
    </row>
    <row r="8" spans="2:19" x14ac:dyDescent="0.25">
      <c r="D8" s="2" t="s">
        <v>7</v>
      </c>
      <c r="E8" s="2"/>
      <c r="F8" s="2"/>
      <c r="G8" t="s">
        <v>8</v>
      </c>
    </row>
    <row r="9" spans="2:19" x14ac:dyDescent="0.25">
      <c r="B9" t="s">
        <v>9</v>
      </c>
      <c r="C9">
        <v>1</v>
      </c>
      <c r="D9">
        <v>1.3412413311875639</v>
      </c>
      <c r="E9">
        <v>-0.27885315673517563</v>
      </c>
      <c r="F9">
        <v>0.46348535103336608</v>
      </c>
      <c r="G9">
        <v>4.1941270589466631E-2</v>
      </c>
      <c r="L9">
        <v>1</v>
      </c>
      <c r="M9">
        <v>2</v>
      </c>
      <c r="N9">
        <v>3</v>
      </c>
      <c r="P9">
        <v>1</v>
      </c>
      <c r="Q9">
        <v>2</v>
      </c>
      <c r="R9">
        <v>3</v>
      </c>
    </row>
    <row r="10" spans="2:19" x14ac:dyDescent="0.25">
      <c r="D10">
        <v>0.56951049150738442</v>
      </c>
      <c r="E10">
        <v>-0.93399079215387515</v>
      </c>
      <c r="F10">
        <v>1.3923811544692666</v>
      </c>
      <c r="J10" s="2" t="s">
        <v>10</v>
      </c>
      <c r="K10" t="s">
        <v>11</v>
      </c>
      <c r="L10">
        <f>D9*L2+E9*M2+F9*N2+D10*L3+E10*M3+F10*N3+D11*L4+E11*M4+F11*N4+D12*L5+E12*M5+F12*N5+G9</f>
        <v>7.4128049203337758</v>
      </c>
      <c r="M10">
        <f>D13*L2+E13*M2+F13*N2+D14*L3+E14*M3+F14*N3+D15*L4+E15*M4+F15*N4+D16*L5+E16*M5+F16*N5+G13</f>
        <v>-4.1528061638070879</v>
      </c>
      <c r="N10">
        <f>D17*L2+E17*M2+F17*N2+D18*L3+E18*M3+F18*N3+D19*L4+E19*M4+F19*N4+D20*L5+E20*M5+F20*N5+G17</f>
        <v>4.0388984261001397</v>
      </c>
      <c r="P10">
        <f>D9*P2+E9*Q2+F9*R2+D10*P3+E10*Q3+F10*R3+D11*P4+E11*Q4+F11*R4+D12*P5+E12*Q5+F12*R5+G9</f>
        <v>6.0715635891462121</v>
      </c>
      <c r="Q10">
        <f>D13*P2+E13*Q2+F13*R2+D14*P3+E14*Q3+F14*R3+D15*P4+E15*Q4+F15*R4+D16*P5+E16*Q5+F16*R5+G13</f>
        <v>-2.1775186360045993</v>
      </c>
      <c r="R10">
        <f>D17*P2+E17*Q2+F17*R2+D18*P3+E18*Q3+F18*R3+D19*P4+E19*Q4+F19*R4+D20*P5+E20*Q5+F20*R5+G17</f>
        <v>6.3941842616624385</v>
      </c>
    </row>
    <row r="11" spans="2:19" x14ac:dyDescent="0.25">
      <c r="D11">
        <v>-0.7996321205116228</v>
      </c>
      <c r="E11">
        <v>-2.0742652855747292</v>
      </c>
      <c r="F11">
        <v>1.3170855709856322</v>
      </c>
      <c r="J11" s="2"/>
      <c r="K11" t="s">
        <v>12</v>
      </c>
      <c r="L11">
        <f>1/(1+EXP(-L12))</f>
        <v>0.50015068697306109</v>
      </c>
      <c r="M11">
        <f>1/(1+EXP(-M10))</f>
        <v>1.547693973871437E-2</v>
      </c>
      <c r="N11">
        <f>1/(1+EXP(-N10))</f>
        <v>0.98268811321178062</v>
      </c>
      <c r="P11">
        <f>1/(1+EXP(-P10))</f>
        <v>0.99769775027571572</v>
      </c>
      <c r="Q11">
        <f>1/(1+EXP(-Q10))</f>
        <v>0.1017875671512968</v>
      </c>
      <c r="R11">
        <f>1/(1+EXP(-R10))</f>
        <v>0.99833153980245537</v>
      </c>
    </row>
    <row r="12" spans="2:19" x14ac:dyDescent="0.25">
      <c r="D12">
        <v>1.5140998039103739</v>
      </c>
      <c r="E12">
        <v>1.1104897961839029</v>
      </c>
      <c r="F12">
        <v>0.74105542771361765</v>
      </c>
      <c r="J12" s="2"/>
      <c r="K12" t="s">
        <v>13</v>
      </c>
      <c r="L12">
        <f>1/(1+EXP(-L10))*(1-1/(1+EXP(-L10)))</f>
        <v>6.0274791049288708E-4</v>
      </c>
      <c r="M12">
        <f>1/(1+EXP(-M10))*(1-1/(1+EXP(-M10)))</f>
        <v>1.5237404075038574E-2</v>
      </c>
      <c r="N12">
        <f>1/(1+EXP(-N10))*(1-1/(1+EXP(-N10)))</f>
        <v>1.7012185364051254E-2</v>
      </c>
      <c r="P12">
        <f>1/(1+EXP(-P10))*(1-1/(1+EXP(-P10)))</f>
        <v>2.2969493704913108E-3</v>
      </c>
      <c r="Q12">
        <f>1/(1+EXP(-Q10))*(1-1/(1+EXP(-Q10)))</f>
        <v>9.1426858324717045E-2</v>
      </c>
      <c r="R12">
        <f>1/(1+EXP(-R10))*(1-1/(1+EXP(-R10)))</f>
        <v>1.6656764381138393E-3</v>
      </c>
    </row>
    <row r="13" spans="2:19" x14ac:dyDescent="0.25">
      <c r="C13">
        <v>2</v>
      </c>
      <c r="D13">
        <v>-1.9752875278024882</v>
      </c>
      <c r="E13">
        <v>-1.3013917325596978</v>
      </c>
      <c r="F13">
        <v>-0.54006025350874376</v>
      </c>
      <c r="G13">
        <v>0.18143804970449032</v>
      </c>
      <c r="J13" s="2" t="s">
        <v>14</v>
      </c>
      <c r="K13" t="s">
        <v>11</v>
      </c>
      <c r="L13">
        <f>D21*L11+E21*M11+F21*N11+G21</f>
        <v>-2.1330814481759952</v>
      </c>
      <c r="M13">
        <f>D22*L11+E22*M11+F22*N11+G22</f>
        <v>2.9645470336650974</v>
      </c>
      <c r="P13">
        <f>D21*P11+E21*Q11+F21*R11+G21</f>
        <v>-2.6804630022376608</v>
      </c>
      <c r="Q13">
        <f>D22*P11+E22*Q11+F22*R11+G22</f>
        <v>3.8722752296938836</v>
      </c>
    </row>
    <row r="14" spans="2:19" x14ac:dyDescent="0.25">
      <c r="D14">
        <v>1.8371255903724026</v>
      </c>
      <c r="E14">
        <v>0.94627040619297054</v>
      </c>
      <c r="F14">
        <v>0.50447475309364287</v>
      </c>
      <c r="J14" s="2"/>
      <c r="K14" t="s">
        <v>12</v>
      </c>
      <c r="L14">
        <f>1/(1+EXP(-L13))</f>
        <v>0.10592281419147956</v>
      </c>
      <c r="M14">
        <f>1/(1+EXP(-M13))</f>
        <v>0.95094653584836963</v>
      </c>
      <c r="P14">
        <f>1/(1+EXP(-P13))</f>
        <v>6.4136080178022595E-2</v>
      </c>
      <c r="Q14">
        <f>1/(1+EXP(-Q13))</f>
        <v>0.97961330110210121</v>
      </c>
    </row>
    <row r="15" spans="2:19" x14ac:dyDescent="0.25">
      <c r="D15">
        <v>0.68904861396964234</v>
      </c>
      <c r="E15">
        <v>-0.45702675522202602</v>
      </c>
      <c r="F15">
        <v>-0.51419641368399682</v>
      </c>
      <c r="J15" s="2"/>
      <c r="K15" t="s">
        <v>13</v>
      </c>
      <c r="L15">
        <f>1/(1+EXP(-L14))*(1-1/(1+EXP(-L14)))</f>
        <v>0.2493000815124308</v>
      </c>
      <c r="M15">
        <f>1/(1+EXP(-M14))*(1-1/(1+EXP(-M14)))</f>
        <v>0.20102387824486126</v>
      </c>
      <c r="P15">
        <f>1/(1+EXP(-P14))*(1-1/(1+EXP(-P14)))</f>
        <v>0.2497430863523302</v>
      </c>
      <c r="Q15">
        <f>1/(1+EXP(-Q14))*(1-1/(1+EXP(-Q14)))</f>
        <v>0.19845670704856094</v>
      </c>
    </row>
    <row r="16" spans="2:19" x14ac:dyDescent="0.25">
      <c r="D16">
        <v>-0.14195422354272874</v>
      </c>
      <c r="E16">
        <v>3.4441889599016277E-2</v>
      </c>
      <c r="F16">
        <v>-2.9264449094486267</v>
      </c>
      <c r="L16">
        <f>((O6-L14)^2+(O7-M14)^2)/2</f>
        <v>0.85183666411264913</v>
      </c>
      <c r="P16">
        <f>((S6-P14)^2+(S7-Q14)^2)/2</f>
        <v>0.91774174806035624</v>
      </c>
    </row>
    <row r="17" spans="2:19" x14ac:dyDescent="0.25">
      <c r="C17">
        <v>3</v>
      </c>
      <c r="D17">
        <v>-2.3552858355622988</v>
      </c>
      <c r="E17">
        <v>2.3662410506837195</v>
      </c>
      <c r="F17">
        <v>0.71679266298157807</v>
      </c>
      <c r="G17">
        <v>-0.3310555357493084</v>
      </c>
      <c r="I17" s="3" t="s">
        <v>15</v>
      </c>
      <c r="J17" t="s">
        <v>14</v>
      </c>
      <c r="K17" t="s">
        <v>16</v>
      </c>
      <c r="L17">
        <f>O6-L14</f>
        <v>0.89407718580852047</v>
      </c>
      <c r="M17">
        <f>O7-M14</f>
        <v>-0.95094653584836963</v>
      </c>
      <c r="P17">
        <f>S6-P14</f>
        <v>0.93586391982197736</v>
      </c>
      <c r="Q17">
        <f>S7-Q14</f>
        <v>-0.97961330110210121</v>
      </c>
    </row>
    <row r="18" spans="2:19" x14ac:dyDescent="0.25">
      <c r="D18">
        <v>1.9038379036388464</v>
      </c>
      <c r="E18">
        <v>-2.7687028708889633E-2</v>
      </c>
      <c r="F18">
        <v>-0.74653747593194586</v>
      </c>
      <c r="I18" s="3"/>
      <c r="K18" t="s">
        <v>17</v>
      </c>
      <c r="L18">
        <f>L17*L15</f>
        <v>0.22289351530046889</v>
      </c>
      <c r="M18">
        <f>M17*M15</f>
        <v>-0.19116296063975524</v>
      </c>
      <c r="P18">
        <f>P17*P15</f>
        <v>0.23372554374213031</v>
      </c>
      <c r="Q18">
        <f>Q17*Q15</f>
        <v>-0.19441082991769343</v>
      </c>
    </row>
    <row r="19" spans="2:19" x14ac:dyDescent="0.25">
      <c r="D19">
        <v>0.2121308550954274</v>
      </c>
      <c r="E19">
        <v>0.13349399951825713</v>
      </c>
      <c r="F19">
        <v>0.55351535109001659</v>
      </c>
      <c r="I19" s="3"/>
      <c r="J19" t="s">
        <v>10</v>
      </c>
      <c r="K19" t="s">
        <v>18</v>
      </c>
      <c r="L19">
        <f>D21*L18+D22*M18</f>
        <v>-0.5910089997658754</v>
      </c>
      <c r="M19">
        <f>E21*L18+E22*M18</f>
        <v>6.2218008252050497E-2</v>
      </c>
      <c r="N19">
        <f>F21*L18+F22*M18</f>
        <v>-0.43769766645703023</v>
      </c>
      <c r="P19">
        <f>D21*P18+D22*Q18</f>
        <v>-0.60860492982555925</v>
      </c>
      <c r="Q19">
        <f>E21*P18+E22*Q18</f>
        <v>6.3923684703089151E-2</v>
      </c>
      <c r="R19">
        <f>F21*P18+F22*Q18</f>
        <v>-0.45494770809274199</v>
      </c>
    </row>
    <row r="20" spans="2:19" x14ac:dyDescent="0.25">
      <c r="D20">
        <v>0.9936933828084753</v>
      </c>
      <c r="E20">
        <v>0.83140044770259247</v>
      </c>
      <c r="F20">
        <v>-0.10583438065696388</v>
      </c>
      <c r="I20" s="3"/>
      <c r="K20" t="s">
        <v>17</v>
      </c>
      <c r="L20">
        <f>L19*L12</f>
        <v>-3.5622943969137257E-4</v>
      </c>
      <c r="M20">
        <f>M19*M12</f>
        <v>9.4804093248057782E-4</v>
      </c>
      <c r="N20">
        <f>N19*N12</f>
        <v>-7.4461938351796774E-3</v>
      </c>
      <c r="P20">
        <f>P19*P12</f>
        <v>-1.3979347104407266E-3</v>
      </c>
      <c r="Q20">
        <f>Q19*Q12</f>
        <v>5.8443416649432136E-3</v>
      </c>
      <c r="R20">
        <f>R19*R12</f>
        <v>-7.5779567794397322E-4</v>
      </c>
    </row>
    <row r="21" spans="2:19" x14ac:dyDescent="0.25">
      <c r="B21" t="s">
        <v>19</v>
      </c>
      <c r="C21">
        <v>1</v>
      </c>
      <c r="D21">
        <v>-1.0723343038879976</v>
      </c>
      <c r="E21">
        <v>9.2063017570435279E-2</v>
      </c>
      <c r="F21">
        <v>-1.3929676446006596</v>
      </c>
      <c r="G21">
        <v>-0.22932481675905547</v>
      </c>
    </row>
    <row r="22" spans="2:19" x14ac:dyDescent="0.25">
      <c r="C22">
        <v>2</v>
      </c>
      <c r="D22">
        <v>1.841322377603918</v>
      </c>
      <c r="E22">
        <v>-0.2181267673249023</v>
      </c>
      <c r="F22">
        <v>0.66547521039867619</v>
      </c>
      <c r="G22">
        <v>1.393029737505028</v>
      </c>
    </row>
    <row r="26" spans="2:19" x14ac:dyDescent="0.25">
      <c r="B26" s="2" t="s">
        <v>10</v>
      </c>
      <c r="C26" s="2">
        <v>1</v>
      </c>
      <c r="D26">
        <f>L26+P26</f>
        <v>-3.5622943969137257E-4</v>
      </c>
      <c r="E26">
        <f>M26+Q26</f>
        <v>-1.7541641501320991E-3</v>
      </c>
      <c r="F26">
        <f>N26+R26</f>
        <v>-1.7541641501320991E-3</v>
      </c>
      <c r="G26">
        <f>O26+S26</f>
        <v>-1.7541641501320991E-3</v>
      </c>
      <c r="I26" s="3" t="s">
        <v>20</v>
      </c>
      <c r="J26" s="2" t="s">
        <v>10</v>
      </c>
      <c r="K26" s="2">
        <v>1</v>
      </c>
      <c r="L26">
        <f>L20*L2</f>
        <v>-3.5622943969137257E-4</v>
      </c>
      <c r="M26">
        <f>L20*M2</f>
        <v>-3.5622943969137257E-4</v>
      </c>
      <c r="N26">
        <f>L20*N2</f>
        <v>-3.5622943969137257E-4</v>
      </c>
      <c r="O26">
        <f>L20</f>
        <v>-3.5622943969137257E-4</v>
      </c>
      <c r="P26">
        <f>P20*P2</f>
        <v>0</v>
      </c>
      <c r="Q26">
        <f>P20*Q2</f>
        <v>-1.3979347104407266E-3</v>
      </c>
      <c r="R26">
        <f>P20*R2</f>
        <v>-1.3979347104407266E-3</v>
      </c>
      <c r="S26">
        <f>P20</f>
        <v>-1.3979347104407266E-3</v>
      </c>
    </row>
    <row r="27" spans="2:19" x14ac:dyDescent="0.25">
      <c r="B27" s="2"/>
      <c r="C27" s="2"/>
      <c r="D27">
        <f t="shared" ref="D27:F39" si="0">L27+P27</f>
        <v>-1.7541641501320991E-3</v>
      </c>
      <c r="E27">
        <f t="shared" si="0"/>
        <v>0</v>
      </c>
      <c r="F27">
        <f t="shared" si="0"/>
        <v>-1.7541641501320991E-3</v>
      </c>
      <c r="I27" s="3"/>
      <c r="J27" s="2"/>
      <c r="K27" s="2"/>
      <c r="L27">
        <f>L20*L3</f>
        <v>-3.5622943969137257E-4</v>
      </c>
      <c r="M27">
        <f>L20*M3</f>
        <v>0</v>
      </c>
      <c r="N27">
        <f>L20*N3</f>
        <v>-3.5622943969137257E-4</v>
      </c>
      <c r="P27">
        <f>P20*P3</f>
        <v>-1.3979347104407266E-3</v>
      </c>
      <c r="Q27">
        <f>P20*Q3</f>
        <v>0</v>
      </c>
      <c r="R27">
        <f>P20*R3</f>
        <v>-1.3979347104407266E-3</v>
      </c>
    </row>
    <row r="28" spans="2:19" x14ac:dyDescent="0.25">
      <c r="B28" s="2"/>
      <c r="C28" s="2"/>
      <c r="D28">
        <f t="shared" si="0"/>
        <v>-1.7541641501320991E-3</v>
      </c>
      <c r="E28">
        <f t="shared" si="0"/>
        <v>0</v>
      </c>
      <c r="F28">
        <f t="shared" si="0"/>
        <v>-1.7541641501320991E-3</v>
      </c>
      <c r="I28" s="3"/>
      <c r="J28" s="2"/>
      <c r="K28" s="2"/>
      <c r="L28">
        <f>L20*L4</f>
        <v>-3.5622943969137257E-4</v>
      </c>
      <c r="M28">
        <f>L20*M4</f>
        <v>0</v>
      </c>
      <c r="N28">
        <f>L20*N4</f>
        <v>-3.5622943969137257E-4</v>
      </c>
      <c r="P28">
        <f>P20*P4</f>
        <v>-1.3979347104407266E-3</v>
      </c>
      <c r="Q28">
        <f>P20*Q4</f>
        <v>0</v>
      </c>
      <c r="R28">
        <f>P20*R4</f>
        <v>-1.3979347104407266E-3</v>
      </c>
    </row>
    <row r="29" spans="2:19" x14ac:dyDescent="0.25">
      <c r="B29" s="2"/>
      <c r="C29" s="2"/>
      <c r="D29">
        <f t="shared" si="0"/>
        <v>-1.7541641501320991E-3</v>
      </c>
      <c r="E29">
        <f t="shared" si="0"/>
        <v>-1.7541641501320991E-3</v>
      </c>
      <c r="F29">
        <f t="shared" si="0"/>
        <v>-1.7541641501320991E-3</v>
      </c>
      <c r="I29" s="3"/>
      <c r="J29" s="2"/>
      <c r="K29" s="2"/>
      <c r="L29">
        <f>L20*L5</f>
        <v>-3.5622943969137257E-4</v>
      </c>
      <c r="M29">
        <f>L20*M5</f>
        <v>-3.5622943969137257E-4</v>
      </c>
      <c r="N29">
        <f>L20*N5</f>
        <v>-3.5622943969137257E-4</v>
      </c>
      <c r="P29">
        <f>P20*P5</f>
        <v>-1.3979347104407266E-3</v>
      </c>
      <c r="Q29">
        <f>P20*Q5</f>
        <v>-1.3979347104407266E-3</v>
      </c>
      <c r="R29">
        <f>P20*R5</f>
        <v>-1.3979347104407266E-3</v>
      </c>
    </row>
    <row r="30" spans="2:19" x14ac:dyDescent="0.25">
      <c r="B30" s="2"/>
      <c r="C30" s="2">
        <v>2</v>
      </c>
      <c r="D30">
        <f>L30+P30</f>
        <v>9.4804093248057782E-4</v>
      </c>
      <c r="E30">
        <f t="shared" si="0"/>
        <v>6.7923825974237914E-3</v>
      </c>
      <c r="F30">
        <f t="shared" si="0"/>
        <v>6.7923825974237914E-3</v>
      </c>
      <c r="G30">
        <f>O30+S30</f>
        <v>6.7923825974237914E-3</v>
      </c>
      <c r="I30" s="3"/>
      <c r="J30" s="2"/>
      <c r="K30" s="2">
        <v>2</v>
      </c>
      <c r="L30">
        <f>M20*L2</f>
        <v>9.4804093248057782E-4</v>
      </c>
      <c r="M30">
        <f>M20*M2</f>
        <v>9.4804093248057782E-4</v>
      </c>
      <c r="N30">
        <f>M20*N2</f>
        <v>9.4804093248057782E-4</v>
      </c>
      <c r="O30">
        <f>M20</f>
        <v>9.4804093248057782E-4</v>
      </c>
      <c r="P30">
        <f>Q20*P2</f>
        <v>0</v>
      </c>
      <c r="Q30">
        <f>Q20*Q2</f>
        <v>5.8443416649432136E-3</v>
      </c>
      <c r="R30">
        <f>Q20*R2</f>
        <v>5.8443416649432136E-3</v>
      </c>
      <c r="S30">
        <f>Q20</f>
        <v>5.8443416649432136E-3</v>
      </c>
    </row>
    <row r="31" spans="2:19" x14ac:dyDescent="0.25">
      <c r="B31" s="2"/>
      <c r="C31" s="2"/>
      <c r="D31">
        <f t="shared" si="0"/>
        <v>6.7923825974237914E-3</v>
      </c>
      <c r="E31">
        <f t="shared" si="0"/>
        <v>0</v>
      </c>
      <c r="F31">
        <f t="shared" si="0"/>
        <v>6.7923825974237914E-3</v>
      </c>
      <c r="I31" s="3"/>
      <c r="J31" s="2"/>
      <c r="K31" s="2"/>
      <c r="L31">
        <f>M20*L3</f>
        <v>9.4804093248057782E-4</v>
      </c>
      <c r="M31">
        <f>M20*M3</f>
        <v>0</v>
      </c>
      <c r="N31">
        <f>M20*N3</f>
        <v>9.4804093248057782E-4</v>
      </c>
      <c r="P31">
        <f>Q20*P3</f>
        <v>5.8443416649432136E-3</v>
      </c>
      <c r="Q31">
        <f>Q20*Q3</f>
        <v>0</v>
      </c>
      <c r="R31">
        <f>Q20*R3</f>
        <v>5.8443416649432136E-3</v>
      </c>
    </row>
    <row r="32" spans="2:19" x14ac:dyDescent="0.25">
      <c r="B32" s="2"/>
      <c r="C32" s="2"/>
      <c r="D32">
        <f t="shared" si="0"/>
        <v>6.7923825974237914E-3</v>
      </c>
      <c r="E32">
        <f t="shared" si="0"/>
        <v>0</v>
      </c>
      <c r="F32">
        <f t="shared" si="0"/>
        <v>6.7923825974237914E-3</v>
      </c>
      <c r="I32" s="3"/>
      <c r="J32" s="2"/>
      <c r="K32" s="2"/>
      <c r="L32">
        <f>M20*L4</f>
        <v>9.4804093248057782E-4</v>
      </c>
      <c r="M32">
        <f>M20*M4</f>
        <v>0</v>
      </c>
      <c r="N32">
        <f>M20*N4</f>
        <v>9.4804093248057782E-4</v>
      </c>
      <c r="P32">
        <f>Q20*P4</f>
        <v>5.8443416649432136E-3</v>
      </c>
      <c r="Q32">
        <f>Q20*Q4</f>
        <v>0</v>
      </c>
      <c r="R32">
        <f>Q20*R4</f>
        <v>5.8443416649432136E-3</v>
      </c>
    </row>
    <row r="33" spans="2:19" x14ac:dyDescent="0.25">
      <c r="B33" s="2"/>
      <c r="C33" s="2"/>
      <c r="D33">
        <f t="shared" si="0"/>
        <v>6.7923825974237914E-3</v>
      </c>
      <c r="E33">
        <f t="shared" si="0"/>
        <v>6.7923825974237914E-3</v>
      </c>
      <c r="F33">
        <f t="shared" si="0"/>
        <v>6.7923825974237914E-3</v>
      </c>
      <c r="I33" s="3"/>
      <c r="J33" s="2"/>
      <c r="K33" s="2"/>
      <c r="L33">
        <f>M20*L5</f>
        <v>9.4804093248057782E-4</v>
      </c>
      <c r="M33">
        <f>M20*M5</f>
        <v>9.4804093248057782E-4</v>
      </c>
      <c r="N33">
        <f>M20*N5</f>
        <v>9.4804093248057782E-4</v>
      </c>
      <c r="P33">
        <f>Q20*P5</f>
        <v>5.8443416649432136E-3</v>
      </c>
      <c r="Q33">
        <f>Q20*Q5</f>
        <v>5.8443416649432136E-3</v>
      </c>
      <c r="R33">
        <f>Q20*R5</f>
        <v>5.8443416649432136E-3</v>
      </c>
    </row>
    <row r="34" spans="2:19" x14ac:dyDescent="0.25">
      <c r="B34" s="2"/>
      <c r="C34" s="2">
        <v>3</v>
      </c>
      <c r="D34">
        <f t="shared" si="0"/>
        <v>-7.4461938351796774E-3</v>
      </c>
      <c r="E34">
        <f t="shared" si="0"/>
        <v>-8.2039895131236513E-3</v>
      </c>
      <c r="F34">
        <f t="shared" si="0"/>
        <v>-8.2039895131236513E-3</v>
      </c>
      <c r="G34">
        <f>O34+S34</f>
        <v>-8.2039895131236513E-3</v>
      </c>
      <c r="I34" s="3"/>
      <c r="J34" s="2"/>
      <c r="K34" s="2">
        <v>3</v>
      </c>
      <c r="L34">
        <f>N20*L2</f>
        <v>-7.4461938351796774E-3</v>
      </c>
      <c r="M34">
        <f>N20*M2</f>
        <v>-7.4461938351796774E-3</v>
      </c>
      <c r="N34">
        <f>N20*N2</f>
        <v>-7.4461938351796774E-3</v>
      </c>
      <c r="O34">
        <f>N20</f>
        <v>-7.4461938351796774E-3</v>
      </c>
      <c r="P34">
        <f>R20*P2</f>
        <v>0</v>
      </c>
      <c r="Q34">
        <f>R20*Q2</f>
        <v>-7.5779567794397322E-4</v>
      </c>
      <c r="R34">
        <f>R20*R2</f>
        <v>-7.5779567794397322E-4</v>
      </c>
      <c r="S34">
        <f>R20</f>
        <v>-7.5779567794397322E-4</v>
      </c>
    </row>
    <row r="35" spans="2:19" x14ac:dyDescent="0.25">
      <c r="B35" s="2"/>
      <c r="C35" s="2"/>
      <c r="D35">
        <f t="shared" si="0"/>
        <v>-8.2039895131236513E-3</v>
      </c>
      <c r="E35">
        <f t="shared" si="0"/>
        <v>0</v>
      </c>
      <c r="F35">
        <f t="shared" si="0"/>
        <v>-8.2039895131236513E-3</v>
      </c>
      <c r="I35" s="3"/>
      <c r="J35" s="2"/>
      <c r="K35" s="2"/>
      <c r="L35">
        <f>N20*L3</f>
        <v>-7.4461938351796774E-3</v>
      </c>
      <c r="M35">
        <f>N20*M3</f>
        <v>0</v>
      </c>
      <c r="N35">
        <f>N20*N3</f>
        <v>-7.4461938351796774E-3</v>
      </c>
      <c r="P35">
        <f>R20*P3</f>
        <v>-7.5779567794397322E-4</v>
      </c>
      <c r="Q35">
        <f>R20*Q3</f>
        <v>0</v>
      </c>
      <c r="R35">
        <f>R20*R3</f>
        <v>-7.5779567794397322E-4</v>
      </c>
    </row>
    <row r="36" spans="2:19" x14ac:dyDescent="0.25">
      <c r="B36" s="2"/>
      <c r="C36" s="2"/>
      <c r="D36">
        <f t="shared" si="0"/>
        <v>-8.2039895131236513E-3</v>
      </c>
      <c r="E36">
        <f t="shared" si="0"/>
        <v>0</v>
      </c>
      <c r="F36">
        <f t="shared" si="0"/>
        <v>-8.2039895131236513E-3</v>
      </c>
      <c r="I36" s="3"/>
      <c r="J36" s="2"/>
      <c r="K36" s="2"/>
      <c r="L36">
        <f>N20*L4</f>
        <v>-7.4461938351796774E-3</v>
      </c>
      <c r="M36">
        <f>N20*M4</f>
        <v>0</v>
      </c>
      <c r="N36">
        <f>N20*N4</f>
        <v>-7.4461938351796774E-3</v>
      </c>
      <c r="P36">
        <f>R20*P4</f>
        <v>-7.5779567794397322E-4</v>
      </c>
      <c r="Q36">
        <f>R20*Q4</f>
        <v>0</v>
      </c>
      <c r="R36">
        <f>R20*R4</f>
        <v>-7.5779567794397322E-4</v>
      </c>
    </row>
    <row r="37" spans="2:19" x14ac:dyDescent="0.25">
      <c r="B37" s="2"/>
      <c r="C37" s="2"/>
      <c r="D37">
        <f t="shared" si="0"/>
        <v>-8.2039895131236513E-3</v>
      </c>
      <c r="E37">
        <f t="shared" si="0"/>
        <v>-8.2039895131236513E-3</v>
      </c>
      <c r="F37">
        <f t="shared" si="0"/>
        <v>-8.2039895131236513E-3</v>
      </c>
      <c r="I37" s="3"/>
      <c r="J37" s="2"/>
      <c r="K37" s="2"/>
      <c r="L37">
        <f>N20*L5</f>
        <v>-7.4461938351796774E-3</v>
      </c>
      <c r="M37">
        <f>N20*M5</f>
        <v>-7.4461938351796774E-3</v>
      </c>
      <c r="N37">
        <f>N20*N5</f>
        <v>-7.4461938351796774E-3</v>
      </c>
      <c r="P37">
        <f>R20*P5</f>
        <v>-7.5779567794397322E-4</v>
      </c>
      <c r="Q37">
        <f>R20*Q5</f>
        <v>-7.5779567794397322E-4</v>
      </c>
      <c r="R37">
        <f>R20*R5</f>
        <v>-7.5779567794397322E-4</v>
      </c>
    </row>
    <row r="38" spans="2:19" x14ac:dyDescent="0.25">
      <c r="B38" s="2" t="s">
        <v>14</v>
      </c>
      <c r="C38">
        <v>1</v>
      </c>
      <c r="D38">
        <f t="shared" si="0"/>
        <v>0.34466779397286179</v>
      </c>
      <c r="E38">
        <f t="shared" si="0"/>
        <v>2.7240063983081014E-2</v>
      </c>
      <c r="F38">
        <f t="shared" si="0"/>
        <v>0.45237038997300605</v>
      </c>
      <c r="G38">
        <f>O38+S38</f>
        <v>0.4566190590425992</v>
      </c>
      <c r="I38" s="3"/>
      <c r="J38" s="2" t="s">
        <v>14</v>
      </c>
      <c r="K38">
        <v>1</v>
      </c>
      <c r="L38">
        <f>L18*L11</f>
        <v>0.11148034479937001</v>
      </c>
      <c r="M38">
        <f>L18*M11</f>
        <v>3.4497095044555663E-3</v>
      </c>
      <c r="N38">
        <f>L18*N11</f>
        <v>0.21903480799775893</v>
      </c>
      <c r="O38">
        <f>L18</f>
        <v>0.22289351530046889</v>
      </c>
      <c r="P38">
        <f>P18*P11</f>
        <v>0.2331874491734918</v>
      </c>
      <c r="Q38">
        <f>P18*Q11</f>
        <v>2.3790354478625448E-2</v>
      </c>
      <c r="R38">
        <f>P18*R11</f>
        <v>0.23333558197524709</v>
      </c>
      <c r="S38">
        <f>P18</f>
        <v>0.23372554374213031</v>
      </c>
    </row>
    <row r="39" spans="2:19" x14ac:dyDescent="0.25">
      <c r="B39" s="2"/>
      <c r="C39">
        <v>2</v>
      </c>
      <c r="D39">
        <f t="shared" si="0"/>
        <v>-0.28957353372589534</v>
      </c>
      <c r="E39">
        <f t="shared" si="0"/>
        <v>-2.2747223027282281E-2</v>
      </c>
      <c r="F39">
        <f t="shared" si="0"/>
        <v>-0.38194003229306311</v>
      </c>
      <c r="G39">
        <f>O39+S39</f>
        <v>-0.38557379055744867</v>
      </c>
      <c r="I39" s="3"/>
      <c r="J39" s="2"/>
      <c r="K39">
        <v>2</v>
      </c>
      <c r="L39">
        <f>M18*L11</f>
        <v>-9.5610286087777815E-2</v>
      </c>
      <c r="M39">
        <f>M18*M11</f>
        <v>-2.9586176220957189E-3</v>
      </c>
      <c r="N39">
        <f>M18*N11</f>
        <v>-0.18785356910705897</v>
      </c>
      <c r="O39">
        <f>M18</f>
        <v>-0.19116296063975524</v>
      </c>
      <c r="P39">
        <f>Q18*P11</f>
        <v>-0.19396324763811754</v>
      </c>
      <c r="Q39">
        <f>Q18*Q11</f>
        <v>-1.9788605405186562E-2</v>
      </c>
      <c r="R39">
        <f>Q18*R11</f>
        <v>-0.19408646318600414</v>
      </c>
      <c r="S39">
        <f>Q18</f>
        <v>-0.19441082991769343</v>
      </c>
    </row>
    <row r="40" spans="2:19" x14ac:dyDescent="0.25">
      <c r="B40" t="s">
        <v>21</v>
      </c>
      <c r="F40" t="s">
        <v>22</v>
      </c>
      <c r="G40">
        <f>L16+P16</f>
        <v>1.7695784121730054</v>
      </c>
    </row>
    <row r="44" spans="2:19" x14ac:dyDescent="0.25">
      <c r="C44" s="2">
        <v>1</v>
      </c>
      <c r="D44">
        <f>D9-C3*D26</f>
        <v>1.3413125770755021</v>
      </c>
      <c r="E44">
        <f>E9-C3*E26</f>
        <v>-0.27850232390514923</v>
      </c>
      <c r="F44">
        <f>F9-C3*F26</f>
        <v>0.46383618386339248</v>
      </c>
      <c r="G44">
        <f>G9-C3*G26</f>
        <v>4.2292103419493049E-2</v>
      </c>
    </row>
    <row r="45" spans="2:19" x14ac:dyDescent="0.25">
      <c r="C45" s="2"/>
      <c r="D45">
        <f>D10-C3*D27</f>
        <v>0.56986132433741088</v>
      </c>
      <c r="E45">
        <f>E10-C3*E27</f>
        <v>-0.93399079215387515</v>
      </c>
      <c r="F45">
        <f>F10-C3*F27</f>
        <v>1.3927319872992929</v>
      </c>
    </row>
    <row r="46" spans="2:19" x14ac:dyDescent="0.25">
      <c r="C46" s="2"/>
      <c r="D46">
        <f>D11-C3*D28</f>
        <v>-0.79928128768159634</v>
      </c>
      <c r="E46">
        <f>E11-C3*E28</f>
        <v>-2.0742652855747292</v>
      </c>
      <c r="F46">
        <f>F11-C3*F28</f>
        <v>1.3174364038156585</v>
      </c>
    </row>
    <row r="47" spans="2:19" x14ac:dyDescent="0.25">
      <c r="C47" s="2"/>
      <c r="D47">
        <f>D12-C3*D29</f>
        <v>1.5144506367404003</v>
      </c>
      <c r="E47">
        <f>E12-C3*E29</f>
        <v>1.1108406290139292</v>
      </c>
      <c r="F47">
        <f>F12-C3*F29</f>
        <v>0.74140626054364411</v>
      </c>
    </row>
    <row r="48" spans="2:19" x14ac:dyDescent="0.25">
      <c r="C48" s="2">
        <v>2</v>
      </c>
      <c r="D48">
        <f>D13-C3*D30</f>
        <v>-1.9754771359889842</v>
      </c>
      <c r="E48">
        <f>E13-C3*E30</f>
        <v>-1.3027502090791825</v>
      </c>
      <c r="F48">
        <f>F13-C3*F30</f>
        <v>-0.54141873002822849</v>
      </c>
      <c r="G48">
        <f>G13-C3*G30</f>
        <v>0.18007957318500556</v>
      </c>
    </row>
    <row r="49" spans="3:7" x14ac:dyDescent="0.25">
      <c r="C49" s="2"/>
      <c r="D49">
        <f>D14-C3*D31</f>
        <v>1.8357671138529179</v>
      </c>
      <c r="E49">
        <f>E14-C3*E31</f>
        <v>0.94627040619297054</v>
      </c>
      <c r="F49">
        <f>F14-C3*F31</f>
        <v>0.50311627657415814</v>
      </c>
    </row>
    <row r="50" spans="3:7" x14ac:dyDescent="0.25">
      <c r="C50" s="2"/>
      <c r="D50">
        <f>D15-C3*D32</f>
        <v>0.68769013745015761</v>
      </c>
      <c r="E50">
        <f>E15-C3*E32</f>
        <v>-0.45702675522202602</v>
      </c>
      <c r="F50">
        <f>F15-C3*F32</f>
        <v>-0.51555489020348155</v>
      </c>
    </row>
    <row r="51" spans="3:7" x14ac:dyDescent="0.25">
      <c r="C51" s="2"/>
      <c r="D51">
        <f>D16-C3*D33</f>
        <v>-0.1433127000622135</v>
      </c>
      <c r="E51">
        <f>E16-C3*E33</f>
        <v>3.3083413079531519E-2</v>
      </c>
      <c r="F51">
        <f>F16-C3*F33</f>
        <v>-2.9278033859681116</v>
      </c>
    </row>
    <row r="52" spans="3:7" x14ac:dyDescent="0.25">
      <c r="C52" s="2">
        <v>3</v>
      </c>
      <c r="D52">
        <f>D17-C3*D34</f>
        <v>-2.353796596795263</v>
      </c>
      <c r="E52">
        <f>E17-C3*E34</f>
        <v>2.3678818485863444</v>
      </c>
      <c r="F52">
        <f>F17-C3*F34</f>
        <v>0.71843346088420279</v>
      </c>
      <c r="G52">
        <f>G17-C3*G34</f>
        <v>-0.32941473784668368</v>
      </c>
    </row>
    <row r="53" spans="3:7" x14ac:dyDescent="0.25">
      <c r="C53" s="2"/>
      <c r="D53">
        <f>D18-C3*D35</f>
        <v>1.9054787015414711</v>
      </c>
      <c r="E53">
        <f>E18-C3*E35</f>
        <v>-2.7687028708889633E-2</v>
      </c>
      <c r="F53">
        <f>F18-C3*F35</f>
        <v>-0.74489667802932114</v>
      </c>
    </row>
    <row r="54" spans="3:7" x14ac:dyDescent="0.25">
      <c r="C54" s="2"/>
      <c r="D54">
        <f>D19-C3*D36</f>
        <v>0.21377165299805212</v>
      </c>
      <c r="E54">
        <f>E19-C3*E36</f>
        <v>0.13349399951825713</v>
      </c>
      <c r="F54">
        <f>F19-C3*F36</f>
        <v>0.55515614899264132</v>
      </c>
    </row>
    <row r="55" spans="3:7" x14ac:dyDescent="0.25">
      <c r="C55" s="2"/>
      <c r="D55">
        <f>D20-C3*D37</f>
        <v>0.99533418071110003</v>
      </c>
      <c r="E55">
        <f>E20-C3*E37</f>
        <v>0.8330412456052172</v>
      </c>
      <c r="F55">
        <f>F20-C3*F37</f>
        <v>-0.10419358275433915</v>
      </c>
    </row>
    <row r="56" spans="3:7" x14ac:dyDescent="0.25">
      <c r="D56">
        <f>D21-C3*D38</f>
        <v>-1.1412678626825699</v>
      </c>
      <c r="E56">
        <f>E21-C3*E38</f>
        <v>8.6615004773819074E-2</v>
      </c>
      <c r="F56">
        <f>F21-C3*F38</f>
        <v>-1.4834417225952607</v>
      </c>
      <c r="G56">
        <f>G21-C3*G38</f>
        <v>-0.32064862856757531</v>
      </c>
    </row>
    <row r="57" spans="3:7" x14ac:dyDescent="0.25">
      <c r="D57">
        <f>D22-C3*D39</f>
        <v>1.8992370843490971</v>
      </c>
      <c r="E57">
        <f>E22-C3*E39</f>
        <v>-0.21357732271944585</v>
      </c>
      <c r="F57">
        <f>F22-C3*F39</f>
        <v>0.74186321685728884</v>
      </c>
      <c r="G57">
        <f>G22-C3*G39</f>
        <v>1.4701444956165177</v>
      </c>
    </row>
  </sheetData>
  <mergeCells count="20">
    <mergeCell ref="J38:J39"/>
    <mergeCell ref="C44:C47"/>
    <mergeCell ref="C48:C51"/>
    <mergeCell ref="C52:C55"/>
    <mergeCell ref="B26:B37"/>
    <mergeCell ref="C26:C29"/>
    <mergeCell ref="I26:I39"/>
    <mergeCell ref="J26:J37"/>
    <mergeCell ref="K26:K29"/>
    <mergeCell ref="C30:C33"/>
    <mergeCell ref="K30:K33"/>
    <mergeCell ref="C34:C37"/>
    <mergeCell ref="K34:K37"/>
    <mergeCell ref="B38:B39"/>
    <mergeCell ref="L1:O1"/>
    <mergeCell ref="P1:S1"/>
    <mergeCell ref="D8:F8"/>
    <mergeCell ref="J10:J12"/>
    <mergeCell ref="J13:J15"/>
    <mergeCell ref="I17:I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dongxia pei</dc:creator>
  <cp:lastModifiedBy>dongxia pei</cp:lastModifiedBy>
  <dcterms:created xsi:type="dcterms:W3CDTF">2025-07-15T02:31:12Z</dcterms:created>
  <dcterms:modified xsi:type="dcterms:W3CDTF">2025-07-15T02:32:34Z</dcterms:modified>
</cp:coreProperties>
</file>