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20" yWindow="-240" windowWidth="20550" windowHeight="9555" tabRatio="621" activeTab="1"/>
  </bookViews>
  <sheets>
    <sheet name="Personal KPI-V3.1" sheetId="19" r:id="rId1"/>
    <sheet name="Task Valuation" sheetId="14" r:id="rId2"/>
    <sheet name="Function Appraisal Ref" sheetId="7" r:id="rId3"/>
    <sheet name="Manager Appraisal Ref" sheetId="6" r:id="rId4"/>
    <sheet name="KPI-SOP" sheetId="15" r:id="rId5"/>
    <sheet name="SDC1 Members Info" sheetId="18" r:id="rId6"/>
  </sheets>
  <definedNames>
    <definedName name="_xlnm._FilterDatabase" localSheetId="5" hidden="1">'SDC1 Members Info'!$A$1:$F$97</definedName>
  </definedNames>
  <calcPr calcId="125725"/>
</workbook>
</file>

<file path=xl/calcChain.xml><?xml version="1.0" encoding="utf-8"?>
<calcChain xmlns="http://schemas.openxmlformats.org/spreadsheetml/2006/main">
  <c r="M9" i="14"/>
  <c r="J9"/>
  <c r="M8"/>
  <c r="J8"/>
  <c r="I16" i="19"/>
  <c r="H12"/>
  <c r="I11" s="1"/>
  <c r="H8"/>
  <c r="I8" s="1"/>
  <c r="I15"/>
  <c r="I9" l="1"/>
  <c r="I14" l="1"/>
  <c r="I10"/>
  <c r="J7" s="1"/>
  <c r="J15" l="1"/>
  <c r="F12" i="6" l="1"/>
  <c r="E12"/>
  <c r="M6" i="14" l="1"/>
  <c r="M7"/>
  <c r="M10"/>
  <c r="M11"/>
  <c r="M12"/>
  <c r="M13"/>
  <c r="M14"/>
  <c r="M5"/>
  <c r="J6"/>
  <c r="J7"/>
  <c r="J10" l="1"/>
  <c r="J11"/>
  <c r="J12"/>
  <c r="J13"/>
  <c r="J14"/>
  <c r="J5"/>
  <c r="K15" l="1"/>
  <c r="H15"/>
  <c r="F26" i="7"/>
  <c r="F29"/>
  <c r="F21"/>
  <c r="F24"/>
  <c r="F18"/>
  <c r="F15"/>
  <c r="F13"/>
  <c r="F23" i="6"/>
  <c r="E23"/>
  <c r="I13" i="19" l="1"/>
  <c r="J11" s="1"/>
  <c r="G17" s="1"/>
</calcChain>
</file>

<file path=xl/comments1.xml><?xml version="1.0" encoding="utf-8"?>
<comments xmlns="http://schemas.openxmlformats.org/spreadsheetml/2006/main">
  <authors>
    <author>F1027933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HR</t>
        </r>
        <r>
          <rPr>
            <b/>
            <sz val="9"/>
            <color indexed="81"/>
            <rFont val="細明體"/>
            <family val="3"/>
            <charset val="136"/>
          </rPr>
          <t>系統中標準工作時數</t>
        </r>
      </text>
    </comment>
  </commentList>
</comments>
</file>

<file path=xl/comments2.xml><?xml version="1.0" encoding="utf-8"?>
<comments xmlns="http://schemas.openxmlformats.org/spreadsheetml/2006/main">
  <authors>
    <author>F1027933</author>
  </authors>
  <commentList>
    <comment ref="K3" authorId="0">
      <text>
        <r>
          <rPr>
            <b/>
            <sz val="9"/>
            <color indexed="81"/>
            <rFont val="細明體"/>
            <family val="3"/>
            <charset val="136"/>
          </rPr>
          <t>由直屬主管複評</t>
        </r>
      </text>
    </comment>
  </commentList>
</comments>
</file>

<file path=xl/comments3.xml><?xml version="1.0" encoding="utf-8"?>
<comments xmlns="http://schemas.openxmlformats.org/spreadsheetml/2006/main">
  <authors>
    <author>F1027933</author>
  </authors>
  <commentList>
    <comment ref="F4" authorId="0">
      <text>
        <r>
          <rPr>
            <b/>
            <sz val="9"/>
            <color indexed="81"/>
            <rFont val="細明體"/>
            <family val="3"/>
            <charset val="136"/>
          </rPr>
          <t>複評由</t>
        </r>
        <r>
          <rPr>
            <b/>
            <sz val="9"/>
            <color indexed="81"/>
            <rFont val="Tahoma"/>
            <family val="2"/>
          </rPr>
          <t>OM</t>
        </r>
        <r>
          <rPr>
            <b/>
            <sz val="9"/>
            <color indexed="81"/>
            <rFont val="細明體"/>
            <family val="3"/>
            <charset val="136"/>
          </rPr>
          <t>部門人員或部長、處長來評定</t>
        </r>
      </text>
    </comment>
    <comment ref="F15" authorId="0">
      <text>
        <r>
          <rPr>
            <b/>
            <sz val="9"/>
            <color indexed="81"/>
            <rFont val="細明體"/>
            <family val="3"/>
            <charset val="136"/>
          </rPr>
          <t>複評由</t>
        </r>
        <r>
          <rPr>
            <b/>
            <sz val="9"/>
            <color indexed="81"/>
            <rFont val="Tahoma"/>
            <family val="2"/>
          </rPr>
          <t>OM</t>
        </r>
        <r>
          <rPr>
            <b/>
            <sz val="9"/>
            <color indexed="81"/>
            <rFont val="細明體"/>
            <family val="3"/>
            <charset val="136"/>
          </rPr>
          <t>部門人員或部長、處長來評定</t>
        </r>
      </text>
    </comment>
  </commentList>
</comments>
</file>

<file path=xl/sharedStrings.xml><?xml version="1.0" encoding="utf-8"?>
<sst xmlns="http://schemas.openxmlformats.org/spreadsheetml/2006/main" count="752" uniqueCount="470">
  <si>
    <t>Ratio</t>
  </si>
  <si>
    <t>KPI</t>
  </si>
  <si>
    <t>Formula</t>
  </si>
  <si>
    <t xml:space="preserve">Wk Data </t>
  </si>
  <si>
    <t>Score</t>
  </si>
  <si>
    <t>Overtime</t>
  </si>
  <si>
    <t>SignIn/Out discipline</t>
  </si>
  <si>
    <t>Total Score:</t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</si>
  <si>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2</t>
    </r>
  </si>
  <si>
    <r>
      <rPr>
        <b/>
        <sz val="12"/>
        <color theme="1"/>
        <rFont val="新細明體"/>
        <family val="1"/>
        <charset val="136"/>
      </rPr>
      <t>項目描述</t>
    </r>
    <phoneticPr fontId="4" type="noConversion"/>
  </si>
  <si>
    <r>
      <rPr>
        <b/>
        <sz val="12"/>
        <color theme="1"/>
        <rFont val="新細明體"/>
        <family val="1"/>
        <charset val="136"/>
      </rPr>
      <t>分值</t>
    </r>
    <phoneticPr fontId="4" type="noConversion"/>
  </si>
  <si>
    <r>
      <rPr>
        <sz val="11"/>
        <color theme="1"/>
        <rFont val="新細明體"/>
        <family val="1"/>
        <charset val="136"/>
      </rPr>
      <t>具公私分明、忠誠服務、強烈責任心、旺盛企圖心以執行工作之程度</t>
    </r>
  </si>
  <si>
    <r>
      <rPr>
        <sz val="11"/>
        <color theme="1"/>
        <rFont val="新細明體"/>
        <family val="1"/>
        <charset val="136"/>
      </rPr>
      <t>工作勤奮度及堅持工作狀況</t>
    </r>
  </si>
  <si>
    <r>
      <rPr>
        <sz val="11"/>
        <color theme="1"/>
        <rFont val="新細明體"/>
        <family val="1"/>
        <charset val="136"/>
      </rPr>
      <t>能主動進行溝通與協調並有實績</t>
    </r>
  </si>
  <si>
    <r>
      <rPr>
        <sz val="11"/>
        <color theme="1"/>
        <rFont val="新細明體"/>
        <family val="1"/>
        <charset val="136"/>
      </rPr>
      <t>服從性好</t>
    </r>
    <r>
      <rPr>
        <sz val="11"/>
        <color theme="1"/>
        <rFont val="Calibri"/>
        <family val="2"/>
      </rPr>
      <t>,</t>
    </r>
    <r>
      <rPr>
        <sz val="11"/>
        <color theme="1"/>
        <rFont val="新細明體"/>
        <family val="1"/>
        <charset val="136"/>
      </rPr>
      <t>上級交辦工作盡力達成；能與其他同事融洽合作順利完工</t>
    </r>
  </si>
  <si>
    <r>
      <rPr>
        <sz val="11"/>
        <color theme="1"/>
        <rFont val="新細明體"/>
        <family val="1"/>
        <charset val="136"/>
      </rPr>
      <t>學習與思考</t>
    </r>
  </si>
  <si>
    <r>
      <rPr>
        <sz val="11"/>
        <color theme="1"/>
        <rFont val="新細明體"/>
        <family val="1"/>
        <charset val="136"/>
      </rPr>
      <t>協調整合</t>
    </r>
  </si>
  <si>
    <r>
      <rPr>
        <sz val="11"/>
        <color theme="1"/>
        <rFont val="新細明體"/>
        <family val="1"/>
        <charset val="136"/>
      </rPr>
      <t>具領導統馭與主動積極協調溝通能力並有實績表現</t>
    </r>
  </si>
  <si>
    <r>
      <rPr>
        <sz val="11"/>
        <color theme="1"/>
        <rFont val="新細明體"/>
        <family val="1"/>
        <charset val="136"/>
      </rPr>
      <t>計畫與控制</t>
    </r>
  </si>
  <si>
    <t>PM</t>
    <phoneticPr fontId="4" type="noConversion"/>
  </si>
  <si>
    <t>SA</t>
    <phoneticPr fontId="4" type="noConversion"/>
  </si>
  <si>
    <t>SD</t>
    <phoneticPr fontId="4" type="noConversion"/>
  </si>
  <si>
    <t>DE</t>
    <phoneticPr fontId="4" type="noConversion"/>
  </si>
  <si>
    <t>TE</t>
    <phoneticPr fontId="4" type="noConversion"/>
  </si>
  <si>
    <t>SE</t>
    <phoneticPr fontId="4" type="noConversion"/>
  </si>
  <si>
    <t>PdM</t>
    <phoneticPr fontId="4" type="noConversion"/>
  </si>
  <si>
    <t>Win Points</t>
    <phoneticPr fontId="4" type="noConversion"/>
  </si>
  <si>
    <t>Score</t>
    <phoneticPr fontId="4" type="noConversion"/>
  </si>
  <si>
    <t>0~100</t>
    <phoneticPr fontId="4" type="noConversion"/>
  </si>
  <si>
    <r>
      <rPr>
        <b/>
        <sz val="12"/>
        <color theme="1"/>
        <rFont val="新細明體"/>
        <family val="1"/>
        <charset val="136"/>
      </rPr>
      <t>管理職能</t>
    </r>
    <phoneticPr fontId="4" type="noConversion"/>
  </si>
  <si>
    <r>
      <rPr>
        <b/>
        <sz val="12"/>
        <color theme="1"/>
        <rFont val="新細明體"/>
        <family val="1"/>
        <charset val="136"/>
      </rPr>
      <t>職能類別</t>
    </r>
    <phoneticPr fontId="4" type="noConversion"/>
  </si>
  <si>
    <r>
      <rPr>
        <b/>
        <sz val="12"/>
        <color theme="1"/>
        <rFont val="新細明體"/>
        <family val="1"/>
        <charset val="136"/>
      </rPr>
      <t>評分項目描述</t>
    </r>
    <phoneticPr fontId="4" type="noConversion"/>
  </si>
  <si>
    <r>
      <rPr>
        <sz val="11"/>
        <color theme="1"/>
        <rFont val="新細明體"/>
        <family val="1"/>
        <charset val="136"/>
      </rPr>
      <t>處長</t>
    </r>
    <phoneticPr fontId="4" type="noConversion"/>
  </si>
  <si>
    <r>
      <rPr>
        <sz val="11"/>
        <color theme="1"/>
        <rFont val="新細明體"/>
        <family val="1"/>
        <charset val="136"/>
      </rPr>
      <t>與處級每週的</t>
    </r>
    <r>
      <rPr>
        <sz val="11"/>
        <color theme="1"/>
        <rFont val="Calibri"/>
        <family val="2"/>
      </rPr>
      <t>KPI</t>
    </r>
    <r>
      <rPr>
        <sz val="11"/>
        <color theme="1"/>
        <rFont val="新細明體"/>
        <family val="1"/>
        <charset val="136"/>
      </rPr>
      <t>分數爲準</t>
    </r>
    <phoneticPr fontId="4" type="noConversion"/>
  </si>
  <si>
    <r>
      <rPr>
        <sz val="11"/>
        <color theme="1"/>
        <rFont val="新細明體"/>
        <family val="1"/>
        <charset val="136"/>
      </rPr>
      <t>部長</t>
    </r>
    <phoneticPr fontId="4" type="noConversion"/>
  </si>
  <si>
    <r>
      <rPr>
        <sz val="11"/>
        <color theme="1"/>
        <rFont val="新細明體"/>
        <family val="1"/>
        <charset val="136"/>
      </rPr>
      <t>與部級每週的</t>
    </r>
    <r>
      <rPr>
        <sz val="11"/>
        <color theme="1"/>
        <rFont val="Calibri"/>
        <family val="2"/>
      </rPr>
      <t>KPI</t>
    </r>
    <r>
      <rPr>
        <sz val="11"/>
        <color theme="1"/>
        <rFont val="新細明體"/>
        <family val="1"/>
        <charset val="136"/>
      </rPr>
      <t>分數爲準</t>
    </r>
    <phoneticPr fontId="4" type="noConversion"/>
  </si>
  <si>
    <r>
      <rPr>
        <sz val="11"/>
        <color theme="1"/>
        <rFont val="新細明體"/>
        <family val="1"/>
        <charset val="136"/>
      </rPr>
      <t>課長</t>
    </r>
    <phoneticPr fontId="4" type="noConversion"/>
  </si>
  <si>
    <r>
      <rPr>
        <sz val="11"/>
        <color theme="1"/>
        <rFont val="新細明體"/>
        <family val="1"/>
        <charset val="136"/>
      </rPr>
      <t>組長</t>
    </r>
    <phoneticPr fontId="4" type="noConversion"/>
  </si>
  <si>
    <r>
      <rPr>
        <b/>
        <sz val="12"/>
        <color theme="1"/>
        <rFont val="新細明體"/>
        <family val="1"/>
        <charset val="136"/>
      </rPr>
      <t>專業職能</t>
    </r>
    <phoneticPr fontId="4" type="noConversion"/>
  </si>
  <si>
    <r>
      <rPr>
        <sz val="11"/>
        <color theme="1"/>
        <rFont val="新細明體"/>
        <family val="1"/>
        <charset val="136"/>
      </rPr>
      <t>所負責產品的運行狀況。異常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次減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</si>
  <si>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所負責產品的盈利率。產品本周的營收</t>
    </r>
    <r>
      <rPr>
        <sz val="11"/>
        <color theme="1"/>
        <rFont val="Calibri"/>
        <family val="2"/>
      </rPr>
      <t>&gt;=</t>
    </r>
    <r>
      <rPr>
        <sz val="11"/>
        <color theme="1"/>
        <rFont val="新細明體"/>
        <family val="1"/>
        <charset val="136"/>
      </rPr>
      <t>開發、維護產品的成本</t>
    </r>
    <r>
      <rPr>
        <sz val="11"/>
        <color theme="1"/>
        <rFont val="Calibri"/>
        <family val="2"/>
      </rPr>
      <t>*2</t>
    </r>
    <phoneticPr fontId="4" type="noConversion"/>
  </si>
  <si>
    <r>
      <rPr>
        <sz val="11"/>
        <color theme="1"/>
        <rFont val="新細明體"/>
        <family val="1"/>
        <charset val="136"/>
      </rPr>
      <t>當周</t>
    </r>
    <r>
      <rPr>
        <sz val="11"/>
        <color theme="1"/>
        <rFont val="Calibri"/>
        <family val="2"/>
      </rPr>
      <t>Own</t>
    </r>
    <r>
      <rPr>
        <sz val="11"/>
        <color theme="1"/>
        <rFont val="新細明體"/>
        <family val="1"/>
        <charset val="136"/>
      </rPr>
      <t>的專案數量。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分，</t>
    </r>
    <r>
      <rPr>
        <sz val="11"/>
        <color theme="1"/>
        <rFont val="Calibri"/>
        <family val="2"/>
      </rPr>
      <t>3</t>
    </r>
    <r>
      <rPr>
        <sz val="11"/>
        <color theme="1"/>
        <rFont val="新細明體"/>
        <family val="1"/>
        <charset val="136"/>
      </rPr>
      <t>個及以上滿分</t>
    </r>
    <phoneticPr fontId="4" type="noConversion"/>
  </si>
  <si>
    <r>
      <rPr>
        <sz val="11"/>
        <color theme="1"/>
        <rFont val="新細明體"/>
        <family val="1"/>
        <charset val="136"/>
      </rPr>
      <t>當周專案的執行狀況。</t>
    </r>
    <r>
      <rPr>
        <sz val="11"/>
        <color theme="1"/>
        <rFont val="Calibri"/>
        <family val="2"/>
      </rPr>
      <t>Delay</t>
    </r>
    <r>
      <rPr>
        <sz val="11"/>
        <color theme="1"/>
        <rFont val="新細明體"/>
        <family val="1"/>
        <charset val="136"/>
      </rPr>
      <t>一個減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</si>
  <si>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每週撰寫的</t>
    </r>
    <r>
      <rPr>
        <sz val="11"/>
        <color theme="1"/>
        <rFont val="Calibri"/>
        <family val="2"/>
      </rPr>
      <t>SA</t>
    </r>
    <r>
      <rPr>
        <sz val="11"/>
        <color theme="1"/>
        <rFont val="新細明體"/>
        <family val="1"/>
        <charset val="136"/>
      </rPr>
      <t>文檔數</t>
    </r>
    <r>
      <rPr>
        <sz val="11"/>
        <color theme="1"/>
        <rFont val="Calibri"/>
        <family val="2"/>
      </rPr>
      <t>&gt;6</t>
    </r>
    <r>
      <rPr>
        <sz val="11"/>
        <color theme="1"/>
        <rFont val="新細明體"/>
        <family val="1"/>
        <charset val="136"/>
      </rPr>
      <t>份。少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份減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</si>
  <si>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每週撰寫的</t>
    </r>
    <r>
      <rPr>
        <sz val="11"/>
        <color theme="1"/>
        <rFont val="Calibri"/>
        <family val="2"/>
      </rPr>
      <t>SD</t>
    </r>
    <r>
      <rPr>
        <sz val="11"/>
        <color theme="1"/>
        <rFont val="新細明體"/>
        <family val="1"/>
        <charset val="136"/>
      </rPr>
      <t>文檔數</t>
    </r>
    <r>
      <rPr>
        <sz val="11"/>
        <color theme="1"/>
        <rFont val="Calibri"/>
        <family val="2"/>
      </rPr>
      <t>&gt;6</t>
    </r>
    <r>
      <rPr>
        <sz val="11"/>
        <color theme="1"/>
        <rFont val="新細明體"/>
        <family val="1"/>
        <charset val="136"/>
      </rPr>
      <t>份。少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份減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</si>
  <si>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每週完成的功能數</t>
    </r>
    <r>
      <rPr>
        <sz val="11"/>
        <color theme="1"/>
        <rFont val="Calibri"/>
        <family val="2"/>
      </rPr>
      <t>&gt;=3</t>
    </r>
    <r>
      <rPr>
        <sz val="11"/>
        <color theme="1"/>
        <rFont val="新細明體"/>
        <family val="1"/>
        <charset val="136"/>
      </rPr>
      <t>個。少完成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個，減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</si>
  <si>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每週完成的功能</t>
    </r>
    <r>
      <rPr>
        <sz val="11"/>
        <color theme="1"/>
        <rFont val="Calibri"/>
        <family val="2"/>
      </rPr>
      <t>Bug</t>
    </r>
    <r>
      <rPr>
        <sz val="11"/>
        <color theme="1"/>
        <rFont val="新細明體"/>
        <family val="1"/>
        <charset val="136"/>
      </rPr>
      <t>數</t>
    </r>
    <r>
      <rPr>
        <sz val="11"/>
        <color theme="1"/>
        <rFont val="Calibri"/>
        <family val="2"/>
      </rPr>
      <t>&lt;5</t>
    </r>
    <r>
      <rPr>
        <sz val="11"/>
        <color theme="1"/>
        <rFont val="新細明體"/>
        <family val="1"/>
        <charset val="136"/>
      </rPr>
      <t>個。多出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</t>
    </r>
    <r>
      <rPr>
        <sz val="11"/>
        <color theme="1"/>
        <rFont val="Calibri"/>
        <family val="2"/>
      </rPr>
      <t>Bug</t>
    </r>
    <r>
      <rPr>
        <sz val="11"/>
        <color theme="1"/>
        <rFont val="新細明體"/>
        <family val="1"/>
        <charset val="136"/>
      </rPr>
      <t>，減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</si>
  <si>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每週測試的</t>
    </r>
    <r>
      <rPr>
        <sz val="11"/>
        <color theme="1"/>
        <rFont val="Calibri"/>
        <family val="2"/>
      </rPr>
      <t>Bug</t>
    </r>
    <r>
      <rPr>
        <sz val="11"/>
        <color theme="1"/>
        <rFont val="新細明體"/>
        <family val="1"/>
        <charset val="136"/>
      </rPr>
      <t>數量</t>
    </r>
    <r>
      <rPr>
        <sz val="11"/>
        <color theme="1"/>
        <rFont val="Calibri"/>
        <family val="2"/>
      </rPr>
      <t>&gt;=5</t>
    </r>
    <r>
      <rPr>
        <sz val="11"/>
        <color theme="1"/>
        <rFont val="新細明體"/>
        <family val="1"/>
        <charset val="136"/>
      </rPr>
      <t>個。少完成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個，減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</si>
  <si>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每週撰寫的用例數或者測試報告數量</t>
    </r>
    <r>
      <rPr>
        <sz val="11"/>
        <color theme="1"/>
        <rFont val="Calibri"/>
        <family val="2"/>
      </rPr>
      <t>&gt;3</t>
    </r>
    <r>
      <rPr>
        <sz val="11"/>
        <color theme="1"/>
        <rFont val="新細明體"/>
        <family val="1"/>
        <charset val="136"/>
      </rPr>
      <t>。少完成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個，減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</si>
  <si>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</t>
    </r>
    <r>
      <rPr>
        <sz val="11"/>
        <color theme="1"/>
        <rFont val="Calibri"/>
        <family val="2"/>
      </rPr>
      <t>Support</t>
    </r>
    <r>
      <rPr>
        <sz val="11"/>
        <color theme="1"/>
        <rFont val="新細明體"/>
        <family val="1"/>
        <charset val="136"/>
      </rPr>
      <t>的任務數</t>
    </r>
    <r>
      <rPr>
        <sz val="11"/>
        <color theme="1"/>
        <rFont val="Calibri"/>
        <family val="2"/>
      </rPr>
      <t>&gt;=3</t>
    </r>
    <r>
      <rPr>
        <sz val="11"/>
        <color theme="1"/>
        <rFont val="新細明體"/>
        <family val="1"/>
        <charset val="136"/>
      </rPr>
      <t>。少完成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個，減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</si>
  <si>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每週完成的任務</t>
    </r>
    <r>
      <rPr>
        <sz val="11"/>
        <color theme="1"/>
        <rFont val="Calibri"/>
        <family val="2"/>
      </rPr>
      <t>Bug</t>
    </r>
    <r>
      <rPr>
        <sz val="11"/>
        <color theme="1"/>
        <rFont val="新細明體"/>
        <family val="1"/>
        <charset val="136"/>
      </rPr>
      <t>數</t>
    </r>
    <r>
      <rPr>
        <sz val="11"/>
        <color theme="1"/>
        <rFont val="Calibri"/>
        <family val="2"/>
      </rPr>
      <t>&lt;5</t>
    </r>
    <r>
      <rPr>
        <sz val="11"/>
        <color theme="1"/>
        <rFont val="新細明體"/>
        <family val="1"/>
        <charset val="136"/>
      </rPr>
      <t>。多出</t>
    </r>
    <r>
      <rPr>
        <sz val="11"/>
        <color theme="1"/>
        <rFont val="Calibri"/>
        <family val="2"/>
      </rPr>
      <t>1</t>
    </r>
    <r>
      <rPr>
        <sz val="11"/>
        <color theme="1"/>
        <rFont val="新細明體"/>
        <family val="1"/>
        <charset val="136"/>
      </rPr>
      <t>個</t>
    </r>
    <r>
      <rPr>
        <sz val="11"/>
        <color theme="1"/>
        <rFont val="Calibri"/>
        <family val="2"/>
      </rPr>
      <t>Bug</t>
    </r>
    <r>
      <rPr>
        <sz val="11"/>
        <color theme="1"/>
        <rFont val="新細明體"/>
        <family val="1"/>
        <charset val="136"/>
      </rPr>
      <t>，減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1"/>
        <charset val="136"/>
      </rPr>
      <t>分</t>
    </r>
    <phoneticPr fontId="4" type="noConversion"/>
  </si>
  <si>
    <r>
      <rPr>
        <sz val="11"/>
        <color theme="1"/>
        <rFont val="新細明體"/>
        <family val="1"/>
        <charset val="136"/>
      </rPr>
      <t>每週</t>
    </r>
    <r>
      <rPr>
        <sz val="11"/>
        <color theme="1"/>
        <rFont val="Calibri"/>
        <family val="2"/>
      </rPr>
      <t>SA</t>
    </r>
    <r>
      <rPr>
        <sz val="11"/>
        <color theme="1"/>
        <rFont val="新細明體"/>
        <family val="1"/>
        <charset val="136"/>
      </rPr>
      <t>文檔的質量達標率。不足時，根據達標率</t>
    </r>
    <r>
      <rPr>
        <sz val="11"/>
        <color theme="1"/>
        <rFont val="Calibri"/>
        <family val="2"/>
      </rPr>
      <t>*20</t>
    </r>
    <r>
      <rPr>
        <sz val="11"/>
        <color theme="1"/>
        <rFont val="新細明體"/>
        <family val="1"/>
        <charset val="136"/>
      </rPr>
      <t>計算</t>
    </r>
    <phoneticPr fontId="4" type="noConversion"/>
  </si>
  <si>
    <r>
      <rPr>
        <sz val="11"/>
        <color theme="1"/>
        <rFont val="新細明體"/>
        <family val="1"/>
        <charset val="136"/>
      </rPr>
      <t>每週</t>
    </r>
    <r>
      <rPr>
        <sz val="11"/>
        <color theme="1"/>
        <rFont val="Calibri"/>
        <family val="2"/>
      </rPr>
      <t>SD</t>
    </r>
    <r>
      <rPr>
        <sz val="11"/>
        <color theme="1"/>
        <rFont val="新細明體"/>
        <family val="1"/>
        <charset val="136"/>
      </rPr>
      <t>文檔的質量達標率。不足時，根據達標率</t>
    </r>
    <r>
      <rPr>
        <sz val="11"/>
        <color theme="1"/>
        <rFont val="Calibri"/>
        <family val="2"/>
      </rPr>
      <t>*20</t>
    </r>
    <r>
      <rPr>
        <sz val="11"/>
        <color theme="1"/>
        <rFont val="新細明體"/>
        <family val="1"/>
        <charset val="136"/>
      </rPr>
      <t>計算</t>
    </r>
    <phoneticPr fontId="4" type="noConversion"/>
  </si>
  <si>
    <r>
      <rPr>
        <sz val="11"/>
        <color theme="1"/>
        <rFont val="新細明體"/>
        <family val="1"/>
        <charset val="136"/>
      </rPr>
      <t>每週產出的質量達標率</t>
    </r>
    <r>
      <rPr>
        <sz val="11"/>
        <color theme="1"/>
        <rFont val="Calibri"/>
        <family val="2"/>
      </rPr>
      <t>&gt;80%</t>
    </r>
    <r>
      <rPr>
        <sz val="11"/>
        <color theme="1"/>
        <rFont val="新細明體"/>
        <family val="1"/>
        <charset val="136"/>
      </rPr>
      <t>。不足時，根據達標率</t>
    </r>
    <r>
      <rPr>
        <sz val="11"/>
        <color theme="1"/>
        <rFont val="Calibri"/>
        <family val="2"/>
      </rPr>
      <t>*20</t>
    </r>
    <r>
      <rPr>
        <sz val="11"/>
        <color theme="1"/>
        <rFont val="新細明體"/>
        <family val="1"/>
        <charset val="136"/>
      </rPr>
      <t>計算</t>
    </r>
    <phoneticPr fontId="4" type="noConversion"/>
  </si>
  <si>
    <r>
      <rPr>
        <sz val="11"/>
        <color theme="1"/>
        <rFont val="新細明體"/>
        <family val="1"/>
        <charset val="136"/>
      </rPr>
      <t>每週投入的專案工時率</t>
    </r>
    <r>
      <rPr>
        <sz val="11"/>
        <color theme="1"/>
        <rFont val="Calibri"/>
        <family val="2"/>
      </rPr>
      <t>&gt;80%</t>
    </r>
    <r>
      <rPr>
        <sz val="11"/>
        <color theme="1"/>
        <rFont val="新細明體"/>
        <family val="1"/>
        <charset val="136"/>
      </rPr>
      <t>。不足</t>
    </r>
    <r>
      <rPr>
        <sz val="11"/>
        <color theme="1"/>
        <rFont val="Calibri"/>
        <family val="2"/>
      </rPr>
      <t>80%</t>
    </r>
    <r>
      <rPr>
        <sz val="11"/>
        <color theme="1"/>
        <rFont val="新細明體"/>
        <family val="1"/>
        <charset val="136"/>
      </rPr>
      <t>時，以工時率</t>
    </r>
    <r>
      <rPr>
        <sz val="11"/>
        <color theme="1"/>
        <rFont val="Calibri"/>
        <family val="2"/>
      </rPr>
      <t>*40</t>
    </r>
    <r>
      <rPr>
        <sz val="11"/>
        <color theme="1"/>
        <rFont val="新細明體"/>
        <family val="1"/>
        <charset val="136"/>
      </rPr>
      <t>計算</t>
    </r>
    <phoneticPr fontId="4" type="noConversion"/>
  </si>
  <si>
    <r>
      <rPr>
        <sz val="11"/>
        <color theme="1"/>
        <rFont val="新細明體"/>
        <family val="1"/>
        <charset val="136"/>
      </rPr>
      <t>每週投入與</t>
    </r>
    <r>
      <rPr>
        <sz val="11"/>
        <color theme="1"/>
        <rFont val="Calibri"/>
        <family val="2"/>
      </rPr>
      <t>SA</t>
    </r>
    <r>
      <rPr>
        <sz val="11"/>
        <color theme="1"/>
        <rFont val="新細明體"/>
        <family val="1"/>
        <charset val="136"/>
      </rPr>
      <t>相關的工時率</t>
    </r>
    <r>
      <rPr>
        <sz val="11"/>
        <color theme="1"/>
        <rFont val="Calibri"/>
        <family val="2"/>
      </rPr>
      <t>&gt;80%</t>
    </r>
    <r>
      <rPr>
        <sz val="11"/>
        <color theme="1"/>
        <rFont val="新細明體"/>
        <family val="1"/>
        <charset val="136"/>
      </rPr>
      <t>。不足</t>
    </r>
    <r>
      <rPr>
        <sz val="11"/>
        <color theme="1"/>
        <rFont val="Calibri"/>
        <family val="2"/>
      </rPr>
      <t>80%</t>
    </r>
    <r>
      <rPr>
        <sz val="11"/>
        <color theme="1"/>
        <rFont val="新細明體"/>
        <family val="1"/>
        <charset val="136"/>
      </rPr>
      <t>時，以工時率</t>
    </r>
    <r>
      <rPr>
        <sz val="11"/>
        <color theme="1"/>
        <rFont val="Calibri"/>
        <family val="2"/>
      </rPr>
      <t>*40</t>
    </r>
    <r>
      <rPr>
        <sz val="11"/>
        <color theme="1"/>
        <rFont val="新細明體"/>
        <family val="1"/>
        <charset val="136"/>
      </rPr>
      <t>計算</t>
    </r>
    <phoneticPr fontId="4" type="noConversion"/>
  </si>
  <si>
    <r>
      <rPr>
        <sz val="11"/>
        <color theme="1"/>
        <rFont val="新細明體"/>
        <family val="1"/>
        <charset val="136"/>
      </rPr>
      <t>每週投入與</t>
    </r>
    <r>
      <rPr>
        <sz val="11"/>
        <color theme="1"/>
        <rFont val="Calibri"/>
        <family val="2"/>
      </rPr>
      <t>SD</t>
    </r>
    <r>
      <rPr>
        <sz val="11"/>
        <color theme="1"/>
        <rFont val="新細明體"/>
        <family val="1"/>
        <charset val="136"/>
      </rPr>
      <t>相關的工時率</t>
    </r>
    <r>
      <rPr>
        <sz val="11"/>
        <color theme="1"/>
        <rFont val="Calibri"/>
        <family val="2"/>
      </rPr>
      <t>&gt;80%</t>
    </r>
    <r>
      <rPr>
        <sz val="11"/>
        <color theme="1"/>
        <rFont val="新細明體"/>
        <family val="1"/>
        <charset val="136"/>
      </rPr>
      <t>。不足</t>
    </r>
    <r>
      <rPr>
        <sz val="11"/>
        <color theme="1"/>
        <rFont val="Calibri"/>
        <family val="2"/>
      </rPr>
      <t>80%</t>
    </r>
    <r>
      <rPr>
        <sz val="11"/>
        <color theme="1"/>
        <rFont val="新細明體"/>
        <family val="1"/>
        <charset val="136"/>
      </rPr>
      <t>時，以工時率</t>
    </r>
    <r>
      <rPr>
        <sz val="11"/>
        <color theme="1"/>
        <rFont val="Calibri"/>
        <family val="2"/>
      </rPr>
      <t>*40</t>
    </r>
    <r>
      <rPr>
        <sz val="11"/>
        <color theme="1"/>
        <rFont val="新細明體"/>
        <family val="1"/>
        <charset val="136"/>
      </rPr>
      <t>計算</t>
    </r>
    <phoneticPr fontId="4" type="noConversion"/>
  </si>
  <si>
    <t>DE (Developer)</t>
  </si>
  <si>
    <r>
      <rPr>
        <sz val="12"/>
        <color theme="1"/>
        <rFont val="新細明體"/>
        <family val="1"/>
        <charset val="136"/>
      </rPr>
      <t>重慶開發部</t>
    </r>
  </si>
  <si>
    <t>F1008547</t>
  </si>
  <si>
    <r>
      <rPr>
        <sz val="12"/>
        <color theme="1"/>
        <rFont val="新細明體"/>
        <family val="1"/>
        <charset val="136"/>
      </rPr>
      <t>董平煒</t>
    </r>
  </si>
  <si>
    <r>
      <rPr>
        <sz val="12"/>
        <color theme="1"/>
        <rFont val="新細明體"/>
        <family val="1"/>
        <charset val="136"/>
      </rPr>
      <t>部長</t>
    </r>
  </si>
  <si>
    <r>
      <rPr>
        <sz val="12"/>
        <color theme="1"/>
        <rFont val="新細明體"/>
        <family val="1"/>
        <charset val="136"/>
      </rPr>
      <t>管理營運課</t>
    </r>
  </si>
  <si>
    <t>F1027933</t>
  </si>
  <si>
    <r>
      <rPr>
        <sz val="12"/>
        <rFont val="新細明體"/>
        <family val="1"/>
        <charset val="136"/>
      </rPr>
      <t>南暉</t>
    </r>
  </si>
  <si>
    <t>F1008551</t>
  </si>
  <si>
    <r>
      <rPr>
        <sz val="12"/>
        <rFont val="新細明體"/>
        <family val="1"/>
        <charset val="136"/>
      </rPr>
      <t>王智</t>
    </r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</si>
  <si>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7</t>
    </r>
  </si>
  <si>
    <t>PdM (Product Manager)</t>
  </si>
  <si>
    <t>C0100439</t>
  </si>
  <si>
    <r>
      <rPr>
        <sz val="12"/>
        <rFont val="新細明體"/>
        <family val="1"/>
        <charset val="136"/>
      </rPr>
      <t>陳運輝</t>
    </r>
  </si>
  <si>
    <t>SD (System Design)</t>
  </si>
  <si>
    <t>F1047054</t>
  </si>
  <si>
    <r>
      <rPr>
        <sz val="12"/>
        <color theme="1"/>
        <rFont val="新細明體"/>
        <family val="1"/>
        <charset val="136"/>
      </rPr>
      <t>王會</t>
    </r>
  </si>
  <si>
    <r>
      <rPr>
        <sz val="12"/>
        <color theme="1"/>
        <rFont val="新細明體"/>
        <family val="1"/>
        <charset val="136"/>
      </rPr>
      <t>重慶系統測試課</t>
    </r>
  </si>
  <si>
    <t>F1035100</t>
  </si>
  <si>
    <r>
      <rPr>
        <sz val="12"/>
        <rFont val="新細明體"/>
        <family val="1"/>
        <charset val="136"/>
      </rPr>
      <t>藍宇</t>
    </r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</si>
  <si>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3</t>
    </r>
  </si>
  <si>
    <t>C0102388</t>
  </si>
  <si>
    <r>
      <rPr>
        <sz val="12"/>
        <rFont val="新細明體"/>
        <family val="1"/>
        <charset val="136"/>
      </rPr>
      <t>江霞</t>
    </r>
  </si>
  <si>
    <t>TE (Testing)</t>
  </si>
  <si>
    <t>C0100442</t>
  </si>
  <si>
    <r>
      <rPr>
        <sz val="12"/>
        <rFont val="新細明體"/>
        <family val="1"/>
        <charset val="136"/>
      </rPr>
      <t>楚曉娜</t>
    </r>
  </si>
  <si>
    <t>C0100175</t>
  </si>
  <si>
    <r>
      <rPr>
        <sz val="12"/>
        <rFont val="新細明體"/>
        <family val="1"/>
        <charset val="136"/>
      </rPr>
      <t>葉承鋮</t>
    </r>
  </si>
  <si>
    <t>C0102389</t>
  </si>
  <si>
    <r>
      <rPr>
        <sz val="12"/>
        <rFont val="新細明體"/>
        <family val="1"/>
        <charset val="136"/>
      </rPr>
      <t>趙祖莉</t>
    </r>
  </si>
  <si>
    <r>
      <rPr>
        <sz val="12"/>
        <color theme="1"/>
        <rFont val="新細明體"/>
        <family val="1"/>
        <charset val="136"/>
      </rPr>
      <t>重慶系統分析與服務課</t>
    </r>
  </si>
  <si>
    <t>F2141019</t>
  </si>
  <si>
    <r>
      <rPr>
        <sz val="12"/>
        <rFont val="新細明體"/>
        <family val="1"/>
        <charset val="136"/>
      </rPr>
      <t>廖忠祥</t>
    </r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</si>
  <si>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5</t>
    </r>
  </si>
  <si>
    <t>F1046179</t>
  </si>
  <si>
    <r>
      <rPr>
        <sz val="12"/>
        <rFont val="新細明體"/>
        <family val="1"/>
        <charset val="136"/>
      </rPr>
      <t>熊啟建</t>
    </r>
  </si>
  <si>
    <r>
      <rPr>
        <sz val="12"/>
        <color rgb="FF000000"/>
        <rFont val="新細明體"/>
        <family val="1"/>
        <charset val="136"/>
      </rPr>
      <t>員</t>
    </r>
    <r>
      <rPr>
        <sz val="12"/>
        <color rgb="FF000000"/>
        <rFont val="Calibri"/>
        <family val="2"/>
      </rPr>
      <t>3</t>
    </r>
  </si>
  <si>
    <t>SE (Sustain)</t>
  </si>
  <si>
    <t>F1045960</t>
  </si>
  <si>
    <r>
      <rPr>
        <sz val="12"/>
        <rFont val="新細明體"/>
        <family val="1"/>
        <charset val="136"/>
      </rPr>
      <t>周廷娟</t>
    </r>
  </si>
  <si>
    <t>F1045958</t>
  </si>
  <si>
    <r>
      <rPr>
        <sz val="12"/>
        <rFont val="新細明體"/>
        <family val="1"/>
        <charset val="136"/>
      </rPr>
      <t>甘燎源</t>
    </r>
  </si>
  <si>
    <t>F1045959</t>
  </si>
  <si>
    <t>C0100177</t>
  </si>
  <si>
    <r>
      <rPr>
        <sz val="12"/>
        <rFont val="新細明體"/>
        <family val="1"/>
        <charset val="136"/>
      </rPr>
      <t>陳秀紅</t>
    </r>
  </si>
  <si>
    <t>C0100178</t>
  </si>
  <si>
    <r>
      <rPr>
        <sz val="12"/>
        <rFont val="新細明體"/>
        <family val="1"/>
        <charset val="136"/>
      </rPr>
      <t>譚昆蘭</t>
    </r>
    <r>
      <rPr>
        <sz val="12"/>
        <rFont val="Calibri"/>
        <family val="2"/>
      </rPr>
      <t xml:space="preserve"> </t>
    </r>
  </si>
  <si>
    <t>C0100172</t>
  </si>
  <si>
    <r>
      <rPr>
        <sz val="12"/>
        <rFont val="新細明體"/>
        <family val="1"/>
        <charset val="136"/>
      </rPr>
      <t>汪玲玲</t>
    </r>
  </si>
  <si>
    <t>F1045977</t>
  </si>
  <si>
    <r>
      <rPr>
        <sz val="12"/>
        <rFont val="新細明體"/>
        <family val="1"/>
        <charset val="136"/>
      </rPr>
      <t>何金龍</t>
    </r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</si>
  <si>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1</t>
    </r>
  </si>
  <si>
    <t>F1044982</t>
  </si>
  <si>
    <r>
      <rPr>
        <sz val="12"/>
        <rFont val="新細明體"/>
        <family val="1"/>
        <charset val="136"/>
      </rPr>
      <t>胡必燕</t>
    </r>
  </si>
  <si>
    <t>F1045983</t>
  </si>
  <si>
    <r>
      <rPr>
        <sz val="12"/>
        <rFont val="新細明體"/>
        <family val="1"/>
        <charset val="136"/>
      </rPr>
      <t>郭宏友</t>
    </r>
  </si>
  <si>
    <r>
      <rPr>
        <sz val="12"/>
        <color theme="1"/>
        <rFont val="新細明體"/>
        <family val="1"/>
        <charset val="136"/>
      </rPr>
      <t>重慶系統開發課</t>
    </r>
  </si>
  <si>
    <t>F1021349</t>
  </si>
  <si>
    <r>
      <rPr>
        <sz val="12"/>
        <rFont val="新細明體"/>
        <family val="1"/>
        <charset val="136"/>
      </rPr>
      <t>封亞全</t>
    </r>
  </si>
  <si>
    <t>F1034028</t>
  </si>
  <si>
    <r>
      <rPr>
        <sz val="12"/>
        <rFont val="新細明體"/>
        <family val="1"/>
        <charset val="136"/>
      </rPr>
      <t>余金玲</t>
    </r>
  </si>
  <si>
    <t>F1041565</t>
  </si>
  <si>
    <r>
      <rPr>
        <sz val="12"/>
        <rFont val="新細明體"/>
        <family val="1"/>
        <charset val="136"/>
      </rPr>
      <t>毛万平</t>
    </r>
  </si>
  <si>
    <t>F1040492</t>
  </si>
  <si>
    <r>
      <rPr>
        <sz val="12"/>
        <rFont val="新細明體"/>
        <family val="1"/>
        <charset val="136"/>
      </rPr>
      <t>楊文驍</t>
    </r>
  </si>
  <si>
    <t>F1045751</t>
  </si>
  <si>
    <r>
      <rPr>
        <sz val="12"/>
        <rFont val="新細明體"/>
        <family val="1"/>
        <charset val="136"/>
      </rPr>
      <t>廖金花</t>
    </r>
  </si>
  <si>
    <t>F1049662</t>
  </si>
  <si>
    <r>
      <rPr>
        <sz val="12"/>
        <rFont val="新細明體"/>
        <family val="1"/>
        <charset val="136"/>
      </rPr>
      <t>熊浪</t>
    </r>
  </si>
  <si>
    <t>F1050111</t>
  </si>
  <si>
    <r>
      <rPr>
        <sz val="12"/>
        <rFont val="新細明體"/>
        <family val="1"/>
        <charset val="136"/>
      </rPr>
      <t>柳浩</t>
    </r>
  </si>
  <si>
    <t>F1045978</t>
  </si>
  <si>
    <r>
      <rPr>
        <sz val="12"/>
        <rFont val="新細明體"/>
        <family val="1"/>
        <charset val="136"/>
      </rPr>
      <t>易積勇</t>
    </r>
  </si>
  <si>
    <t>F1041037</t>
  </si>
  <si>
    <r>
      <rPr>
        <sz val="12"/>
        <rFont val="新細明體"/>
        <family val="1"/>
        <charset val="136"/>
      </rPr>
      <t>鄧發剛</t>
    </r>
  </si>
  <si>
    <t>F1045976</t>
  </si>
  <si>
    <r>
      <rPr>
        <sz val="12"/>
        <rFont val="新細明體"/>
        <family val="1"/>
        <charset val="136"/>
      </rPr>
      <t>張雪莉</t>
    </r>
  </si>
  <si>
    <t>C0100034</t>
  </si>
  <si>
    <r>
      <rPr>
        <sz val="12"/>
        <rFont val="新細明體"/>
        <family val="1"/>
        <charset val="136"/>
      </rPr>
      <t>劉柯</t>
    </r>
  </si>
  <si>
    <t>F1035102</t>
  </si>
  <si>
    <r>
      <rPr>
        <sz val="12"/>
        <rFont val="新細明體"/>
        <family val="1"/>
        <charset val="136"/>
      </rPr>
      <t>李洋</t>
    </r>
  </si>
  <si>
    <r>
      <t>MES</t>
    </r>
    <r>
      <rPr>
        <sz val="12"/>
        <color theme="1"/>
        <rFont val="新細明體"/>
        <family val="1"/>
        <charset val="136"/>
      </rPr>
      <t>軟件開發部</t>
    </r>
  </si>
  <si>
    <t>F1008562</t>
  </si>
  <si>
    <r>
      <rPr>
        <sz val="12"/>
        <color theme="1"/>
        <rFont val="新細明體"/>
        <family val="1"/>
        <charset val="136"/>
      </rPr>
      <t>謝炳奎</t>
    </r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</si>
  <si>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6</t>
    </r>
  </si>
  <si>
    <r>
      <t>MES</t>
    </r>
    <r>
      <rPr>
        <sz val="12"/>
        <color theme="1"/>
        <rFont val="新細明體"/>
        <family val="1"/>
        <charset val="136"/>
      </rPr>
      <t>部系統分析與服務課</t>
    </r>
  </si>
  <si>
    <t>F1000901</t>
  </si>
  <si>
    <r>
      <rPr>
        <sz val="12"/>
        <color theme="1"/>
        <rFont val="新細明體"/>
        <family val="1"/>
        <charset val="136"/>
      </rPr>
      <t>黃良田</t>
    </r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</si>
  <si>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5</t>
    </r>
  </si>
  <si>
    <t>SA (System Analysis/Architect)</t>
  </si>
  <si>
    <t>F1021605</t>
  </si>
  <si>
    <r>
      <rPr>
        <sz val="12"/>
        <color theme="1"/>
        <rFont val="新細明體"/>
        <family val="1"/>
        <charset val="136"/>
      </rPr>
      <t>劉鵬</t>
    </r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</si>
  <si>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4</t>
    </r>
  </si>
  <si>
    <t>F1034033</t>
  </si>
  <si>
    <r>
      <rPr>
        <sz val="12"/>
        <color theme="1"/>
        <rFont val="新細明體"/>
        <family val="1"/>
        <charset val="136"/>
      </rPr>
      <t>周旭華</t>
    </r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</si>
  <si>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2</t>
    </r>
  </si>
  <si>
    <r>
      <t>MES</t>
    </r>
    <r>
      <rPr>
        <sz val="12"/>
        <color theme="1"/>
        <rFont val="新細明體"/>
        <family val="1"/>
        <charset val="136"/>
      </rPr>
      <t>部軟件開發課</t>
    </r>
  </si>
  <si>
    <t>F1027853</t>
  </si>
  <si>
    <r>
      <rPr>
        <sz val="12"/>
        <color theme="1"/>
        <rFont val="新細明體"/>
        <family val="1"/>
        <charset val="136"/>
      </rPr>
      <t>伍文平</t>
    </r>
  </si>
  <si>
    <t>F1034913</t>
  </si>
  <si>
    <r>
      <rPr>
        <sz val="12"/>
        <color theme="1"/>
        <rFont val="新細明體"/>
        <family val="1"/>
        <charset val="136"/>
      </rPr>
      <t>趙小強</t>
    </r>
  </si>
  <si>
    <t>F1036052</t>
  </si>
  <si>
    <r>
      <rPr>
        <sz val="12"/>
        <color theme="1"/>
        <rFont val="新細明體"/>
        <family val="1"/>
        <charset val="136"/>
      </rPr>
      <t>童睿</t>
    </r>
  </si>
  <si>
    <t>F1037969</t>
  </si>
  <si>
    <r>
      <rPr>
        <sz val="12"/>
        <color theme="1"/>
        <rFont val="新細明體"/>
        <family val="1"/>
        <charset val="136"/>
      </rPr>
      <t>劉松峰</t>
    </r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</si>
  <si>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3</t>
    </r>
  </si>
  <si>
    <t>F1040759</t>
  </si>
  <si>
    <r>
      <rPr>
        <sz val="12"/>
        <color theme="1"/>
        <rFont val="新細明體"/>
        <family val="1"/>
        <charset val="136"/>
      </rPr>
      <t>黃霞</t>
    </r>
  </si>
  <si>
    <r>
      <t>MES</t>
    </r>
    <r>
      <rPr>
        <sz val="12"/>
        <color theme="1"/>
        <rFont val="新細明體"/>
        <family val="1"/>
        <charset val="136"/>
      </rPr>
      <t>部系統軟件測試課</t>
    </r>
  </si>
  <si>
    <t>F1012111</t>
  </si>
  <si>
    <r>
      <rPr>
        <sz val="12"/>
        <color theme="1"/>
        <rFont val="新細明體"/>
        <family val="1"/>
        <charset val="136"/>
      </rPr>
      <t>唐英男</t>
    </r>
  </si>
  <si>
    <t>F1038723</t>
  </si>
  <si>
    <r>
      <rPr>
        <sz val="12"/>
        <color theme="1"/>
        <rFont val="新細明體"/>
        <family val="1"/>
        <charset val="136"/>
      </rPr>
      <t>劉永雨</t>
    </r>
  </si>
  <si>
    <r>
      <t>MES</t>
    </r>
    <r>
      <rPr>
        <sz val="12"/>
        <color theme="1"/>
        <rFont val="新細明體"/>
        <family val="1"/>
        <charset val="136"/>
      </rPr>
      <t>部武漢軟件開發課</t>
    </r>
  </si>
  <si>
    <t>F1029492</t>
  </si>
  <si>
    <r>
      <rPr>
        <sz val="12"/>
        <color theme="1"/>
        <rFont val="新細明體"/>
        <family val="1"/>
        <charset val="136"/>
      </rPr>
      <t>魏琦</t>
    </r>
  </si>
  <si>
    <t>F1035968</t>
  </si>
  <si>
    <r>
      <rPr>
        <sz val="12"/>
        <color theme="1"/>
        <rFont val="新細明體"/>
        <family val="1"/>
        <charset val="136"/>
      </rPr>
      <t>王雷</t>
    </r>
  </si>
  <si>
    <t>F1036651</t>
  </si>
  <si>
    <r>
      <rPr>
        <sz val="12"/>
        <color theme="1"/>
        <rFont val="新細明體"/>
        <family val="1"/>
        <charset val="136"/>
      </rPr>
      <t>馬亞昆</t>
    </r>
  </si>
  <si>
    <t>F1036654</t>
  </si>
  <si>
    <r>
      <rPr>
        <sz val="12"/>
        <color theme="1"/>
        <rFont val="新細明體"/>
        <family val="1"/>
        <charset val="136"/>
      </rPr>
      <t>孫群</t>
    </r>
  </si>
  <si>
    <t>F1038345</t>
  </si>
  <si>
    <r>
      <rPr>
        <sz val="12"/>
        <color theme="1"/>
        <rFont val="新細明體"/>
        <family val="1"/>
        <charset val="136"/>
      </rPr>
      <t>榮伏龍</t>
    </r>
  </si>
  <si>
    <t>F1038768</t>
  </si>
  <si>
    <r>
      <rPr>
        <sz val="12"/>
        <color theme="1"/>
        <rFont val="新細明體"/>
        <family val="1"/>
        <charset val="136"/>
      </rPr>
      <t>楊博</t>
    </r>
  </si>
  <si>
    <t>F1038949</t>
  </si>
  <si>
    <r>
      <rPr>
        <sz val="12"/>
        <color theme="1"/>
        <rFont val="新細明體"/>
        <family val="1"/>
        <charset val="136"/>
      </rPr>
      <t>何鳳嬌</t>
    </r>
  </si>
  <si>
    <t>F1040869</t>
  </si>
  <si>
    <r>
      <rPr>
        <sz val="12"/>
        <color theme="1"/>
        <rFont val="新細明體"/>
        <family val="1"/>
        <charset val="136"/>
      </rPr>
      <t>張勝杰</t>
    </r>
  </si>
  <si>
    <t>F1041630</t>
  </si>
  <si>
    <r>
      <rPr>
        <sz val="12"/>
        <color theme="1"/>
        <rFont val="新細明體"/>
        <family val="1"/>
        <charset val="136"/>
      </rPr>
      <t>王瑤</t>
    </r>
  </si>
  <si>
    <t>F1046073</t>
  </si>
  <si>
    <r>
      <rPr>
        <sz val="12"/>
        <color theme="1"/>
        <rFont val="新細明體"/>
        <family val="1"/>
        <charset val="136"/>
      </rPr>
      <t>華南欣</t>
    </r>
  </si>
  <si>
    <t>W0100081</t>
  </si>
  <si>
    <r>
      <rPr>
        <sz val="12"/>
        <color theme="1"/>
        <rFont val="新細明體"/>
        <family val="1"/>
        <charset val="136"/>
      </rPr>
      <t>韓威</t>
    </r>
  </si>
  <si>
    <t>W0100431</t>
  </si>
  <si>
    <r>
      <rPr>
        <sz val="12"/>
        <color theme="1"/>
        <rFont val="新細明體"/>
        <family val="1"/>
        <charset val="136"/>
      </rPr>
      <t>张春莲</t>
    </r>
  </si>
  <si>
    <t>W0100428</t>
  </si>
  <si>
    <r>
      <rPr>
        <sz val="12"/>
        <color theme="1"/>
        <rFont val="新細明體"/>
        <family val="1"/>
        <charset val="136"/>
      </rPr>
      <t>郭海飞</t>
    </r>
  </si>
  <si>
    <r>
      <t>SRV</t>
    </r>
    <r>
      <rPr>
        <sz val="12"/>
        <color theme="1"/>
        <rFont val="新細明體"/>
        <family val="1"/>
        <charset val="136"/>
      </rPr>
      <t>軟件開發部</t>
    </r>
  </si>
  <si>
    <t>F1008548</t>
  </si>
  <si>
    <r>
      <rPr>
        <sz val="12"/>
        <color theme="1"/>
        <rFont val="新細明體"/>
        <family val="1"/>
        <charset val="136"/>
      </rPr>
      <t>于成杰</t>
    </r>
  </si>
  <si>
    <r>
      <t>SRV</t>
    </r>
    <r>
      <rPr>
        <sz val="12"/>
        <color theme="1"/>
        <rFont val="新細明體"/>
        <family val="1"/>
        <charset val="136"/>
      </rPr>
      <t>部系統分析與服務課</t>
    </r>
  </si>
  <si>
    <t>F1010500</t>
  </si>
  <si>
    <r>
      <rPr>
        <sz val="12"/>
        <color theme="1"/>
        <rFont val="新細明體"/>
        <family val="1"/>
        <charset val="136"/>
      </rPr>
      <t>曾輝</t>
    </r>
  </si>
  <si>
    <t>F1020238</t>
  </si>
  <si>
    <r>
      <rPr>
        <sz val="12"/>
        <color theme="1"/>
        <rFont val="新細明體"/>
        <family val="1"/>
        <charset val="136"/>
      </rPr>
      <t>盛光學</t>
    </r>
  </si>
  <si>
    <t>F1027009</t>
  </si>
  <si>
    <r>
      <rPr>
        <sz val="12"/>
        <color theme="1"/>
        <rFont val="新細明體"/>
        <family val="1"/>
        <charset val="136"/>
      </rPr>
      <t>章和香</t>
    </r>
  </si>
  <si>
    <t>F1027734</t>
  </si>
  <si>
    <r>
      <rPr>
        <sz val="12"/>
        <color theme="1"/>
        <rFont val="新細明體"/>
        <family val="1"/>
        <charset val="136"/>
      </rPr>
      <t>徐濤</t>
    </r>
  </si>
  <si>
    <t>F1031749</t>
  </si>
  <si>
    <r>
      <rPr>
        <sz val="12"/>
        <color theme="1"/>
        <rFont val="新細明體"/>
        <family val="1"/>
        <charset val="136"/>
      </rPr>
      <t>許軍雲</t>
    </r>
  </si>
  <si>
    <t>F1033946</t>
  </si>
  <si>
    <r>
      <rPr>
        <sz val="12"/>
        <color theme="1"/>
        <rFont val="新細明體"/>
        <family val="1"/>
        <charset val="136"/>
      </rPr>
      <t>趙明霞</t>
    </r>
  </si>
  <si>
    <t>F1034880</t>
  </si>
  <si>
    <r>
      <rPr>
        <sz val="12"/>
        <color theme="1"/>
        <rFont val="新細明體"/>
        <family val="1"/>
        <charset val="136"/>
      </rPr>
      <t>曠光澤</t>
    </r>
  </si>
  <si>
    <t>F1039991</t>
  </si>
  <si>
    <r>
      <rPr>
        <sz val="12"/>
        <color theme="1"/>
        <rFont val="新細明體"/>
        <family val="1"/>
        <charset val="136"/>
      </rPr>
      <t>羅偉</t>
    </r>
  </si>
  <si>
    <r>
      <t>SRV</t>
    </r>
    <r>
      <rPr>
        <sz val="12"/>
        <color theme="1"/>
        <rFont val="新細明體"/>
        <family val="1"/>
        <charset val="136"/>
      </rPr>
      <t>部軟件開發課</t>
    </r>
  </si>
  <si>
    <t>F1024538</t>
  </si>
  <si>
    <r>
      <rPr>
        <sz val="12"/>
        <color theme="1"/>
        <rFont val="新細明體"/>
        <family val="1"/>
        <charset val="136"/>
      </rPr>
      <t>黃雲傑</t>
    </r>
  </si>
  <si>
    <t>F1034555</t>
  </si>
  <si>
    <r>
      <rPr>
        <sz val="12"/>
        <color theme="1"/>
        <rFont val="新細明體"/>
        <family val="1"/>
        <charset val="136"/>
      </rPr>
      <t>陳慧玲</t>
    </r>
  </si>
  <si>
    <t>F1041330</t>
  </si>
  <si>
    <r>
      <rPr>
        <sz val="12"/>
        <color theme="1"/>
        <rFont val="新細明體"/>
        <family val="1"/>
        <charset val="136"/>
      </rPr>
      <t>王娟</t>
    </r>
  </si>
  <si>
    <t>F1041331</t>
  </si>
  <si>
    <r>
      <rPr>
        <sz val="12"/>
        <color theme="1"/>
        <rFont val="新細明體"/>
        <family val="1"/>
        <charset val="136"/>
      </rPr>
      <t>肖鵬</t>
    </r>
  </si>
  <si>
    <t>F1043980</t>
  </si>
  <si>
    <r>
      <rPr>
        <sz val="12"/>
        <color theme="1"/>
        <rFont val="新細明體"/>
        <family val="1"/>
        <charset val="136"/>
      </rPr>
      <t>趙曼</t>
    </r>
  </si>
  <si>
    <t>F1008783</t>
  </si>
  <si>
    <r>
      <rPr>
        <sz val="12"/>
        <color theme="1"/>
        <rFont val="新細明體"/>
        <family val="1"/>
        <charset val="136"/>
      </rPr>
      <t>盧彥生</t>
    </r>
  </si>
  <si>
    <t>F1034416</t>
  </si>
  <si>
    <r>
      <rPr>
        <sz val="12"/>
        <color theme="1"/>
        <rFont val="新細明體"/>
        <family val="1"/>
        <charset val="136"/>
      </rPr>
      <t>楊福興</t>
    </r>
  </si>
  <si>
    <t>F1037936</t>
  </si>
  <si>
    <r>
      <rPr>
        <sz val="12"/>
        <color theme="1"/>
        <rFont val="新細明體"/>
        <family val="1"/>
        <charset val="136"/>
      </rPr>
      <t>魏濤</t>
    </r>
  </si>
  <si>
    <t>F1041145</t>
  </si>
  <si>
    <r>
      <rPr>
        <sz val="12"/>
        <color theme="1"/>
        <rFont val="新細明體"/>
        <family val="1"/>
        <charset val="136"/>
      </rPr>
      <t>王勛卿</t>
    </r>
  </si>
  <si>
    <r>
      <t>SRV</t>
    </r>
    <r>
      <rPr>
        <sz val="12"/>
        <color theme="1"/>
        <rFont val="新細明體"/>
        <family val="1"/>
        <charset val="136"/>
      </rPr>
      <t>部武漢軟件開發課</t>
    </r>
  </si>
  <si>
    <t>F1009776</t>
  </si>
  <si>
    <r>
      <rPr>
        <sz val="12"/>
        <color theme="1"/>
        <rFont val="新細明體"/>
        <family val="1"/>
        <charset val="136"/>
      </rPr>
      <t>李正</t>
    </r>
  </si>
  <si>
    <t>F1037037</t>
  </si>
  <si>
    <r>
      <rPr>
        <sz val="12"/>
        <color theme="1"/>
        <rFont val="新細明體"/>
        <family val="1"/>
        <charset val="136"/>
      </rPr>
      <t>鄭小輝</t>
    </r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</si>
  <si>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1</t>
    </r>
  </si>
  <si>
    <t>F3219215</t>
  </si>
  <si>
    <r>
      <rPr>
        <sz val="12"/>
        <color theme="1"/>
        <rFont val="新細明體"/>
        <family val="1"/>
        <charset val="136"/>
      </rPr>
      <t>謝德釗</t>
    </r>
  </si>
  <si>
    <t>W0100430</t>
  </si>
  <si>
    <r>
      <rPr>
        <sz val="12"/>
        <color theme="1"/>
        <rFont val="新細明體"/>
        <family val="1"/>
        <charset val="136"/>
      </rPr>
      <t>圣波</t>
    </r>
  </si>
  <si>
    <t>W0100435</t>
  </si>
  <si>
    <r>
      <rPr>
        <sz val="12"/>
        <color theme="1"/>
        <rFont val="新細明體"/>
        <family val="1"/>
        <charset val="136"/>
      </rPr>
      <t>周向坤</t>
    </r>
  </si>
  <si>
    <t>W0100456</t>
  </si>
  <si>
    <r>
      <rPr>
        <sz val="12"/>
        <color theme="1"/>
        <rFont val="新細明體"/>
        <family val="1"/>
        <charset val="136"/>
      </rPr>
      <t>張小蘭</t>
    </r>
  </si>
  <si>
    <r>
      <t xml:space="preserve">CESBG SDC1 </t>
    </r>
    <r>
      <rPr>
        <sz val="12"/>
        <color theme="1"/>
        <rFont val="新細明體"/>
        <family val="1"/>
        <charset val="136"/>
      </rPr>
      <t>製造系統開發部</t>
    </r>
  </si>
  <si>
    <t>F1001265</t>
  </si>
  <si>
    <r>
      <rPr>
        <sz val="12"/>
        <color theme="1"/>
        <rFont val="新細明體"/>
        <family val="1"/>
        <charset val="136"/>
      </rPr>
      <t>高殿偉</t>
    </r>
  </si>
  <si>
    <t>F1031824</t>
  </si>
  <si>
    <r>
      <rPr>
        <sz val="12"/>
        <color theme="1"/>
        <rFont val="新細明體"/>
        <family val="1"/>
        <charset val="136"/>
      </rPr>
      <t>石敏</t>
    </r>
  </si>
  <si>
    <t>F2157712</t>
  </si>
  <si>
    <r>
      <rPr>
        <sz val="12"/>
        <color theme="1"/>
        <rFont val="新細明體"/>
        <family val="1"/>
        <charset val="136"/>
      </rPr>
      <t>張宗龍</t>
    </r>
  </si>
  <si>
    <t>F2164214</t>
  </si>
  <si>
    <r>
      <rPr>
        <sz val="12"/>
        <color theme="1"/>
        <rFont val="新細明體"/>
        <family val="1"/>
        <charset val="136"/>
      </rPr>
      <t>朱海輝</t>
    </r>
  </si>
  <si>
    <t>F2164915</t>
  </si>
  <si>
    <r>
      <rPr>
        <sz val="12"/>
        <color theme="1"/>
        <rFont val="新細明體"/>
        <family val="1"/>
        <charset val="136"/>
      </rPr>
      <t>辜鴻</t>
    </r>
  </si>
  <si>
    <r>
      <rPr>
        <sz val="12"/>
        <color theme="1"/>
        <rFont val="新細明體"/>
        <family val="1"/>
        <charset val="136"/>
      </rPr>
      <t>課長</t>
    </r>
  </si>
  <si>
    <r>
      <rPr>
        <sz val="12"/>
        <color theme="1"/>
        <rFont val="新細明體"/>
        <family val="1"/>
        <charset val="136"/>
      </rPr>
      <t>助理</t>
    </r>
  </si>
  <si>
    <r>
      <rPr>
        <sz val="12"/>
        <color theme="1"/>
        <rFont val="新細明體"/>
        <family val="1"/>
        <charset val="136"/>
      </rPr>
      <t>組長</t>
    </r>
  </si>
  <si>
    <r>
      <t>(</t>
    </r>
    <r>
      <rPr>
        <sz val="12"/>
        <color rgb="FF000000"/>
        <rFont val="新細明體"/>
        <family val="1"/>
        <charset val="136"/>
      </rPr>
      <t>試用</t>
    </r>
    <r>
      <rPr>
        <sz val="12"/>
        <color rgb="FF000000"/>
        <rFont val="Calibri"/>
        <family val="2"/>
      </rPr>
      <t>)</t>
    </r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2</t>
    </r>
  </si>
  <si>
    <r>
      <rPr>
        <sz val="10"/>
        <rFont val="新細明體"/>
        <family val="1"/>
        <charset val="136"/>
      </rPr>
      <t>效益極大</t>
    </r>
  </si>
  <si>
    <r>
      <rPr>
        <b/>
        <sz val="14"/>
        <color theme="1"/>
        <rFont val="新細明體"/>
        <family val="1"/>
        <charset val="136"/>
      </rPr>
      <t>職能評分項</t>
    </r>
    <r>
      <rPr>
        <b/>
        <sz val="14"/>
        <color theme="1"/>
        <rFont val="Calibri"/>
        <family val="2"/>
      </rPr>
      <t xml:space="preserve"> -- </t>
    </r>
    <r>
      <rPr>
        <b/>
        <sz val="14"/>
        <color theme="1"/>
        <rFont val="新細明體"/>
        <family val="1"/>
        <charset val="136"/>
      </rPr>
      <t>滿分</t>
    </r>
    <r>
      <rPr>
        <b/>
        <sz val="14"/>
        <color theme="1"/>
        <rFont val="Calibri"/>
        <family val="2"/>
      </rPr>
      <t xml:space="preserve"> 100</t>
    </r>
    <r>
      <rPr>
        <b/>
        <sz val="14"/>
        <color theme="1"/>
        <rFont val="新細明體"/>
        <family val="1"/>
        <charset val="136"/>
      </rPr>
      <t>，最低</t>
    </r>
    <r>
      <rPr>
        <b/>
        <sz val="14"/>
        <color theme="1"/>
        <rFont val="Calibri"/>
        <family val="2"/>
      </rPr>
      <t xml:space="preserve"> 0</t>
    </r>
    <r>
      <rPr>
        <b/>
        <sz val="14"/>
        <color theme="1"/>
        <rFont val="新細明體"/>
        <family val="1"/>
        <charset val="136"/>
      </rPr>
      <t>分</t>
    </r>
    <phoneticPr fontId="4" type="noConversion"/>
  </si>
  <si>
    <r>
      <rPr>
        <sz val="10"/>
        <rFont val="新細明體"/>
        <family val="1"/>
        <charset val="136"/>
      </rPr>
      <t>否</t>
    </r>
  </si>
  <si>
    <t>H7105302</t>
  </si>
  <si>
    <t>Manager Appraisal</t>
  </si>
  <si>
    <r>
      <rPr>
        <b/>
        <sz val="14"/>
        <color rgb="FF0000FF"/>
        <rFont val="新細明體"/>
        <family val="1"/>
        <charset val="136"/>
      </rPr>
      <t>新版更新內容如下：</t>
    </r>
    <r>
      <rPr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</rPr>
      <t xml:space="preserve">   1</t>
    </r>
    <r>
      <rPr>
        <b/>
        <sz val="12"/>
        <color theme="1"/>
        <rFont val="新細明體"/>
        <family val="1"/>
        <charset val="136"/>
      </rPr>
      <t>、調整</t>
    </r>
    <r>
      <rPr>
        <b/>
        <sz val="12"/>
        <color theme="1"/>
        <rFont val="Calibri"/>
        <family val="2"/>
      </rPr>
      <t>Ontime Delivery Rate</t>
    </r>
    <r>
      <rPr>
        <sz val="12"/>
        <color theme="1"/>
        <rFont val="Calibri"/>
        <family val="2"/>
      </rPr>
      <t xml:space="preserve">
          </t>
    </r>
    <r>
      <rPr>
        <sz val="10"/>
        <color theme="1"/>
        <rFont val="新細明體"/>
        <family val="1"/>
        <charset val="136"/>
      </rPr>
      <t>如果</t>
    </r>
    <r>
      <rPr>
        <sz val="10"/>
        <color theme="1"/>
        <rFont val="Calibri"/>
        <family val="2"/>
      </rPr>
      <t>Project/Ticket Delay</t>
    </r>
    <r>
      <rPr>
        <sz val="10"/>
        <color theme="1"/>
        <rFont val="新細明體"/>
        <family val="1"/>
        <charset val="136"/>
      </rPr>
      <t>則參與此</t>
    </r>
    <r>
      <rPr>
        <sz val="10"/>
        <color theme="1"/>
        <rFont val="Calibri"/>
        <family val="2"/>
      </rPr>
      <t>Project</t>
    </r>
    <r>
      <rPr>
        <sz val="10"/>
        <color theme="1"/>
        <rFont val="新細明體"/>
        <family val="1"/>
        <charset val="136"/>
      </rPr>
      <t>或</t>
    </r>
    <r>
      <rPr>
        <sz val="10"/>
        <color theme="1"/>
        <rFont val="Calibri"/>
        <family val="2"/>
      </rPr>
      <t>Ticket</t>
    </r>
    <r>
      <rPr>
        <sz val="10"/>
        <color theme="1"/>
        <rFont val="新細明體"/>
        <family val="1"/>
        <charset val="136"/>
      </rPr>
      <t>的員工全部得</t>
    </r>
    <r>
      <rPr>
        <sz val="10"/>
        <color theme="1"/>
        <rFont val="Calibri"/>
        <family val="2"/>
      </rPr>
      <t>0</t>
    </r>
    <r>
      <rPr>
        <sz val="10"/>
        <color theme="1"/>
        <rFont val="新細明體"/>
        <family val="1"/>
        <charset val="136"/>
      </rPr>
      <t>分</t>
    </r>
    <r>
      <rPr>
        <sz val="10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 xml:space="preserve">
  </t>
    </r>
    <r>
      <rPr>
        <b/>
        <sz val="12"/>
        <color theme="1"/>
        <rFont val="Calibri"/>
        <family val="2"/>
      </rPr>
      <t xml:space="preserve"> 2</t>
    </r>
    <r>
      <rPr>
        <b/>
        <sz val="12"/>
        <color theme="1"/>
        <rFont val="新細明體"/>
        <family val="1"/>
        <charset val="136"/>
      </rPr>
      <t>、</t>
    </r>
    <r>
      <rPr>
        <b/>
        <sz val="12"/>
        <color theme="1"/>
        <rFont val="Calibri"/>
        <family val="2"/>
      </rPr>
      <t>Task Valuation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Function Appraisal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Manager Appraisal</t>
    </r>
    <r>
      <rPr>
        <b/>
        <sz val="12"/>
        <color theme="1"/>
        <rFont val="新細明體"/>
        <family val="1"/>
        <charset val="136"/>
      </rPr>
      <t>調整基準分</t>
    </r>
    <r>
      <rPr>
        <sz val="12"/>
        <color theme="1"/>
        <rFont val="Calibri"/>
        <family val="2"/>
      </rPr>
      <t xml:space="preserve">
          </t>
    </r>
    <r>
      <rPr>
        <sz val="10"/>
        <color theme="1"/>
        <rFont val="新細明體"/>
        <family val="1"/>
        <charset val="136"/>
      </rPr>
      <t>各部主管在</t>
    </r>
    <r>
      <rPr>
        <sz val="10"/>
        <color theme="1"/>
        <rFont val="Calibri"/>
        <family val="2"/>
      </rPr>
      <t>3</t>
    </r>
    <r>
      <rPr>
        <sz val="10"/>
        <color theme="1"/>
        <rFont val="新細明體"/>
        <family val="1"/>
        <charset val="136"/>
      </rPr>
      <t>個</t>
    </r>
    <r>
      <rPr>
        <sz val="10"/>
        <color theme="1"/>
        <rFont val="Calibri"/>
        <family val="2"/>
      </rPr>
      <t>Item</t>
    </r>
    <r>
      <rPr>
        <sz val="10"/>
        <color theme="1"/>
        <rFont val="新細明體"/>
        <family val="1"/>
        <charset val="136"/>
      </rPr>
      <t>中可每週對</t>
    </r>
    <r>
      <rPr>
        <sz val="10"/>
        <color theme="1"/>
        <rFont val="Calibri"/>
        <family val="2"/>
      </rPr>
      <t>5</t>
    </r>
    <r>
      <rPr>
        <sz val="10"/>
        <color theme="1"/>
        <rFont val="新細明體"/>
        <family val="1"/>
        <charset val="136"/>
      </rPr>
      <t>個人進行調整，將分數送至</t>
    </r>
    <r>
      <rPr>
        <sz val="10"/>
        <color theme="1"/>
        <rFont val="Calibri"/>
        <family val="2"/>
      </rPr>
      <t>OM</t>
    </r>
    <r>
      <rPr>
        <sz val="10"/>
        <color theme="1"/>
        <rFont val="新細明體"/>
        <family val="1"/>
        <charset val="136"/>
      </rPr>
      <t>，由</t>
    </r>
    <r>
      <rPr>
        <sz val="10"/>
        <color theme="1"/>
        <rFont val="Calibri"/>
        <family val="2"/>
      </rPr>
      <t>OM</t>
    </r>
    <r>
      <rPr>
        <sz val="10"/>
        <color theme="1"/>
        <rFont val="新細明體"/>
        <family val="1"/>
        <charset val="136"/>
      </rPr>
      <t>人員填寫，</t>
    </r>
    <r>
      <rPr>
        <sz val="10"/>
        <color theme="1"/>
        <rFont val="Calibri"/>
        <family val="2"/>
      </rPr>
      <t>Audit</t>
    </r>
    <r>
      <rPr>
        <b/>
        <sz val="12"/>
        <color theme="1"/>
        <rFont val="Calibri"/>
        <family val="2"/>
      </rPr>
      <t xml:space="preserve">
 </t>
    </r>
    <phoneticPr fontId="4" type="noConversion"/>
  </si>
  <si>
    <r>
      <rPr>
        <b/>
        <sz val="14"/>
        <color rgb="FF0000FF"/>
        <rFont val="Calibri"/>
        <family val="2"/>
      </rPr>
      <t>2.1</t>
    </r>
    <r>
      <rPr>
        <b/>
        <sz val="14"/>
        <color rgb="FF0000FF"/>
        <rFont val="新細明體"/>
        <family val="1"/>
        <charset val="136"/>
      </rPr>
      <t>版更新內容如下：</t>
    </r>
    <r>
      <rPr>
        <sz val="12"/>
        <color theme="1"/>
        <rFont val="Calibri"/>
        <family val="2"/>
      </rPr>
      <t xml:space="preserve">
 </t>
    </r>
    <r>
      <rPr>
        <b/>
        <sz val="12"/>
        <color theme="1"/>
        <rFont val="Calibri"/>
        <family val="2"/>
      </rPr>
      <t xml:space="preserve">  1</t>
    </r>
    <r>
      <rPr>
        <b/>
        <sz val="12"/>
        <color theme="1"/>
        <rFont val="新細明體"/>
        <family val="1"/>
        <charset val="136"/>
      </rPr>
      <t>、個人需填寫項目（已用顏色標注）</t>
    </r>
    <r>
      <rPr>
        <sz val="12"/>
        <color theme="1"/>
        <rFont val="Calibri"/>
        <family val="2"/>
      </rPr>
      <t xml:space="preserve">
         </t>
    </r>
    <r>
      <rPr>
        <sz val="10"/>
        <color theme="1"/>
        <rFont val="Calibri"/>
        <family val="2"/>
      </rPr>
      <t xml:space="preserve"> income utilization</t>
    </r>
    <r>
      <rPr>
        <sz val="10"/>
        <color theme="1"/>
        <rFont val="新細明體"/>
        <family val="1"/>
        <charset val="136"/>
      </rPr>
      <t>不需要計算，直接分別輸入</t>
    </r>
    <r>
      <rPr>
        <sz val="10"/>
        <color theme="1"/>
        <rFont val="Calibri"/>
        <family val="2"/>
      </rPr>
      <t>project hour &amp; ticket hour</t>
    </r>
    <r>
      <rPr>
        <sz val="10"/>
        <color theme="1"/>
        <rFont val="新細明體"/>
        <family val="1"/>
        <charset val="136"/>
      </rPr>
      <t>即可</t>
    </r>
    <r>
      <rPr>
        <sz val="12"/>
        <color theme="1"/>
        <rFont val="Calibri"/>
        <family val="2"/>
      </rPr>
      <t xml:space="preserve">
  </t>
    </r>
    <r>
      <rPr>
        <b/>
        <sz val="12"/>
        <color theme="1"/>
        <rFont val="Calibri"/>
        <family val="2"/>
      </rPr>
      <t xml:space="preserve"> 2</t>
    </r>
    <r>
      <rPr>
        <b/>
        <sz val="12"/>
        <color theme="1"/>
        <rFont val="新細明體"/>
        <family val="1"/>
        <charset val="136"/>
      </rPr>
      <t>、</t>
    </r>
    <r>
      <rPr>
        <b/>
        <sz val="12"/>
        <color theme="1"/>
        <rFont val="Calibri"/>
        <family val="2"/>
      </rPr>
      <t>productivity</t>
    </r>
    <r>
      <rPr>
        <b/>
        <sz val="12"/>
        <color theme="1"/>
        <rFont val="新細明體"/>
        <family val="1"/>
        <charset val="136"/>
      </rPr>
      <t>項中，</t>
    </r>
    <r>
      <rPr>
        <b/>
        <sz val="12"/>
        <color theme="1"/>
        <rFont val="Calibri"/>
        <family val="2"/>
      </rPr>
      <t>"Project/Ticket Ratio"</t>
    </r>
    <r>
      <rPr>
        <b/>
        <sz val="12"/>
        <color theme="1"/>
        <rFont val="新細明體"/>
        <family val="1"/>
        <charset val="136"/>
      </rPr>
      <t>得分的計算公式</t>
    </r>
    <r>
      <rPr>
        <sz val="12"/>
        <color theme="1"/>
        <rFont val="Calibri"/>
        <family val="2"/>
      </rPr>
      <t xml:space="preserve">
         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1"/>
        <charset val="136"/>
      </rPr>
      <t>當</t>
    </r>
    <r>
      <rPr>
        <sz val="10"/>
        <color theme="1"/>
        <rFont val="Calibri"/>
        <family val="2"/>
      </rPr>
      <t xml:space="preserve">Prj Hour=0, </t>
    </r>
    <r>
      <rPr>
        <sz val="10"/>
        <color theme="1"/>
        <rFont val="新細明體"/>
        <family val="1"/>
        <charset val="136"/>
      </rPr>
      <t>得分為：</t>
    </r>
    <r>
      <rPr>
        <sz val="10"/>
        <color theme="1"/>
        <rFont val="Calibri"/>
        <family val="2"/>
      </rPr>
      <t>50*Utilization*(1/Ratio)</t>
    </r>
    <r>
      <rPr>
        <sz val="10"/>
        <color theme="1"/>
        <rFont val="新細明體"/>
        <family val="1"/>
        <charset val="136"/>
      </rPr>
      <t>；當</t>
    </r>
    <r>
      <rPr>
        <sz val="10"/>
        <color theme="1"/>
        <rFont val="Calibri"/>
        <family val="2"/>
      </rPr>
      <t xml:space="preserve">Tkt Hour=0, </t>
    </r>
    <r>
      <rPr>
        <sz val="10"/>
        <color theme="1"/>
        <rFont val="新細明體"/>
        <family val="1"/>
        <charset val="136"/>
      </rPr>
      <t>得分為</t>
    </r>
    <r>
      <rPr>
        <sz val="10"/>
        <color theme="1"/>
        <rFont val="Calibri"/>
        <family val="2"/>
      </rPr>
      <t>50*Utilization</t>
    </r>
    <r>
      <rPr>
        <sz val="10"/>
        <color theme="1"/>
        <rFont val="新細明體"/>
        <family val="1"/>
        <charset val="136"/>
      </rPr>
      <t>；當</t>
    </r>
    <r>
      <rPr>
        <sz val="10"/>
        <color theme="1"/>
        <rFont val="Calibri"/>
        <family val="2"/>
      </rPr>
      <t>Project</t>
    </r>
    <r>
      <rPr>
        <sz val="10"/>
        <color theme="1"/>
        <rFont val="新細明體"/>
        <family val="1"/>
        <charset val="136"/>
      </rPr>
      <t>和</t>
    </r>
    <r>
      <rPr>
        <sz val="10"/>
        <color theme="1"/>
        <rFont val="Calibri"/>
        <family val="2"/>
      </rPr>
      <t>Ticket</t>
    </r>
    <r>
      <rPr>
        <sz val="10"/>
        <color theme="1"/>
        <rFont val="新細明體"/>
        <family val="1"/>
        <charset val="136"/>
      </rPr>
      <t>均有</t>
    </r>
    <r>
      <rPr>
        <sz val="10"/>
        <color theme="1"/>
        <rFont val="Calibri"/>
        <family val="2"/>
      </rPr>
      <t>Hour</t>
    </r>
    <r>
      <rPr>
        <sz val="10"/>
        <color theme="1"/>
        <rFont val="新細明體"/>
        <family val="1"/>
        <charset val="136"/>
      </rPr>
      <t>時，得分為</t>
    </r>
    <r>
      <rPr>
        <sz val="10"/>
        <color theme="1"/>
        <rFont val="Calibri"/>
        <family val="2"/>
      </rPr>
      <t xml:space="preserve">50*((Prj*Ratio+Tkt)/Total Hours)*(1/Ratio)
             </t>
    </r>
    <r>
      <rPr>
        <sz val="10"/>
        <color theme="1"/>
        <rFont val="新細明體"/>
        <family val="1"/>
        <charset val="136"/>
      </rPr>
      <t>其中</t>
    </r>
    <r>
      <rPr>
        <sz val="10"/>
        <color theme="1"/>
        <rFont val="Calibri"/>
        <family val="2"/>
      </rPr>
      <t>Ratio</t>
    </r>
    <r>
      <rPr>
        <sz val="10"/>
        <color theme="1"/>
        <rFont val="新細明體"/>
        <family val="1"/>
        <charset val="136"/>
      </rPr>
      <t>為按角色劃分的</t>
    </r>
    <r>
      <rPr>
        <sz val="10"/>
        <color theme="1"/>
        <rFont val="Calibri"/>
        <family val="2"/>
      </rPr>
      <t>P/T</t>
    </r>
    <r>
      <rPr>
        <sz val="10"/>
        <color theme="1"/>
        <rFont val="新細明體"/>
        <family val="1"/>
        <charset val="136"/>
      </rPr>
      <t>比率</t>
    </r>
    <r>
      <rPr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</rPr>
      <t xml:space="preserve">   3</t>
    </r>
    <r>
      <rPr>
        <b/>
        <sz val="12"/>
        <color theme="1"/>
        <rFont val="新細明體"/>
        <family val="1"/>
        <charset val="136"/>
      </rPr>
      <t>、</t>
    </r>
    <r>
      <rPr>
        <b/>
        <sz val="12"/>
        <color theme="1"/>
        <rFont val="Calibri"/>
        <family val="2"/>
      </rPr>
      <t>productivity</t>
    </r>
    <r>
      <rPr>
        <b/>
        <sz val="12"/>
        <color theme="1"/>
        <rFont val="新細明體"/>
        <family val="1"/>
        <charset val="136"/>
      </rPr>
      <t>項中，</t>
    </r>
    <r>
      <rPr>
        <b/>
        <sz val="12"/>
        <color theme="1"/>
        <rFont val="Calibri"/>
        <family val="2"/>
      </rPr>
      <t>Task</t>
    </r>
    <r>
      <rPr>
        <b/>
        <sz val="12"/>
        <color theme="1"/>
        <rFont val="新細明體"/>
        <family val="1"/>
        <charset val="136"/>
      </rPr>
      <t>包含</t>
    </r>
    <r>
      <rPr>
        <b/>
        <sz val="12"/>
        <color theme="1"/>
        <rFont val="Calibri"/>
        <family val="2"/>
      </rPr>
      <t>Ticket</t>
    </r>
    <r>
      <rPr>
        <b/>
        <sz val="12"/>
        <color theme="1"/>
        <rFont val="新細明體"/>
        <family val="1"/>
        <charset val="136"/>
      </rPr>
      <t>和</t>
    </r>
    <r>
      <rPr>
        <b/>
        <sz val="12"/>
        <color theme="1"/>
        <rFont val="Calibri"/>
        <family val="2"/>
      </rPr>
      <t>Project</t>
    </r>
    <r>
      <rPr>
        <b/>
        <sz val="12"/>
        <color theme="1"/>
        <rFont val="新細明體"/>
        <family val="1"/>
        <charset val="136"/>
      </rPr>
      <t>或其子任務，由</t>
    </r>
    <r>
      <rPr>
        <b/>
        <sz val="12"/>
        <color theme="1"/>
        <rFont val="Calibri"/>
        <family val="2"/>
      </rPr>
      <t>PM</t>
    </r>
    <r>
      <rPr>
        <b/>
        <sz val="12"/>
        <color theme="1"/>
        <rFont val="新細明體"/>
        <family val="1"/>
        <charset val="136"/>
      </rPr>
      <t>或</t>
    </r>
    <r>
      <rPr>
        <b/>
        <sz val="12"/>
        <color theme="1"/>
        <rFont val="Calibri"/>
        <family val="2"/>
      </rPr>
      <t>Ticket</t>
    </r>
    <r>
      <rPr>
        <b/>
        <sz val="12"/>
        <color theme="1"/>
        <rFont val="新細明體"/>
        <family val="1"/>
        <charset val="136"/>
      </rPr>
      <t>負責人來界定；參與總數如沒有，則得</t>
    </r>
    <r>
      <rPr>
        <b/>
        <sz val="12"/>
        <color theme="1"/>
        <rFont val="Calibri"/>
        <family val="2"/>
      </rPr>
      <t>0</t>
    </r>
    <r>
      <rPr>
        <b/>
        <sz val="12"/>
        <color theme="1"/>
        <rFont val="新細明體"/>
        <family val="1"/>
        <charset val="136"/>
      </rPr>
      <t>分，數量較少時，由直屬主管負責</t>
    </r>
    <r>
      <rPr>
        <b/>
        <sz val="12"/>
        <color theme="1"/>
        <rFont val="Calibri"/>
        <family val="2"/>
      </rPr>
      <t xml:space="preserve">Review
          </t>
    </r>
    <r>
      <rPr>
        <b/>
        <sz val="12"/>
        <color theme="1"/>
        <rFont val="新細明體"/>
        <family val="1"/>
        <charset val="136"/>
      </rPr>
      <t xml:space="preserve">或承擔責任
</t>
    </r>
    <r>
      <rPr>
        <sz val="12"/>
        <color theme="1"/>
        <rFont val="Calibri"/>
        <family val="2"/>
      </rPr>
      <t xml:space="preserve">
</t>
    </r>
    <phoneticPr fontId="4" type="noConversion"/>
  </si>
  <si>
    <r>
      <t xml:space="preserve">1. </t>
    </r>
    <r>
      <rPr>
        <b/>
        <sz val="18"/>
        <color theme="1"/>
        <rFont val="新細明體"/>
        <family val="1"/>
        <charset val="136"/>
      </rPr>
      <t>首先填寫個人信息</t>
    </r>
    <phoneticPr fontId="4" type="noConversion"/>
  </si>
  <si>
    <r>
      <t xml:space="preserve">2. </t>
    </r>
    <r>
      <rPr>
        <b/>
        <sz val="18"/>
        <color theme="1"/>
        <rFont val="新細明體"/>
        <family val="1"/>
        <charset val="136"/>
      </rPr>
      <t>注：首頁（個人</t>
    </r>
    <r>
      <rPr>
        <b/>
        <sz val="18"/>
        <color rgb="FF00B050"/>
        <rFont val="新細明體"/>
        <family val="1"/>
        <charset val="136"/>
      </rPr>
      <t>只需要填寫綠色標注項</t>
    </r>
    <r>
      <rPr>
        <b/>
        <sz val="18"/>
        <color theme="1"/>
        <rFont val="新細明體"/>
        <family val="1"/>
        <charset val="136"/>
      </rPr>
      <t>，其他已套用公式）</t>
    </r>
    <phoneticPr fontId="4" type="noConversion"/>
  </si>
  <si>
    <r>
      <rPr>
        <b/>
        <sz val="18"/>
        <color theme="1"/>
        <rFont val="新細明體"/>
        <family val="1"/>
        <charset val="136"/>
      </rPr>
      <t>一、</t>
    </r>
    <r>
      <rPr>
        <b/>
        <sz val="18"/>
        <color theme="1"/>
        <rFont val="Calibri"/>
        <family val="2"/>
      </rPr>
      <t>Resource</t>
    </r>
    <r>
      <rPr>
        <b/>
        <sz val="18"/>
        <color theme="1"/>
        <rFont val="新細明體"/>
        <family val="1"/>
        <charset val="136"/>
      </rPr>
      <t>（</t>
    </r>
    <r>
      <rPr>
        <b/>
        <sz val="18"/>
        <color theme="1"/>
        <rFont val="Calibri"/>
        <family val="2"/>
      </rPr>
      <t>35%</t>
    </r>
    <r>
      <rPr>
        <b/>
        <sz val="18"/>
        <color theme="1"/>
        <rFont val="新細明體"/>
        <family val="1"/>
        <charset val="136"/>
      </rPr>
      <t>）</t>
    </r>
    <phoneticPr fontId="4" type="noConversion"/>
  </si>
  <si>
    <r>
      <t>1</t>
    </r>
    <r>
      <rPr>
        <sz val="14"/>
        <color theme="1"/>
        <rFont val="新細明體"/>
        <family val="1"/>
        <charset val="136"/>
      </rPr>
      <t>、填入本周工作總時數（以</t>
    </r>
    <r>
      <rPr>
        <sz val="14"/>
        <color theme="1"/>
        <rFont val="Calibri"/>
        <family val="2"/>
      </rPr>
      <t>HR</t>
    </r>
    <r>
      <rPr>
        <sz val="14"/>
        <color theme="1"/>
        <rFont val="新細明體"/>
        <family val="1"/>
        <charset val="136"/>
      </rPr>
      <t>系統爲準）；如有加班需合計到此項；</t>
    </r>
    <r>
      <rPr>
        <sz val="14"/>
        <color theme="1"/>
        <rFont val="Calibri"/>
        <family val="2"/>
      </rPr>
      <t>project hour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Calibri"/>
        <family val="2"/>
      </rPr>
      <t>ticket hour</t>
    </r>
    <r>
      <rPr>
        <sz val="14"/>
        <color theme="1"/>
        <rFont val="新細明體"/>
        <family val="1"/>
        <charset val="136"/>
      </rPr>
      <t>數據來自</t>
    </r>
    <r>
      <rPr>
        <sz val="14"/>
        <color theme="1"/>
        <rFont val="Calibri"/>
        <family val="2"/>
      </rPr>
      <t>ToDay</t>
    </r>
    <r>
      <rPr>
        <sz val="14"/>
        <color theme="1"/>
        <rFont val="新細明體"/>
        <family val="1"/>
        <charset val="136"/>
      </rPr>
      <t>系統</t>
    </r>
    <phoneticPr fontId="4" type="noConversion"/>
  </si>
  <si>
    <r>
      <rPr>
        <sz val="14"/>
        <color theme="1"/>
        <rFont val="新細明體"/>
        <family val="1"/>
        <charset val="136"/>
      </rPr>
      <t>進入</t>
    </r>
    <r>
      <rPr>
        <sz val="14"/>
        <color theme="1"/>
        <rFont val="Calibri"/>
        <family val="2"/>
      </rPr>
      <t>ToDay</t>
    </r>
    <r>
      <rPr>
        <sz val="14"/>
        <color theme="1"/>
        <rFont val="新細明體"/>
        <family val="1"/>
        <charset val="136"/>
      </rPr>
      <t>系統週報查詢頁面</t>
    </r>
    <r>
      <rPr>
        <sz val="14"/>
        <color theme="1"/>
        <rFont val="Calibri"/>
        <family val="2"/>
      </rPr>
      <t>==</t>
    </r>
    <r>
      <rPr>
        <sz val="14"/>
        <color theme="1"/>
        <rFont val="新細明體"/>
        <family val="1"/>
        <charset val="136"/>
      </rPr>
      <t>》高級查找</t>
    </r>
    <r>
      <rPr>
        <sz val="14"/>
        <color theme="1"/>
        <rFont val="Calibri"/>
        <family val="2"/>
      </rPr>
      <t>==</t>
    </r>
    <r>
      <rPr>
        <sz val="14"/>
        <color theme="1"/>
        <rFont val="新細明體"/>
        <family val="1"/>
        <charset val="136"/>
      </rPr>
      <t>》選擇姓名及起始時間</t>
    </r>
    <r>
      <rPr>
        <sz val="14"/>
        <color theme="1"/>
        <rFont val="Calibri"/>
        <family val="2"/>
      </rPr>
      <t>==</t>
    </r>
    <r>
      <rPr>
        <sz val="14"/>
        <color theme="1"/>
        <rFont val="新細明體"/>
        <family val="1"/>
        <charset val="136"/>
      </rPr>
      <t>》點擊精確查找</t>
    </r>
    <r>
      <rPr>
        <sz val="14"/>
        <color theme="1"/>
        <rFont val="Calibri"/>
        <family val="2"/>
      </rPr>
      <t>==</t>
    </r>
    <r>
      <rPr>
        <sz val="14"/>
        <color theme="1"/>
        <rFont val="新細明體"/>
        <family val="1"/>
        <charset val="136"/>
      </rPr>
      <t>》看到查找內容后點擊導出週報</t>
    </r>
    <phoneticPr fontId="4" type="noConversion"/>
  </si>
  <si>
    <r>
      <rPr>
        <sz val="14"/>
        <color theme="1"/>
        <rFont val="新細明體"/>
        <family val="1"/>
        <charset val="136"/>
      </rPr>
      <t>導出后可通過</t>
    </r>
    <r>
      <rPr>
        <sz val="14"/>
        <color theme="1"/>
        <rFont val="Calibri"/>
        <family val="2"/>
      </rPr>
      <t>working type name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Calibri"/>
        <family val="2"/>
      </rPr>
      <t>working hours</t>
    </r>
    <r>
      <rPr>
        <sz val="14"/>
        <color theme="1"/>
        <rFont val="新細明體"/>
        <family val="1"/>
        <charset val="136"/>
      </rPr>
      <t>兩項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新細明體"/>
        <family val="1"/>
        <charset val="136"/>
      </rPr>
      <t>篩選出</t>
    </r>
    <r>
      <rPr>
        <sz val="14"/>
        <color theme="1"/>
        <rFont val="Calibri"/>
        <family val="2"/>
      </rPr>
      <t xml:space="preserve"> project hour</t>
    </r>
    <r>
      <rPr>
        <sz val="14"/>
        <color theme="1"/>
        <rFont val="新細明體"/>
        <family val="1"/>
        <charset val="136"/>
      </rPr>
      <t>及</t>
    </r>
    <r>
      <rPr>
        <sz val="14"/>
        <color theme="1"/>
        <rFont val="Calibri"/>
        <family val="2"/>
      </rPr>
      <t>ticket hour</t>
    </r>
    <r>
      <rPr>
        <sz val="14"/>
        <color theme="1"/>
        <rFont val="新細明體"/>
        <family val="1"/>
        <charset val="136"/>
      </rPr>
      <t>；</t>
    </r>
    <phoneticPr fontId="4" type="noConversion"/>
  </si>
  <si>
    <r>
      <t>2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overtime</t>
    </r>
    <r>
      <rPr>
        <sz val="14"/>
        <color theme="1"/>
        <rFont val="新細明體"/>
        <family val="1"/>
        <charset val="136"/>
      </rPr>
      <t>（直接填入加班小時，對處級</t>
    </r>
    <r>
      <rPr>
        <sz val="14"/>
        <color theme="1"/>
        <rFont val="Calibri"/>
        <family val="2"/>
      </rPr>
      <t>KPI</t>
    </r>
    <r>
      <rPr>
        <sz val="14"/>
        <color theme="1"/>
        <rFont val="新細明體"/>
        <family val="1"/>
        <charset val="136"/>
      </rPr>
      <t>無影響的加班不減分，否則按規則減分。以人資規定的</t>
    </r>
    <r>
      <rPr>
        <sz val="14"/>
        <color theme="1"/>
        <rFont val="Calibri"/>
        <family val="2"/>
      </rPr>
      <t>24h</t>
    </r>
    <r>
      <rPr>
        <sz val="14"/>
        <color theme="1"/>
        <rFont val="新細明體"/>
        <family val="1"/>
        <charset val="136"/>
      </rPr>
      <t>為限，超出則扣分）</t>
    </r>
    <phoneticPr fontId="4" type="noConversion"/>
  </si>
  <si>
    <r>
      <t>3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SignIn/Out discipline</t>
    </r>
    <r>
      <rPr>
        <sz val="14"/>
        <color theme="1"/>
        <rFont val="新細明體"/>
        <family val="1"/>
        <charset val="136"/>
      </rPr>
      <t>（考勤異常次數，每次扣</t>
    </r>
    <r>
      <rPr>
        <sz val="14"/>
        <color theme="1"/>
        <rFont val="Calibri"/>
        <family val="2"/>
      </rPr>
      <t>15</t>
    </r>
    <r>
      <rPr>
        <sz val="14"/>
        <color theme="1"/>
        <rFont val="新細明體"/>
        <family val="1"/>
        <charset val="136"/>
      </rPr>
      <t>分）</t>
    </r>
    <phoneticPr fontId="4" type="noConversion"/>
  </si>
  <si>
    <r>
      <rPr>
        <b/>
        <sz val="18"/>
        <color theme="1"/>
        <rFont val="新細明體"/>
        <family val="1"/>
        <charset val="136"/>
      </rPr>
      <t>二、</t>
    </r>
    <r>
      <rPr>
        <b/>
        <sz val="18"/>
        <color theme="1"/>
        <rFont val="Calibri"/>
        <family val="2"/>
      </rPr>
      <t>productivity</t>
    </r>
    <r>
      <rPr>
        <b/>
        <sz val="18"/>
        <color theme="1"/>
        <rFont val="新細明體"/>
        <family val="1"/>
        <charset val="136"/>
      </rPr>
      <t>（</t>
    </r>
    <r>
      <rPr>
        <b/>
        <sz val="18"/>
        <color theme="1"/>
        <rFont val="Calibri"/>
        <family val="2"/>
      </rPr>
      <t>50%</t>
    </r>
    <r>
      <rPr>
        <b/>
        <sz val="18"/>
        <color theme="1"/>
        <rFont val="新細明體"/>
        <family val="1"/>
        <charset val="136"/>
      </rPr>
      <t>）</t>
    </r>
    <phoneticPr fontId="4" type="noConversion"/>
  </si>
  <si>
    <r>
      <rPr>
        <sz val="14"/>
        <color theme="1"/>
        <rFont val="新細明體"/>
        <family val="1"/>
        <charset val="136"/>
      </rPr>
      <t>取消</t>
    </r>
    <r>
      <rPr>
        <sz val="14"/>
        <color theme="1"/>
        <rFont val="Calibri"/>
        <family val="2"/>
      </rPr>
      <t>Project/Ticket Ratio</t>
    </r>
    <r>
      <rPr>
        <sz val="14"/>
        <color theme="1"/>
        <rFont val="新細明體"/>
        <family val="1"/>
        <charset val="136"/>
      </rPr>
      <t>，將該項分值劃分到</t>
    </r>
    <r>
      <rPr>
        <sz val="14"/>
        <color theme="1"/>
        <rFont val="Calibri"/>
        <family val="2"/>
      </rPr>
      <t>Ontime Delivery Rate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Calibri"/>
        <family val="2"/>
      </rPr>
      <t>Task Valuation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Calibri"/>
        <family val="2"/>
      </rPr>
      <t>Function Appraisal</t>
    </r>
    <phoneticPr fontId="4" type="noConversion"/>
  </si>
  <si>
    <r>
      <t>1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ontime delivery rate</t>
    </r>
    <r>
      <rPr>
        <sz val="14"/>
        <color theme="1"/>
        <rFont val="新細明體"/>
        <family val="1"/>
        <charset val="136"/>
      </rPr>
      <t>，填入本周參與的</t>
    </r>
    <r>
      <rPr>
        <sz val="14"/>
        <color theme="1"/>
        <rFont val="Calibri"/>
        <family val="2"/>
      </rPr>
      <t>Task</t>
    </r>
    <r>
      <rPr>
        <sz val="14"/>
        <color theme="1"/>
        <rFont val="新細明體"/>
        <family val="1"/>
        <charset val="136"/>
      </rPr>
      <t>數量及其中</t>
    </r>
    <r>
      <rPr>
        <sz val="14"/>
        <color theme="1"/>
        <rFont val="Calibri"/>
        <family val="2"/>
      </rPr>
      <t>delay</t>
    </r>
    <r>
      <rPr>
        <sz val="14"/>
        <color theme="1"/>
        <rFont val="新細明體"/>
        <family val="1"/>
        <charset val="136"/>
      </rPr>
      <t>的數量（</t>
    </r>
    <r>
      <rPr>
        <b/>
        <sz val="14"/>
        <color theme="1"/>
        <rFont val="Calibri"/>
        <family val="2"/>
      </rPr>
      <t>Project</t>
    </r>
    <r>
      <rPr>
        <b/>
        <sz val="14"/>
        <color theme="1"/>
        <rFont val="新細明體"/>
        <family val="1"/>
        <charset val="136"/>
      </rPr>
      <t>可根據</t>
    </r>
    <r>
      <rPr>
        <b/>
        <sz val="14"/>
        <color theme="1"/>
        <rFont val="Calibri"/>
        <family val="2"/>
      </rPr>
      <t>WBS</t>
    </r>
    <r>
      <rPr>
        <b/>
        <sz val="14"/>
        <color theme="1"/>
        <rFont val="新細明體"/>
        <family val="1"/>
        <charset val="136"/>
      </rPr>
      <t>拆分為小的</t>
    </r>
    <r>
      <rPr>
        <b/>
        <sz val="14"/>
        <color theme="1"/>
        <rFont val="Calibri"/>
        <family val="2"/>
      </rPr>
      <t>task</t>
    </r>
    <r>
      <rPr>
        <b/>
        <sz val="14"/>
        <color theme="1"/>
        <rFont val="新細明體"/>
        <family val="1"/>
        <charset val="136"/>
      </rPr>
      <t>計算，大的</t>
    </r>
    <r>
      <rPr>
        <b/>
        <sz val="14"/>
        <color theme="1"/>
        <rFont val="Calibri"/>
        <family val="2"/>
      </rPr>
      <t>Ticket</t>
    </r>
    <r>
      <rPr>
        <b/>
        <sz val="14"/>
        <color theme="1"/>
        <rFont val="新細明體"/>
        <family val="1"/>
        <charset val="136"/>
      </rPr>
      <t>也可分解成多個</t>
    </r>
    <r>
      <rPr>
        <b/>
        <sz val="14"/>
        <color theme="1"/>
        <rFont val="Calibri"/>
        <family val="2"/>
      </rPr>
      <t>Task</t>
    </r>
    <r>
      <rPr>
        <b/>
        <sz val="14"/>
        <color theme="1"/>
        <rFont val="新細明體"/>
        <family val="1"/>
        <charset val="136"/>
      </rPr>
      <t>來處理，</t>
    </r>
    <r>
      <rPr>
        <b/>
        <sz val="14"/>
        <color rgb="FFFF0000"/>
        <rFont val="新細明體"/>
        <family val="1"/>
        <charset val="136"/>
      </rPr>
      <t>此項工作由</t>
    </r>
    <r>
      <rPr>
        <b/>
        <sz val="14"/>
        <color rgb="FFFF0000"/>
        <rFont val="Calibri"/>
        <family val="2"/>
      </rPr>
      <t>PM</t>
    </r>
    <r>
      <rPr>
        <b/>
        <sz val="14"/>
        <color rgb="FFFF0000"/>
        <rFont val="新細明體"/>
        <family val="1"/>
        <charset val="136"/>
      </rPr>
      <t>或</t>
    </r>
    <r>
      <rPr>
        <b/>
        <sz val="14"/>
        <color rgb="FFFF0000"/>
        <rFont val="Calibri"/>
        <family val="2"/>
      </rPr>
      <t>SD</t>
    </r>
    <r>
      <rPr>
        <b/>
        <sz val="14"/>
        <color rgb="FFFF0000"/>
        <rFont val="新細明體"/>
        <family val="1"/>
        <charset val="136"/>
      </rPr>
      <t>，或直屬主管來分解認定</t>
    </r>
    <r>
      <rPr>
        <sz val="14"/>
        <color theme="1"/>
        <rFont val="新細明體"/>
        <family val="1"/>
        <charset val="136"/>
      </rPr>
      <t>）；</t>
    </r>
    <r>
      <rPr>
        <sz val="14"/>
        <color theme="1"/>
        <rFont val="Calibri"/>
        <family val="2"/>
      </rPr>
      <t>Task</t>
    </r>
    <r>
      <rPr>
        <sz val="14"/>
        <color theme="1"/>
        <rFont val="新細明體"/>
        <family val="1"/>
        <charset val="136"/>
      </rPr>
      <t>詳情可列至</t>
    </r>
    <r>
      <rPr>
        <sz val="14"/>
        <color theme="1"/>
        <rFont val="Calibri"/>
        <family val="2"/>
      </rPr>
      <t xml:space="preserve"> 'Task Valuation' sheet</t>
    </r>
    <r>
      <rPr>
        <sz val="14"/>
        <color theme="1"/>
        <rFont val="新細明體"/>
        <family val="1"/>
        <charset val="136"/>
      </rPr>
      <t>中</t>
    </r>
    <phoneticPr fontId="4" type="noConversion"/>
  </si>
  <si>
    <r>
      <t>2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task valuation</t>
    </r>
    <r>
      <rPr>
        <b/>
        <sz val="14"/>
        <color theme="1"/>
        <rFont val="新細明體"/>
        <family val="1"/>
        <charset val="136"/>
      </rPr>
      <t>（</t>
    </r>
    <r>
      <rPr>
        <b/>
        <sz val="14"/>
        <color theme="1"/>
        <rFont val="Calibri"/>
        <family val="2"/>
      </rPr>
      <t>30'</t>
    </r>
    <r>
      <rPr>
        <b/>
        <sz val="14"/>
        <color theme="1"/>
        <rFont val="新細明體"/>
        <family val="1"/>
        <charset val="136"/>
      </rPr>
      <t>）</t>
    </r>
    <r>
      <rPr>
        <sz val="14"/>
        <color theme="1"/>
        <rFont val="Calibri"/>
        <family val="2"/>
      </rPr>
      <t xml:space="preserve">
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需要在</t>
    </r>
    <r>
      <rPr>
        <sz val="12"/>
        <color theme="1"/>
        <rFont val="Calibri"/>
        <family val="2"/>
      </rPr>
      <t>"task valuation"</t>
    </r>
    <r>
      <rPr>
        <sz val="12"/>
        <color theme="1"/>
        <rFont val="新細明體"/>
        <family val="1"/>
        <charset val="136"/>
      </rPr>
      <t>中填寫具體</t>
    </r>
    <r>
      <rPr>
        <sz val="12"/>
        <color theme="1"/>
        <rFont val="Calibri"/>
        <family val="2"/>
      </rPr>
      <t>task</t>
    </r>
    <r>
      <rPr>
        <sz val="12"/>
        <color theme="1"/>
        <rFont val="新細明體"/>
        <family val="1"/>
        <charset val="136"/>
      </rPr>
      <t>、權重，選擇參與度、產出效益，得出總的</t>
    </r>
    <r>
      <rPr>
        <sz val="12"/>
        <color theme="1"/>
        <rFont val="Calibri"/>
        <family val="2"/>
      </rPr>
      <t>task value</t>
    </r>
    <r>
      <rPr>
        <sz val="12"/>
        <color theme="1"/>
        <rFont val="新細明體"/>
        <family val="1"/>
        <charset val="136"/>
      </rPr>
      <t>。此項需員工自評，主管複評，</t>
    </r>
    <r>
      <rPr>
        <b/>
        <sz val="12"/>
        <color theme="1"/>
        <rFont val="新細明體"/>
        <family val="1"/>
        <charset val="136"/>
      </rPr>
      <t>首頁的得分以主管複評分數爲準</t>
    </r>
    <r>
      <rPr>
        <sz val="12"/>
        <color theme="1"/>
        <rFont val="Calibri"/>
        <family val="2"/>
      </rPr>
      <t xml:space="preserve">
</t>
    </r>
    <r>
      <rPr>
        <sz val="14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a</t>
    </r>
    <r>
      <rPr>
        <sz val="11"/>
        <color theme="1"/>
        <rFont val="新細明體"/>
        <family val="1"/>
        <charset val="136"/>
      </rPr>
      <t>、工作項目為</t>
    </r>
    <r>
      <rPr>
        <sz val="11"/>
        <color theme="1"/>
        <rFont val="Calibri"/>
        <family val="2"/>
      </rPr>
      <t>Project#</t>
    </r>
    <r>
      <rPr>
        <sz val="11"/>
        <color theme="1"/>
        <rFont val="新細明體"/>
        <family val="1"/>
        <charset val="136"/>
      </rPr>
      <t>、</t>
    </r>
    <r>
      <rPr>
        <sz val="11"/>
        <color theme="1"/>
        <rFont val="Calibri"/>
        <family val="2"/>
      </rPr>
      <t>Ticket#</t>
    </r>
    <r>
      <rPr>
        <sz val="11"/>
        <color theme="1"/>
        <rFont val="新細明體"/>
        <family val="1"/>
        <charset val="136"/>
      </rPr>
      <t>，或者其他認可的</t>
    </r>
    <r>
      <rPr>
        <sz val="11"/>
        <color theme="1"/>
        <rFont val="Calibri"/>
        <family val="2"/>
      </rPr>
      <t>Task</t>
    </r>
    <r>
      <rPr>
        <sz val="11"/>
        <color theme="1"/>
        <rFont val="新細明體"/>
        <family val="1"/>
        <charset val="136"/>
      </rPr>
      <t xml:space="preserve">名稱
</t>
    </r>
    <r>
      <rPr>
        <sz val="11"/>
        <color theme="1"/>
        <rFont val="Calibri"/>
        <family val="2"/>
      </rPr>
      <t>b</t>
    </r>
    <r>
      <rPr>
        <sz val="11"/>
        <color theme="1"/>
        <rFont val="新細明體"/>
        <family val="1"/>
        <charset val="136"/>
      </rPr>
      <t xml:space="preserve">、權重，以投入工時比例計算
</t>
    </r>
    <r>
      <rPr>
        <sz val="11"/>
        <color theme="1"/>
        <rFont val="Calibri"/>
        <family val="2"/>
      </rPr>
      <t>c</t>
    </r>
    <r>
      <rPr>
        <sz val="11"/>
        <color theme="1"/>
        <rFont val="新細明體"/>
        <family val="1"/>
        <charset val="136"/>
      </rPr>
      <t>、自評價值度中，選擇每項</t>
    </r>
    <r>
      <rPr>
        <sz val="11"/>
        <color theme="1"/>
        <rFont val="Calibri"/>
        <family val="2"/>
      </rPr>
      <t>task</t>
    </r>
    <r>
      <rPr>
        <sz val="11"/>
        <color theme="1"/>
        <rFont val="新細明體"/>
        <family val="1"/>
        <charset val="136"/>
      </rPr>
      <t>的參與度、產出效益</t>
    </r>
    <phoneticPr fontId="4" type="noConversion"/>
  </si>
  <si>
    <r>
      <t>3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function appraisal</t>
    </r>
    <r>
      <rPr>
        <sz val="14"/>
        <color theme="1"/>
        <rFont val="新細明體"/>
        <family val="1"/>
        <charset val="136"/>
      </rPr>
      <t>（</t>
    </r>
    <r>
      <rPr>
        <sz val="14"/>
        <color theme="1"/>
        <rFont val="Calibri"/>
        <family val="2"/>
      </rPr>
      <t>20’</t>
    </r>
    <r>
      <rPr>
        <sz val="14"/>
        <color theme="1"/>
        <rFont val="新細明體"/>
        <family val="1"/>
        <charset val="136"/>
      </rPr>
      <t>）、由主管評分，評分標準見本文檔中</t>
    </r>
    <r>
      <rPr>
        <sz val="14"/>
        <color theme="1"/>
        <rFont val="Calibri"/>
        <family val="2"/>
      </rPr>
      <t>“Function Appraisal”</t>
    </r>
    <r>
      <rPr>
        <sz val="14"/>
        <color theme="1"/>
        <rFont val="新細明體"/>
        <family val="1"/>
        <charset val="136"/>
      </rPr>
      <t>頁面</t>
    </r>
    <phoneticPr fontId="4" type="noConversion"/>
  </si>
  <si>
    <r>
      <rPr>
        <b/>
        <sz val="18"/>
        <color theme="1"/>
        <rFont val="新細明體"/>
        <family val="1"/>
        <charset val="136"/>
      </rPr>
      <t>三、</t>
    </r>
    <r>
      <rPr>
        <b/>
        <sz val="18"/>
        <color theme="1"/>
        <rFont val="Calibri"/>
        <family val="2"/>
      </rPr>
      <t>customer</t>
    </r>
    <r>
      <rPr>
        <b/>
        <sz val="18"/>
        <color theme="1"/>
        <rFont val="新細明體"/>
        <family val="1"/>
        <charset val="136"/>
      </rPr>
      <t>（</t>
    </r>
    <r>
      <rPr>
        <b/>
        <sz val="18"/>
        <color theme="1"/>
        <rFont val="Calibri"/>
        <family val="2"/>
      </rPr>
      <t>15%</t>
    </r>
    <r>
      <rPr>
        <b/>
        <sz val="18"/>
        <color theme="1"/>
        <rFont val="新細明體"/>
        <family val="1"/>
        <charset val="136"/>
      </rPr>
      <t>）</t>
    </r>
    <phoneticPr fontId="4" type="noConversion"/>
  </si>
  <si>
    <r>
      <t>1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Manager appraisal</t>
    </r>
    <r>
      <rPr>
        <sz val="14"/>
        <color theme="1"/>
        <rFont val="新細明體"/>
        <family val="1"/>
        <charset val="136"/>
      </rPr>
      <t>（</t>
    </r>
    <r>
      <rPr>
        <sz val="14"/>
        <color theme="1"/>
        <rFont val="Calibri"/>
        <family val="2"/>
      </rPr>
      <t>70‘</t>
    </r>
    <r>
      <rPr>
        <sz val="14"/>
        <color theme="1"/>
        <rFont val="新細明體"/>
        <family val="1"/>
        <charset val="136"/>
      </rPr>
      <t>），該項</t>
    </r>
    <r>
      <rPr>
        <sz val="14"/>
        <color theme="1"/>
        <rFont val="Calibri"/>
        <family val="2"/>
      </rPr>
      <t>OM</t>
    </r>
    <r>
      <rPr>
        <sz val="14"/>
        <color theme="1"/>
        <rFont val="新細明體"/>
        <family val="1"/>
        <charset val="136"/>
      </rPr>
      <t>人員填寫，默認</t>
    </r>
    <r>
      <rPr>
        <sz val="14"/>
        <color theme="1"/>
        <rFont val="Calibri"/>
        <family val="2"/>
      </rPr>
      <t>0</t>
    </r>
    <r>
      <rPr>
        <sz val="14"/>
        <color theme="1"/>
        <rFont val="新細明體"/>
        <family val="1"/>
        <charset val="136"/>
      </rPr>
      <t>分，由處長、部長對有貢獻的人員進行額外加分，也可扣分。</t>
    </r>
    <r>
      <rPr>
        <sz val="14"/>
        <color theme="1"/>
        <rFont val="Calibri"/>
        <family val="2"/>
      </rPr>
      <t/>
    </r>
    <phoneticPr fontId="4" type="noConversion"/>
  </si>
  <si>
    <r>
      <t>2</t>
    </r>
    <r>
      <rPr>
        <sz val="14"/>
        <color theme="1"/>
        <rFont val="新細明體"/>
        <family val="1"/>
        <charset val="136"/>
      </rPr>
      <t>、</t>
    </r>
    <r>
      <rPr>
        <b/>
        <sz val="14"/>
        <color theme="1"/>
        <rFont val="Calibri"/>
        <family val="2"/>
      </rPr>
      <t>user complain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新細明體"/>
        <family val="1"/>
        <charset val="136"/>
      </rPr>
      <t>（</t>
    </r>
    <r>
      <rPr>
        <sz val="14"/>
        <color theme="1"/>
        <rFont val="Calibri"/>
        <family val="2"/>
      </rPr>
      <t>30’</t>
    </r>
    <r>
      <rPr>
        <sz val="14"/>
        <color theme="1"/>
        <rFont val="新細明體"/>
        <family val="1"/>
        <charset val="136"/>
      </rPr>
      <t>）</t>
    </r>
    <r>
      <rPr>
        <sz val="14"/>
        <color theme="1"/>
        <rFont val="Calibri"/>
        <family val="2"/>
      </rPr>
      <t xml:space="preserve">  </t>
    </r>
    <r>
      <rPr>
        <sz val="14"/>
        <color theme="1"/>
        <rFont val="新細明體"/>
        <family val="1"/>
        <charset val="136"/>
      </rPr>
      <t>客訴</t>
    </r>
    <r>
      <rPr>
        <sz val="14"/>
        <color theme="1"/>
        <rFont val="Calibri"/>
        <family val="2"/>
      </rPr>
      <t>1</t>
    </r>
    <r>
      <rPr>
        <sz val="14"/>
        <color theme="1"/>
        <rFont val="新細明體"/>
        <family val="1"/>
        <charset val="136"/>
      </rPr>
      <t>次即</t>
    </r>
    <r>
      <rPr>
        <sz val="14"/>
        <color theme="1"/>
        <rFont val="Calibri"/>
        <family val="2"/>
      </rPr>
      <t>0</t>
    </r>
    <r>
      <rPr>
        <sz val="14"/>
        <color theme="1"/>
        <rFont val="新細明體"/>
        <family val="1"/>
        <charset val="136"/>
      </rPr>
      <t>分，由主管評定</t>
    </r>
    <phoneticPr fontId="4" type="noConversion"/>
  </si>
  <si>
    <r>
      <rPr>
        <b/>
        <sz val="22"/>
        <color rgb="FFFF0000"/>
        <rFont val="新細明體"/>
        <family val="1"/>
        <charset val="136"/>
      </rPr>
      <t>以上請大家以實際內容填寫！直屬主管複評</t>
    </r>
    <phoneticPr fontId="4" type="noConversion"/>
  </si>
  <si>
    <t>NO.</t>
    <phoneticPr fontId="4" type="noConversion"/>
  </si>
  <si>
    <t>A011</t>
    <phoneticPr fontId="4" type="noConversion"/>
  </si>
  <si>
    <t>W0100464</t>
    <phoneticPr fontId="4" type="noConversion"/>
  </si>
  <si>
    <t>W0100882</t>
    <phoneticPr fontId="4" type="noConversion"/>
  </si>
  <si>
    <t>W0100465</t>
    <phoneticPr fontId="4" type="noConversion"/>
  </si>
  <si>
    <t>H7104409</t>
    <phoneticPr fontId="4" type="noConversion"/>
  </si>
  <si>
    <t>H7104528</t>
    <phoneticPr fontId="4" type="noConversion"/>
  </si>
  <si>
    <t>F1034708</t>
    <phoneticPr fontId="4" type="noConversion"/>
  </si>
  <si>
    <t>H7104499</t>
    <phoneticPr fontId="4" type="noConversion"/>
  </si>
  <si>
    <t>H7105352</t>
    <phoneticPr fontId="4" type="noConversion"/>
  </si>
  <si>
    <r>
      <rPr>
        <b/>
        <sz val="12"/>
        <color rgb="FF000000"/>
        <rFont val="新細明體"/>
        <family val="1"/>
        <charset val="136"/>
      </rPr>
      <t>課別</t>
    </r>
    <phoneticPr fontId="4" type="noConversion"/>
  </si>
  <si>
    <r>
      <rPr>
        <b/>
        <sz val="12"/>
        <color rgb="FF000000"/>
        <rFont val="新細明體"/>
        <family val="1"/>
        <charset val="136"/>
      </rPr>
      <t>工號</t>
    </r>
    <phoneticPr fontId="4" type="noConversion"/>
  </si>
  <si>
    <r>
      <rPr>
        <b/>
        <sz val="12"/>
        <color rgb="FF000000"/>
        <rFont val="新細明體"/>
        <family val="1"/>
        <charset val="136"/>
      </rPr>
      <t>姓名</t>
    </r>
    <phoneticPr fontId="4" type="noConversion"/>
  </si>
  <si>
    <r>
      <rPr>
        <b/>
        <sz val="12"/>
        <color rgb="FF000000"/>
        <rFont val="新細明體"/>
        <family val="1"/>
        <charset val="136"/>
      </rPr>
      <t>資位</t>
    </r>
    <phoneticPr fontId="4" type="noConversion"/>
  </si>
  <si>
    <r>
      <rPr>
        <b/>
        <sz val="12"/>
        <color rgb="FF000000"/>
        <rFont val="新細明體"/>
        <family val="1"/>
        <charset val="136"/>
      </rPr>
      <t>職能</t>
    </r>
    <phoneticPr fontId="4" type="noConversion"/>
  </si>
  <si>
    <r>
      <t>SDC1</t>
    </r>
    <r>
      <rPr>
        <b/>
        <sz val="12"/>
        <color rgb="FF000000"/>
        <rFont val="新細明體"/>
        <family val="1"/>
        <charset val="136"/>
      </rPr>
      <t>機能處</t>
    </r>
    <phoneticPr fontId="4" type="noConversion"/>
  </si>
  <si>
    <r>
      <rPr>
        <b/>
        <sz val="12"/>
        <color rgb="FF000000"/>
        <rFont val="新細明體"/>
        <family val="1"/>
        <charset val="136"/>
      </rPr>
      <t>何鋒</t>
    </r>
    <phoneticPr fontId="4" type="noConversion"/>
  </si>
  <si>
    <r>
      <rPr>
        <b/>
        <sz val="12"/>
        <color rgb="FF000000"/>
        <rFont val="新細明體"/>
        <family val="1"/>
        <charset val="136"/>
      </rPr>
      <t>師</t>
    </r>
    <r>
      <rPr>
        <b/>
        <sz val="12"/>
        <color rgb="FF000000"/>
        <rFont val="Calibri"/>
        <family val="2"/>
      </rPr>
      <t>10</t>
    </r>
    <phoneticPr fontId="4" type="noConversion"/>
  </si>
  <si>
    <r>
      <rPr>
        <b/>
        <sz val="12"/>
        <color rgb="FF000000"/>
        <rFont val="新細明體"/>
        <family val="1"/>
        <charset val="136"/>
      </rPr>
      <t>處長</t>
    </r>
    <phoneticPr fontId="4" type="noConversion"/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</si>
  <si>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9</t>
    </r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</si>
  <si>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8</t>
    </r>
  </si>
  <si>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4</t>
    </r>
  </si>
  <si>
    <r>
      <rPr>
        <sz val="12"/>
        <rFont val="新細明體"/>
        <family val="1"/>
        <charset val="136"/>
      </rPr>
      <t>謝莉</t>
    </r>
    <phoneticPr fontId="4" type="noConversion"/>
  </si>
  <si>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6</t>
    </r>
    <phoneticPr fontId="4" type="noConversion"/>
  </si>
  <si>
    <r>
      <rPr>
        <sz val="12"/>
        <color theme="1"/>
        <rFont val="新細明體"/>
        <family val="1"/>
        <charset val="136"/>
      </rPr>
      <t>尹银青</t>
    </r>
    <phoneticPr fontId="4" type="noConversion"/>
  </si>
  <si>
    <r>
      <t>(</t>
    </r>
    <r>
      <rPr>
        <sz val="12"/>
        <color theme="1"/>
        <rFont val="新細明體"/>
        <family val="1"/>
        <charset val="136"/>
      </rPr>
      <t>預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4</t>
    </r>
    <phoneticPr fontId="4" type="noConversion"/>
  </si>
  <si>
    <r>
      <rPr>
        <sz val="12"/>
        <color theme="1"/>
        <rFont val="新細明體"/>
        <family val="1"/>
        <charset val="136"/>
      </rPr>
      <t>謝裊</t>
    </r>
    <phoneticPr fontId="4" type="noConversion"/>
  </si>
  <si>
    <r>
      <t>SRV</t>
    </r>
    <r>
      <rPr>
        <sz val="12"/>
        <color theme="1"/>
        <rFont val="新細明體"/>
        <family val="1"/>
        <charset val="136"/>
      </rPr>
      <t>部系統分析與服務課</t>
    </r>
    <phoneticPr fontId="4" type="noConversion"/>
  </si>
  <si>
    <r>
      <rPr>
        <sz val="12"/>
        <color theme="1"/>
        <rFont val="新細明體"/>
        <family val="1"/>
        <charset val="136"/>
      </rPr>
      <t>王凱</t>
    </r>
    <phoneticPr fontId="4" type="noConversion"/>
  </si>
  <si>
    <r>
      <rPr>
        <sz val="12"/>
        <color theme="1"/>
        <rFont val="新細明體"/>
        <family val="1"/>
        <charset val="136"/>
      </rPr>
      <t>魏聚波</t>
    </r>
    <phoneticPr fontId="4" type="noConversion"/>
  </si>
  <si>
    <r>
      <rPr>
        <sz val="12"/>
        <color theme="1"/>
        <rFont val="新細明體"/>
        <family val="1"/>
        <charset val="136"/>
      </rPr>
      <t>李檢</t>
    </r>
    <phoneticPr fontId="4" type="noConversion"/>
  </si>
  <si>
    <r>
      <t>(</t>
    </r>
    <r>
      <rPr>
        <sz val="12"/>
        <color rgb="FF000000"/>
        <rFont val="新細明體"/>
        <family val="1"/>
        <charset val="136"/>
      </rPr>
      <t>試用</t>
    </r>
    <r>
      <rPr>
        <sz val="12"/>
        <color rgb="FF000000"/>
        <rFont val="Calibri"/>
        <family val="2"/>
      </rPr>
      <t>)</t>
    </r>
    <r>
      <rPr>
        <sz val="12"/>
        <color rgb="FF000000"/>
        <rFont val="新細明體"/>
        <family val="1"/>
        <charset val="136"/>
      </rPr>
      <t>師</t>
    </r>
    <r>
      <rPr>
        <sz val="12"/>
        <color rgb="FF000000"/>
        <rFont val="Calibri"/>
        <family val="2"/>
      </rPr>
      <t>2</t>
    </r>
    <phoneticPr fontId="4" type="noConversion"/>
  </si>
  <si>
    <r>
      <rPr>
        <sz val="12"/>
        <color theme="1"/>
        <rFont val="新細明體"/>
        <family val="1"/>
        <charset val="136"/>
      </rPr>
      <t>雷文良</t>
    </r>
    <phoneticPr fontId="4" type="noConversion"/>
  </si>
  <si>
    <r>
      <rPr>
        <sz val="12"/>
        <color theme="1"/>
        <rFont val="新細明體"/>
        <family val="1"/>
        <charset val="136"/>
      </rPr>
      <t>丁拯</t>
    </r>
  </si>
  <si>
    <r>
      <t>(</t>
    </r>
    <r>
      <rPr>
        <sz val="12"/>
        <color theme="1"/>
        <rFont val="新細明體"/>
        <family val="1"/>
        <charset val="136"/>
      </rPr>
      <t>試用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2</t>
    </r>
  </si>
  <si>
    <r>
      <rPr>
        <sz val="12"/>
        <color theme="1"/>
        <rFont val="新細明體"/>
        <family val="1"/>
        <charset val="136"/>
      </rPr>
      <t>常美榮</t>
    </r>
    <phoneticPr fontId="4" type="noConversion"/>
  </si>
  <si>
    <r>
      <t xml:space="preserve">CESBG SDC2 </t>
    </r>
    <r>
      <rPr>
        <sz val="12"/>
        <color theme="1"/>
        <rFont val="新細明體"/>
        <family val="1"/>
        <charset val="136"/>
      </rPr>
      <t>製造系統開發部</t>
    </r>
  </si>
  <si>
    <r>
      <rPr>
        <sz val="12"/>
        <color theme="1"/>
        <rFont val="新細明體"/>
        <family val="1"/>
        <charset val="136"/>
      </rPr>
      <t>張朝閣</t>
    </r>
  </si>
  <si>
    <r>
      <t>(</t>
    </r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師</t>
    </r>
    <r>
      <rPr>
        <sz val="12"/>
        <color theme="1"/>
        <rFont val="Calibri"/>
        <family val="2"/>
      </rPr>
      <t>1</t>
    </r>
  </si>
  <si>
    <t>Task Valuation</t>
    <phoneticPr fontId="4" type="noConversion"/>
  </si>
  <si>
    <t>0~10</t>
    <phoneticPr fontId="4" type="noConversion"/>
  </si>
  <si>
    <t>Emp. Name</t>
    <phoneticPr fontId="4" type="noConversion"/>
  </si>
  <si>
    <t>Value</t>
    <phoneticPr fontId="4" type="noConversion"/>
  </si>
  <si>
    <t>Remark</t>
    <phoneticPr fontId="4" type="noConversion"/>
  </si>
  <si>
    <t>Function Appraisal</t>
    <phoneticPr fontId="4" type="noConversion"/>
  </si>
  <si>
    <r>
      <rPr>
        <u/>
        <sz val="12"/>
        <color theme="10"/>
        <rFont val="新細明體"/>
        <family val="1"/>
        <charset val="136"/>
      </rPr>
      <t>返回首頁</t>
    </r>
    <phoneticPr fontId="4" type="noConversion"/>
  </si>
  <si>
    <r>
      <rPr>
        <b/>
        <sz val="14"/>
        <color theme="1"/>
        <rFont val="新細明體"/>
        <family val="1"/>
        <charset val="136"/>
      </rPr>
      <t>主管評分參考項</t>
    </r>
    <r>
      <rPr>
        <b/>
        <sz val="14"/>
        <color theme="1"/>
        <rFont val="Calibri"/>
        <family val="2"/>
      </rPr>
      <t xml:space="preserve"> -- </t>
    </r>
    <r>
      <rPr>
        <b/>
        <sz val="14"/>
        <color theme="1"/>
        <rFont val="新細明體"/>
        <family val="1"/>
        <charset val="136"/>
      </rPr>
      <t>滿分</t>
    </r>
    <r>
      <rPr>
        <b/>
        <sz val="14"/>
        <color theme="1"/>
        <rFont val="Calibri"/>
        <family val="2"/>
      </rPr>
      <t xml:space="preserve"> 70</t>
    </r>
    <phoneticPr fontId="4" type="noConversion"/>
  </si>
  <si>
    <r>
      <rPr>
        <b/>
        <sz val="12"/>
        <color theme="1"/>
        <rFont val="新細明體"/>
        <family val="1"/>
        <charset val="136"/>
      </rPr>
      <t>無管理職</t>
    </r>
    <phoneticPr fontId="4" type="noConversion"/>
  </si>
  <si>
    <r>
      <rPr>
        <b/>
        <sz val="12"/>
        <color theme="1"/>
        <rFont val="新細明體"/>
        <family val="1"/>
        <charset val="136"/>
      </rPr>
      <t>評分項目</t>
    </r>
    <phoneticPr fontId="4" type="noConversion"/>
  </si>
  <si>
    <r>
      <rPr>
        <b/>
        <sz val="12"/>
        <color theme="1"/>
        <rFont val="新細明體"/>
        <family val="1"/>
        <charset val="136"/>
      </rPr>
      <t>項目描述</t>
    </r>
    <phoneticPr fontId="4" type="noConversion"/>
  </si>
  <si>
    <r>
      <rPr>
        <b/>
        <sz val="12"/>
        <color theme="1"/>
        <rFont val="新細明體"/>
        <family val="1"/>
        <charset val="136"/>
      </rPr>
      <t>分值</t>
    </r>
    <phoneticPr fontId="4" type="noConversion"/>
  </si>
  <si>
    <r>
      <rPr>
        <b/>
        <sz val="12"/>
        <color theme="1"/>
        <rFont val="新細明體"/>
        <family val="1"/>
        <charset val="136"/>
      </rPr>
      <t>直屬主管考評</t>
    </r>
    <phoneticPr fontId="4" type="noConversion"/>
  </si>
  <si>
    <r>
      <rPr>
        <b/>
        <sz val="12"/>
        <color theme="1"/>
        <rFont val="新細明體"/>
        <family val="1"/>
        <charset val="136"/>
      </rPr>
      <t>複評</t>
    </r>
    <phoneticPr fontId="4" type="noConversion"/>
  </si>
  <si>
    <r>
      <rPr>
        <sz val="11"/>
        <color theme="1"/>
        <rFont val="新細明體"/>
        <family val="1"/>
        <charset val="136"/>
      </rPr>
      <t>品德操守</t>
    </r>
    <phoneticPr fontId="4" type="noConversion"/>
  </si>
  <si>
    <r>
      <rPr>
        <sz val="11"/>
        <color theme="1"/>
        <rFont val="新細明體"/>
        <family val="1"/>
        <charset val="136"/>
      </rPr>
      <t>態度責任</t>
    </r>
    <phoneticPr fontId="4" type="noConversion"/>
  </si>
  <si>
    <r>
      <rPr>
        <sz val="12"/>
        <color theme="1"/>
        <rFont val="新細明體"/>
        <family val="1"/>
        <charset val="136"/>
      </rPr>
      <t>張</t>
    </r>
    <r>
      <rPr>
        <sz val="12"/>
        <color theme="1"/>
        <rFont val="Calibri"/>
        <family val="2"/>
      </rPr>
      <t>1</t>
    </r>
    <phoneticPr fontId="4" type="noConversion"/>
  </si>
  <si>
    <r>
      <rPr>
        <sz val="12"/>
        <color theme="1"/>
        <rFont val="新細明體"/>
        <family val="1"/>
        <charset val="136"/>
      </rPr>
      <t>最高</t>
    </r>
    <r>
      <rPr>
        <sz val="12"/>
        <color theme="1"/>
        <rFont val="Calibri"/>
        <family val="2"/>
      </rPr>
      <t>4</t>
    </r>
    <r>
      <rPr>
        <sz val="12"/>
        <color theme="1"/>
        <rFont val="新細明體"/>
        <family val="1"/>
        <charset val="136"/>
      </rPr>
      <t>分
最低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1"/>
        <charset val="136"/>
      </rPr>
      <t>分
默認</t>
    </r>
    <r>
      <rPr>
        <sz val="12"/>
        <color theme="1"/>
        <rFont val="Calibri"/>
        <family val="2"/>
      </rPr>
      <t>1.2</t>
    </r>
    <phoneticPr fontId="4" type="noConversion"/>
  </si>
  <si>
    <r>
      <rPr>
        <sz val="11"/>
        <color theme="1"/>
        <rFont val="新細明體"/>
        <family val="1"/>
        <charset val="136"/>
      </rPr>
      <t>創新應變</t>
    </r>
    <phoneticPr fontId="4" type="noConversion"/>
  </si>
  <si>
    <r>
      <rPr>
        <sz val="11"/>
        <color theme="1"/>
        <rFont val="新細明體"/>
        <family val="1"/>
        <charset val="136"/>
      </rPr>
      <t>具創新能力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1"/>
        <charset val="136"/>
      </rPr>
      <t>改善意識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1"/>
        <charset val="136"/>
      </rPr>
      <t>行動與實際成效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有典型改善案例</t>
    </r>
    <r>
      <rPr>
        <sz val="11"/>
        <color theme="1"/>
        <rFont val="Calibri"/>
        <family val="2"/>
      </rPr>
      <t>)</t>
    </r>
    <phoneticPr fontId="4" type="noConversion"/>
  </si>
  <si>
    <r>
      <rPr>
        <sz val="12"/>
        <color theme="1"/>
        <rFont val="新細明體"/>
        <family val="1"/>
        <charset val="136"/>
      </rPr>
      <t>張</t>
    </r>
    <r>
      <rPr>
        <sz val="12"/>
        <color theme="1"/>
        <rFont val="Calibri"/>
        <family val="2"/>
      </rPr>
      <t>2</t>
    </r>
    <phoneticPr fontId="4" type="noConversion"/>
  </si>
  <si>
    <r>
      <rPr>
        <sz val="11"/>
        <color theme="1"/>
        <rFont val="新細明體"/>
        <family val="1"/>
        <charset val="136"/>
      </rPr>
      <t>協調溝通</t>
    </r>
    <phoneticPr fontId="4" type="noConversion"/>
  </si>
  <si>
    <r>
      <rPr>
        <sz val="12"/>
        <color theme="1"/>
        <rFont val="新細明體"/>
        <family val="1"/>
        <charset val="136"/>
      </rPr>
      <t>張</t>
    </r>
    <r>
      <rPr>
        <sz val="12"/>
        <color theme="1"/>
        <rFont val="Calibri"/>
        <family val="2"/>
      </rPr>
      <t>3</t>
    </r>
    <phoneticPr fontId="4" type="noConversion"/>
  </si>
  <si>
    <r>
      <rPr>
        <sz val="11"/>
        <color theme="1"/>
        <rFont val="新細明體"/>
        <family val="1"/>
        <charset val="136"/>
      </rPr>
      <t>團隊合作</t>
    </r>
    <phoneticPr fontId="4" type="noConversion"/>
  </si>
  <si>
    <r>
      <rPr>
        <sz val="12"/>
        <color theme="1"/>
        <rFont val="新細明體"/>
        <family val="1"/>
        <charset val="136"/>
      </rPr>
      <t>張</t>
    </r>
    <r>
      <rPr>
        <sz val="12"/>
        <color theme="1"/>
        <rFont val="Calibri"/>
        <family val="2"/>
      </rPr>
      <t>4</t>
    </r>
    <phoneticPr fontId="4" type="noConversion"/>
  </si>
  <si>
    <r>
      <rPr>
        <sz val="11"/>
        <color theme="1"/>
        <rFont val="新細明體"/>
        <family val="1"/>
        <charset val="136"/>
      </rPr>
      <t>有系統學習提升計畫</t>
    </r>
    <r>
      <rPr>
        <sz val="11"/>
        <color theme="1"/>
        <rFont val="Calibri"/>
        <family val="2"/>
      </rPr>
      <t>,</t>
    </r>
    <r>
      <rPr>
        <sz val="11"/>
        <color theme="1"/>
        <rFont val="新細明體"/>
        <family val="1"/>
        <charset val="136"/>
      </rPr>
      <t>能通過不斷學習與思考提升自身能力</t>
    </r>
    <phoneticPr fontId="4" type="noConversion"/>
  </si>
  <si>
    <r>
      <rPr>
        <sz val="12"/>
        <color theme="1"/>
        <rFont val="新細明體"/>
        <family val="1"/>
        <charset val="136"/>
      </rPr>
      <t>張</t>
    </r>
    <r>
      <rPr>
        <sz val="12"/>
        <color theme="1"/>
        <rFont val="Calibri"/>
        <family val="2"/>
      </rPr>
      <t>5</t>
    </r>
    <phoneticPr fontId="4" type="noConversion"/>
  </si>
  <si>
    <r>
      <rPr>
        <sz val="11"/>
        <color theme="1"/>
        <rFont val="新細明體"/>
        <family val="1"/>
        <charset val="136"/>
      </rPr>
      <t>組織貢獻</t>
    </r>
    <phoneticPr fontId="4" type="noConversion"/>
  </si>
  <si>
    <r>
      <rPr>
        <sz val="11"/>
        <color theme="1"/>
        <rFont val="新細明體"/>
        <family val="1"/>
        <charset val="136"/>
      </rPr>
      <t>對組織有重大貢獻、解決重大難題等。如有評分需備註其原因，</t>
    </r>
    <r>
      <rPr>
        <sz val="11"/>
        <color theme="1"/>
        <rFont val="Calibri"/>
        <family val="2"/>
      </rPr>
      <t>OM</t>
    </r>
    <r>
      <rPr>
        <sz val="11"/>
        <color theme="1"/>
        <rFont val="新細明體"/>
        <family val="1"/>
        <charset val="136"/>
      </rPr>
      <t>複評</t>
    </r>
    <phoneticPr fontId="4" type="noConversion"/>
  </si>
  <si>
    <r>
      <rPr>
        <b/>
        <sz val="12"/>
        <color theme="1"/>
        <rFont val="新細明體"/>
        <family val="1"/>
        <charset val="136"/>
      </rPr>
      <t>總分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新細明體"/>
        <family val="1"/>
        <charset val="136"/>
      </rPr>
      <t>滿分</t>
    </r>
    <r>
      <rPr>
        <b/>
        <sz val="12"/>
        <color theme="1"/>
        <rFont val="Calibri"/>
        <family val="2"/>
      </rPr>
      <t>70)</t>
    </r>
    <phoneticPr fontId="4" type="noConversion"/>
  </si>
  <si>
    <r>
      <rPr>
        <u/>
        <sz val="12"/>
        <color theme="10"/>
        <rFont val="新細明體"/>
        <family val="1"/>
        <charset val="136"/>
      </rPr>
      <t>返回首頁</t>
    </r>
    <phoneticPr fontId="4" type="noConversion"/>
  </si>
  <si>
    <r>
      <rPr>
        <b/>
        <sz val="12"/>
        <color theme="1"/>
        <rFont val="新細明體"/>
        <family val="1"/>
        <charset val="136"/>
      </rPr>
      <t>有管理職</t>
    </r>
    <phoneticPr fontId="4" type="noConversion"/>
  </si>
  <si>
    <r>
      <rPr>
        <sz val="12"/>
        <color theme="1"/>
        <rFont val="新細明體"/>
        <family val="1"/>
        <charset val="136"/>
      </rPr>
      <t>李</t>
    </r>
    <r>
      <rPr>
        <sz val="12"/>
        <color theme="1"/>
        <rFont val="Calibri"/>
        <family val="2"/>
      </rPr>
      <t>1</t>
    </r>
    <phoneticPr fontId="4" type="noConversion"/>
  </si>
  <si>
    <r>
      <rPr>
        <sz val="12"/>
        <color theme="1"/>
        <rFont val="新細明體"/>
        <family val="1"/>
        <charset val="136"/>
      </rPr>
      <t>最高</t>
    </r>
    <r>
      <rPr>
        <sz val="12"/>
        <color theme="1"/>
        <rFont val="Calibri"/>
        <family val="2"/>
      </rPr>
      <t>100</t>
    </r>
    <r>
      <rPr>
        <sz val="12"/>
        <color theme="1"/>
        <rFont val="新細明體"/>
        <family val="1"/>
        <charset val="136"/>
      </rPr>
      <t>分
最低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1"/>
        <charset val="136"/>
      </rPr>
      <t>分
默認</t>
    </r>
    <r>
      <rPr>
        <sz val="12"/>
        <color theme="1"/>
        <rFont val="Calibri"/>
        <family val="2"/>
      </rPr>
      <t>50</t>
    </r>
    <phoneticPr fontId="4" type="noConversion"/>
  </si>
  <si>
    <r>
      <rPr>
        <sz val="12"/>
        <color theme="1"/>
        <rFont val="新細明體"/>
        <family val="1"/>
        <charset val="136"/>
      </rPr>
      <t>李</t>
    </r>
    <r>
      <rPr>
        <sz val="12"/>
        <color theme="1"/>
        <rFont val="Calibri"/>
        <family val="2"/>
      </rPr>
      <t>2</t>
    </r>
  </si>
  <si>
    <r>
      <rPr>
        <sz val="12"/>
        <color theme="1"/>
        <rFont val="新細明體"/>
        <family val="1"/>
        <charset val="136"/>
      </rPr>
      <t>李</t>
    </r>
    <r>
      <rPr>
        <sz val="12"/>
        <color theme="1"/>
        <rFont val="Calibri"/>
        <family val="2"/>
      </rPr>
      <t>3</t>
    </r>
  </si>
  <si>
    <r>
      <rPr>
        <sz val="12"/>
        <color theme="1"/>
        <rFont val="新細明體"/>
        <family val="1"/>
        <charset val="136"/>
      </rPr>
      <t>李</t>
    </r>
    <r>
      <rPr>
        <sz val="12"/>
        <color theme="1"/>
        <rFont val="Calibri"/>
        <family val="2"/>
      </rPr>
      <t>4</t>
    </r>
  </si>
  <si>
    <r>
      <rPr>
        <sz val="11"/>
        <color theme="1"/>
        <rFont val="新細明體"/>
        <family val="1"/>
        <charset val="136"/>
      </rPr>
      <t>能創造性綜合所有資源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取得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1"/>
        <charset val="136"/>
      </rPr>
      <t>分配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1"/>
        <charset val="136"/>
      </rPr>
      <t>運用</t>
    </r>
    <r>
      <rPr>
        <sz val="11"/>
        <color theme="1"/>
        <rFont val="Calibri"/>
        <family val="2"/>
      </rPr>
      <t>),</t>
    </r>
    <r>
      <rPr>
        <sz val="11"/>
        <color theme="1"/>
        <rFont val="新細明體"/>
        <family val="1"/>
        <charset val="136"/>
      </rPr>
      <t>形成清晰的決策和行動</t>
    </r>
    <phoneticPr fontId="4" type="noConversion"/>
  </si>
  <si>
    <r>
      <rPr>
        <sz val="12"/>
        <color theme="1"/>
        <rFont val="新細明體"/>
        <family val="1"/>
        <charset val="136"/>
      </rPr>
      <t>李</t>
    </r>
    <r>
      <rPr>
        <sz val="12"/>
        <color theme="1"/>
        <rFont val="Calibri"/>
        <family val="2"/>
      </rPr>
      <t>5</t>
    </r>
  </si>
  <si>
    <r>
      <rPr>
        <sz val="11"/>
        <color theme="1"/>
        <rFont val="新細明體"/>
        <family val="1"/>
        <charset val="136"/>
      </rPr>
      <t>領導規劃</t>
    </r>
    <phoneticPr fontId="4" type="noConversion"/>
  </si>
  <si>
    <r>
      <rPr>
        <sz val="11"/>
        <color theme="1"/>
        <rFont val="新細明體"/>
        <family val="1"/>
        <charset val="136"/>
      </rPr>
      <t>部屬培養</t>
    </r>
    <phoneticPr fontId="4" type="noConversion"/>
  </si>
  <si>
    <r>
      <rPr>
        <sz val="11"/>
        <color theme="1"/>
        <rFont val="新細明體"/>
        <family val="1"/>
        <charset val="136"/>
      </rPr>
      <t>有明確之培養部屬計畫並有成效</t>
    </r>
    <r>
      <rPr>
        <sz val="9"/>
        <color theme="1"/>
        <rFont val="Calibri"/>
        <family val="2"/>
      </rPr>
      <t>,</t>
    </r>
    <r>
      <rPr>
        <sz val="11"/>
        <color theme="1"/>
        <rFont val="新細明體"/>
        <family val="1"/>
        <charset val="136"/>
      </rPr>
      <t>已在培養接班人</t>
    </r>
    <phoneticPr fontId="4" type="noConversion"/>
  </si>
  <si>
    <r>
      <rPr>
        <sz val="11"/>
        <color theme="1"/>
        <rFont val="新細明體"/>
        <family val="1"/>
        <charset val="136"/>
      </rPr>
      <t>具制訂符合目標之周密工作計劃並控制實施之能力</t>
    </r>
    <phoneticPr fontId="4" type="noConversion"/>
  </si>
  <si>
    <r>
      <rPr>
        <sz val="12"/>
        <color theme="1"/>
        <rFont val="新細明體"/>
        <family val="1"/>
        <charset val="136"/>
      </rPr>
      <t>王</t>
    </r>
    <r>
      <rPr>
        <sz val="12"/>
        <color theme="1"/>
        <rFont val="Calibri"/>
        <family val="2"/>
      </rPr>
      <t>1</t>
    </r>
    <phoneticPr fontId="4" type="noConversion"/>
  </si>
  <si>
    <r>
      <rPr>
        <sz val="12"/>
        <color theme="1"/>
        <rFont val="新細明體"/>
        <family val="1"/>
        <charset val="136"/>
      </rPr>
      <t>最高</t>
    </r>
    <r>
      <rPr>
        <sz val="12"/>
        <color theme="1"/>
        <rFont val="Calibri"/>
        <family val="2"/>
      </rPr>
      <t>10</t>
    </r>
    <r>
      <rPr>
        <sz val="12"/>
        <color theme="1"/>
        <rFont val="新細明體"/>
        <family val="1"/>
        <charset val="136"/>
      </rPr>
      <t>分
最低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1"/>
        <charset val="136"/>
      </rPr>
      <t>分
默認</t>
    </r>
    <r>
      <rPr>
        <sz val="12"/>
        <color theme="1"/>
        <rFont val="Calibri"/>
        <family val="2"/>
      </rPr>
      <t xml:space="preserve">5
</t>
    </r>
    <r>
      <rPr>
        <sz val="12"/>
        <color theme="1"/>
        <rFont val="新細明體"/>
        <family val="1"/>
        <charset val="136"/>
      </rPr>
      <t>可扣分</t>
    </r>
    <phoneticPr fontId="4" type="noConversion"/>
  </si>
  <si>
    <r>
      <rPr>
        <sz val="12"/>
        <color theme="1"/>
        <rFont val="新細明體"/>
        <family val="1"/>
        <charset val="136"/>
      </rPr>
      <t>王</t>
    </r>
    <r>
      <rPr>
        <sz val="12"/>
        <color theme="1"/>
        <rFont val="Calibri"/>
        <family val="2"/>
      </rPr>
      <t>2</t>
    </r>
  </si>
  <si>
    <r>
      <rPr>
        <sz val="12"/>
        <color theme="1"/>
        <rFont val="新細明體"/>
        <family val="1"/>
        <charset val="136"/>
      </rPr>
      <t>王</t>
    </r>
    <r>
      <rPr>
        <sz val="12"/>
        <color theme="1"/>
        <rFont val="Calibri"/>
        <family val="2"/>
      </rPr>
      <t>3</t>
    </r>
  </si>
  <si>
    <r>
      <rPr>
        <sz val="12"/>
        <color theme="1"/>
        <rFont val="新細明體"/>
        <family val="1"/>
        <charset val="136"/>
      </rPr>
      <t>王</t>
    </r>
    <r>
      <rPr>
        <sz val="12"/>
        <color theme="1"/>
        <rFont val="Calibri"/>
        <family val="2"/>
      </rPr>
      <t>4</t>
    </r>
  </si>
  <si>
    <r>
      <rPr>
        <sz val="12"/>
        <color theme="1"/>
        <rFont val="新細明體"/>
        <family val="1"/>
        <charset val="136"/>
      </rPr>
      <t>王</t>
    </r>
    <r>
      <rPr>
        <sz val="12"/>
        <color theme="1"/>
        <rFont val="Calibri"/>
        <family val="2"/>
      </rPr>
      <t>5</t>
    </r>
  </si>
  <si>
    <r>
      <rPr>
        <sz val="11"/>
        <color theme="1"/>
        <rFont val="新細明體"/>
        <family val="1"/>
        <charset val="136"/>
      </rPr>
      <t>助理</t>
    </r>
    <phoneticPr fontId="4" type="noConversion"/>
  </si>
  <si>
    <t>NO.</t>
    <phoneticPr fontId="37" type="noConversion"/>
  </si>
  <si>
    <r>
      <t xml:space="preserve">Task </t>
    </r>
    <r>
      <rPr>
        <b/>
        <sz val="14"/>
        <color theme="1"/>
        <rFont val="新細明體"/>
        <family val="1"/>
        <charset val="136"/>
      </rPr>
      <t>價值度評分項</t>
    </r>
    <r>
      <rPr>
        <b/>
        <sz val="14"/>
        <color theme="1"/>
        <rFont val="Calibri"/>
        <family val="2"/>
      </rPr>
      <t xml:space="preserve"> -- </t>
    </r>
    <r>
      <rPr>
        <b/>
        <sz val="14"/>
        <color theme="1"/>
        <rFont val="新細明體"/>
        <family val="1"/>
        <charset val="136"/>
      </rPr>
      <t>滿分</t>
    </r>
    <r>
      <rPr>
        <b/>
        <sz val="14"/>
        <color theme="1"/>
        <rFont val="Calibri"/>
        <family val="2"/>
      </rPr>
      <t xml:space="preserve"> 4</t>
    </r>
    <r>
      <rPr>
        <b/>
        <sz val="14"/>
        <color theme="1"/>
        <rFont val="新細明體"/>
        <family val="1"/>
        <charset val="136"/>
      </rPr>
      <t>，最低</t>
    </r>
    <r>
      <rPr>
        <b/>
        <sz val="14"/>
        <color theme="1"/>
        <rFont val="Calibri"/>
        <family val="2"/>
      </rPr>
      <t xml:space="preserve"> 0 </t>
    </r>
    <r>
      <rPr>
        <b/>
        <sz val="14"/>
        <color theme="1"/>
        <rFont val="新細明體"/>
        <family val="1"/>
        <charset val="136"/>
      </rPr>
      <t>分</t>
    </r>
    <phoneticPr fontId="4" type="noConversion"/>
  </si>
  <si>
    <r>
      <rPr>
        <b/>
        <sz val="12"/>
        <rFont val="新細明體"/>
        <family val="1"/>
        <charset val="136"/>
      </rPr>
      <t>工作項目</t>
    </r>
    <phoneticPr fontId="37" type="noConversion"/>
  </si>
  <si>
    <r>
      <rPr>
        <b/>
        <sz val="12"/>
        <rFont val="新細明體"/>
        <family val="1"/>
        <charset val="136"/>
      </rPr>
      <t>權重</t>
    </r>
    <phoneticPr fontId="37" type="noConversion"/>
  </si>
  <si>
    <r>
      <rPr>
        <b/>
        <sz val="12"/>
        <rFont val="新細明體"/>
        <family val="1"/>
        <charset val="136"/>
      </rPr>
      <t>工作內容</t>
    </r>
    <phoneticPr fontId="37" type="noConversion"/>
  </si>
  <si>
    <r>
      <rPr>
        <b/>
        <sz val="12"/>
        <rFont val="新細明體"/>
        <family val="1"/>
        <charset val="136"/>
      </rPr>
      <t>服務單位</t>
    </r>
    <phoneticPr fontId="37" type="noConversion"/>
  </si>
  <si>
    <r>
      <rPr>
        <b/>
        <sz val="12"/>
        <rFont val="新細明體"/>
        <family val="1"/>
        <charset val="136"/>
      </rPr>
      <t>是否</t>
    </r>
    <r>
      <rPr>
        <b/>
        <sz val="12"/>
        <rFont val="Calibri"/>
        <family val="2"/>
      </rPr>
      <t>Delay</t>
    </r>
    <phoneticPr fontId="37" type="noConversion"/>
  </si>
  <si>
    <r>
      <rPr>
        <b/>
        <sz val="12"/>
        <rFont val="新細明體"/>
        <family val="1"/>
        <charset val="136"/>
      </rPr>
      <t>自評價值度</t>
    </r>
    <phoneticPr fontId="37" type="noConversion"/>
  </si>
  <si>
    <r>
      <rPr>
        <b/>
        <sz val="12"/>
        <rFont val="新細明體"/>
        <family val="1"/>
        <charset val="136"/>
      </rPr>
      <t>複評價值度</t>
    </r>
    <phoneticPr fontId="37" type="noConversion"/>
  </si>
  <si>
    <r>
      <rPr>
        <b/>
        <sz val="12"/>
        <rFont val="新細明體"/>
        <family val="1"/>
        <charset val="136"/>
      </rPr>
      <t>參與度</t>
    </r>
    <phoneticPr fontId="37" type="noConversion"/>
  </si>
  <si>
    <r>
      <rPr>
        <b/>
        <sz val="12"/>
        <rFont val="新細明體"/>
        <family val="1"/>
        <charset val="136"/>
      </rPr>
      <t>產出</t>
    </r>
    <phoneticPr fontId="37" type="noConversion"/>
  </si>
  <si>
    <r>
      <rPr>
        <b/>
        <sz val="12"/>
        <rFont val="新細明體"/>
        <family val="1"/>
        <charset val="136"/>
      </rPr>
      <t>得分</t>
    </r>
    <phoneticPr fontId="37" type="noConversion"/>
  </si>
  <si>
    <r>
      <rPr>
        <sz val="10"/>
        <rFont val="新細明體"/>
        <family val="1"/>
        <charset val="136"/>
      </rPr>
      <t>主導方</t>
    </r>
    <phoneticPr fontId="37" type="noConversion"/>
  </si>
  <si>
    <r>
      <rPr>
        <sz val="10"/>
        <rFont val="新細明體"/>
        <family val="1"/>
        <charset val="136"/>
      </rPr>
      <t>主導方</t>
    </r>
  </si>
  <si>
    <r>
      <rPr>
        <b/>
        <sz val="12"/>
        <rFont val="新細明體"/>
        <family val="1"/>
        <charset val="136"/>
      </rPr>
      <t>平均價值度評分</t>
    </r>
    <phoneticPr fontId="37" type="noConversion"/>
  </si>
  <si>
    <r>
      <rPr>
        <b/>
        <sz val="11"/>
        <rFont val="新細明體"/>
        <family val="1"/>
        <charset val="136"/>
      </rPr>
      <t>填寫須知</t>
    </r>
    <r>
      <rPr>
        <b/>
        <sz val="11"/>
        <rFont val="Calibri"/>
        <family val="2"/>
      </rPr>
      <t xml:space="preserve">: </t>
    </r>
    <phoneticPr fontId="37" type="noConversion"/>
  </si>
  <si>
    <r>
      <rPr>
        <b/>
        <sz val="9"/>
        <rFont val="新細明體"/>
        <family val="1"/>
        <charset val="136"/>
      </rPr>
      <t>工作項目為</t>
    </r>
    <r>
      <rPr>
        <b/>
        <sz val="9"/>
        <rFont val="Calibri"/>
        <family val="2"/>
      </rPr>
      <t>Project#</t>
    </r>
    <r>
      <rPr>
        <b/>
        <sz val="9"/>
        <rFont val="新細明體"/>
        <family val="1"/>
        <charset val="136"/>
      </rPr>
      <t>、</t>
    </r>
    <r>
      <rPr>
        <b/>
        <sz val="9"/>
        <rFont val="Calibri"/>
        <family val="2"/>
      </rPr>
      <t>Ticket#</t>
    </r>
    <r>
      <rPr>
        <b/>
        <sz val="9"/>
        <rFont val="新細明體"/>
        <family val="1"/>
        <charset val="136"/>
      </rPr>
      <t>，或者其他認可的</t>
    </r>
    <r>
      <rPr>
        <b/>
        <sz val="9"/>
        <rFont val="Calibri"/>
        <family val="2"/>
      </rPr>
      <t>Task</t>
    </r>
    <r>
      <rPr>
        <b/>
        <sz val="9"/>
        <rFont val="新細明體"/>
        <family val="1"/>
        <charset val="136"/>
      </rPr>
      <t>名稱</t>
    </r>
    <phoneticPr fontId="37" type="noConversion"/>
  </si>
  <si>
    <r>
      <rPr>
        <u/>
        <sz val="12"/>
        <color theme="10"/>
        <rFont val="新細明體"/>
        <family val="1"/>
        <charset val="136"/>
      </rPr>
      <t>返回首頁</t>
    </r>
    <phoneticPr fontId="4" type="noConversion"/>
  </si>
  <si>
    <r>
      <t xml:space="preserve">Task </t>
    </r>
    <r>
      <rPr>
        <b/>
        <sz val="9"/>
        <rFont val="新細明體"/>
        <family val="1"/>
        <charset val="136"/>
      </rPr>
      <t>權重可根據本周參與該</t>
    </r>
    <r>
      <rPr>
        <b/>
        <sz val="9"/>
        <rFont val="Calibri"/>
        <family val="2"/>
      </rPr>
      <t>Task</t>
    </r>
    <r>
      <rPr>
        <b/>
        <sz val="9"/>
        <rFont val="新細明體"/>
        <family val="1"/>
        <charset val="136"/>
      </rPr>
      <t>的工時比率來認定</t>
    </r>
    <phoneticPr fontId="37" type="noConversion"/>
  </si>
  <si>
    <r>
      <rPr>
        <sz val="9"/>
        <rFont val="新細明體"/>
        <family val="1"/>
        <charset val="136"/>
      </rPr>
      <t>工作內容是對實際工作之描述，便于自評產出，複評人員也可參考</t>
    </r>
    <phoneticPr fontId="37" type="noConversion"/>
  </si>
  <si>
    <r>
      <rPr>
        <sz val="9"/>
        <rFont val="新細明體"/>
        <family val="1"/>
        <charset val="136"/>
      </rPr>
      <t>價值度評分方式如下：</t>
    </r>
    <phoneticPr fontId="37" type="noConversion"/>
  </si>
  <si>
    <r>
      <t xml:space="preserve">    0</t>
    </r>
    <r>
      <rPr>
        <sz val="9"/>
        <rFont val="新細明體"/>
        <family val="1"/>
        <charset val="136"/>
      </rPr>
      <t>分：不必要，無效益</t>
    </r>
    <phoneticPr fontId="37" type="noConversion"/>
  </si>
  <si>
    <r>
      <t xml:space="preserve">    1</t>
    </r>
    <r>
      <rPr>
        <sz val="9"/>
        <rFont val="新細明體"/>
        <family val="1"/>
        <charset val="136"/>
      </rPr>
      <t>分：一般參與方，</t>
    </r>
    <r>
      <rPr>
        <sz val="9"/>
        <rFont val="Calibri"/>
        <family val="2"/>
      </rPr>
      <t xml:space="preserve"> </t>
    </r>
    <r>
      <rPr>
        <sz val="9"/>
        <rFont val="新細明體"/>
        <family val="1"/>
        <charset val="136"/>
      </rPr>
      <t>效益一般</t>
    </r>
    <phoneticPr fontId="37" type="noConversion"/>
  </si>
  <si>
    <r>
      <t xml:space="preserve">    2</t>
    </r>
    <r>
      <rPr>
        <sz val="9"/>
        <rFont val="新細明體"/>
        <family val="1"/>
        <charset val="136"/>
      </rPr>
      <t>分：一般協助方，效益大</t>
    </r>
    <phoneticPr fontId="37" type="noConversion"/>
  </si>
  <si>
    <r>
      <t xml:space="preserve">    3</t>
    </r>
    <r>
      <rPr>
        <sz val="9"/>
        <rFont val="新細明體"/>
        <family val="1"/>
        <charset val="136"/>
      </rPr>
      <t>分：重要協助方，效益較大</t>
    </r>
    <phoneticPr fontId="37" type="noConversion"/>
  </si>
  <si>
    <r>
      <t xml:space="preserve">    4</t>
    </r>
    <r>
      <rPr>
        <sz val="9"/>
        <rFont val="新細明體"/>
        <family val="1"/>
        <charset val="136"/>
      </rPr>
      <t>分：主導方，效益極大</t>
    </r>
    <phoneticPr fontId="37" type="noConversion"/>
  </si>
  <si>
    <r>
      <rPr>
        <sz val="9"/>
        <rFont val="新細明體"/>
        <family val="1"/>
        <charset val="136"/>
      </rPr>
      <t>評核過程分自評</t>
    </r>
    <r>
      <rPr>
        <sz val="9"/>
        <rFont val="Calibri"/>
        <family val="2"/>
      </rPr>
      <t>&amp;</t>
    </r>
    <r>
      <rPr>
        <sz val="9"/>
        <rFont val="新細明體"/>
        <family val="1"/>
        <charset val="136"/>
      </rPr>
      <t>複評</t>
    </r>
    <r>
      <rPr>
        <sz val="9"/>
        <rFont val="Calibri"/>
        <family val="2"/>
      </rPr>
      <t>,</t>
    </r>
    <r>
      <rPr>
        <sz val="9"/>
        <rFont val="新細明體"/>
        <family val="1"/>
        <charset val="136"/>
      </rPr>
      <t>，結果以複評結果為準。複評一般由直屬主管負責</t>
    </r>
    <phoneticPr fontId="37" type="noConversion"/>
  </si>
  <si>
    <t>Std Point</t>
    <phoneticPr fontId="4" type="noConversion"/>
  </si>
  <si>
    <t>Win Point</t>
    <phoneticPr fontId="4" type="noConversion"/>
  </si>
  <si>
    <t>Resources</t>
    <phoneticPr fontId="4" type="noConversion"/>
  </si>
  <si>
    <t>Resources Utilization</t>
    <phoneticPr fontId="4" type="noConversion"/>
  </si>
  <si>
    <t>MIN(60, 55+(Utilization - 93))</t>
    <phoneticPr fontId="4" type="noConversion"/>
  </si>
  <si>
    <t>Project+Ticket</t>
    <phoneticPr fontId="4" type="noConversion"/>
  </si>
  <si>
    <t>Others+Training</t>
    <phoneticPr fontId="4" type="noConversion"/>
  </si>
  <si>
    <t>MIN(10, 10-Overtime*(10/24))</t>
    <phoneticPr fontId="4" type="noConversion"/>
  </si>
  <si>
    <t>MIN(30, 30-(Abnormal times*15))</t>
    <phoneticPr fontId="4" type="noConversion"/>
  </si>
  <si>
    <t>Productivity</t>
    <phoneticPr fontId="4" type="noConversion"/>
  </si>
  <si>
    <t>Ontime Delivery Rate</t>
    <phoneticPr fontId="4" type="noConversion"/>
  </si>
  <si>
    <t>IF(Have Delayed=TRUE, 0, 20)</t>
    <phoneticPr fontId="4" type="noConversion"/>
  </si>
  <si>
    <t>Have Delayed</t>
    <phoneticPr fontId="4" type="noConversion"/>
  </si>
  <si>
    <t>Default Value</t>
    <phoneticPr fontId="4" type="noConversion"/>
  </si>
  <si>
    <t>Task Valuation</t>
    <phoneticPr fontId="4" type="noConversion"/>
  </si>
  <si>
    <t>MIN(60, 60*(Value/4))</t>
    <phoneticPr fontId="4" type="noConversion"/>
  </si>
  <si>
    <t>Default Valuation</t>
    <phoneticPr fontId="4" type="noConversion"/>
  </si>
  <si>
    <t>Function Appraisal</t>
    <phoneticPr fontId="4" type="noConversion"/>
  </si>
  <si>
    <t>MIN(20, 20*(Appraisal/100))</t>
    <phoneticPr fontId="4" type="noConversion"/>
  </si>
  <si>
    <t>Default Appraisal</t>
    <phoneticPr fontId="4" type="noConversion"/>
  </si>
  <si>
    <t>Customer</t>
    <phoneticPr fontId="4" type="noConversion"/>
  </si>
  <si>
    <t>Manager Appraisal</t>
    <phoneticPr fontId="4" type="noConversion"/>
  </si>
  <si>
    <t>MIN(10, Appraisal)</t>
    <phoneticPr fontId="4" type="noConversion"/>
  </si>
  <si>
    <t>User complaint</t>
    <phoneticPr fontId="4" type="noConversion"/>
  </si>
  <si>
    <t>MAX(0, 30-(Complaint times*30))</t>
    <phoneticPr fontId="4" type="noConversion"/>
  </si>
  <si>
    <t>SDC1 Personal Weekly KPI</t>
    <phoneticPr fontId="4" type="noConversion"/>
  </si>
  <si>
    <t>Category</t>
    <phoneticPr fontId="4" type="noConversion"/>
  </si>
  <si>
    <r>
      <rPr>
        <b/>
        <sz val="12"/>
        <color rgb="FF000000"/>
        <rFont val="新細明體"/>
        <family val="1"/>
        <charset val="136"/>
      </rPr>
      <t>周別</t>
    </r>
    <phoneticPr fontId="4" type="noConversion"/>
  </si>
  <si>
    <r>
      <rPr>
        <sz val="12"/>
        <color theme="1"/>
        <rFont val="新細明體"/>
        <family val="1"/>
        <charset val="136"/>
      </rPr>
      <t>工時有效率。</t>
    </r>
    <r>
      <rPr>
        <b/>
        <sz val="12"/>
        <color theme="1"/>
        <rFont val="新細明體"/>
        <family val="1"/>
        <charset val="136"/>
      </rPr>
      <t>基準</t>
    </r>
    <r>
      <rPr>
        <b/>
        <sz val="12"/>
        <color theme="1"/>
        <rFont val="Calibri"/>
        <family val="2"/>
      </rPr>
      <t>93%</t>
    </r>
    <r>
      <rPr>
        <sz val="12"/>
        <color theme="1"/>
        <rFont val="新細明體"/>
        <family val="1"/>
        <charset val="136"/>
      </rPr>
      <t>。標準工時是</t>
    </r>
    <r>
      <rPr>
        <sz val="12"/>
        <color theme="1"/>
        <rFont val="Calibri"/>
        <family val="2"/>
      </rPr>
      <t>HR</t>
    </r>
    <r>
      <rPr>
        <sz val="12"/>
        <color theme="1"/>
        <rFont val="新細明體"/>
        <family val="1"/>
        <charset val="136"/>
      </rPr>
      <t>系統中除請假、休假外的公司規定工作時數，默認</t>
    </r>
    <r>
      <rPr>
        <b/>
        <sz val="12"/>
        <color theme="1"/>
        <rFont val="Calibri"/>
        <family val="2"/>
      </rPr>
      <t>40h</t>
    </r>
    <phoneticPr fontId="4" type="noConversion"/>
  </si>
  <si>
    <r>
      <rPr>
        <sz val="12"/>
        <color theme="1"/>
        <rFont val="新細明體"/>
        <family val="1"/>
        <charset val="136"/>
      </rPr>
      <t>以</t>
    </r>
    <r>
      <rPr>
        <sz val="12"/>
        <color theme="1"/>
        <rFont val="Calibri"/>
        <family val="2"/>
      </rPr>
      <t>ToDay</t>
    </r>
    <r>
      <rPr>
        <sz val="12"/>
        <color theme="1"/>
        <rFont val="新細明體"/>
        <family val="1"/>
        <charset val="136"/>
      </rPr>
      <t>上傳工時爲依據填寫。標準工時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有效工時</t>
    </r>
    <r>
      <rPr>
        <sz val="12"/>
        <color theme="1"/>
        <rFont val="Calibri"/>
        <family val="2"/>
      </rPr>
      <t>=Others</t>
    </r>
    <r>
      <rPr>
        <sz val="12"/>
        <color theme="1"/>
        <rFont val="新細明體"/>
        <family val="1"/>
        <charset val="136"/>
      </rPr>
      <t>工時</t>
    </r>
    <phoneticPr fontId="4" type="noConversion"/>
  </si>
  <si>
    <r>
      <rPr>
        <sz val="12"/>
        <color theme="1"/>
        <rFont val="新細明體"/>
        <family val="1"/>
        <charset val="136"/>
      </rPr>
      <t>對處級</t>
    </r>
    <r>
      <rPr>
        <sz val="12"/>
        <color theme="1"/>
        <rFont val="Calibri"/>
        <family val="2"/>
      </rPr>
      <t>KPI</t>
    </r>
    <r>
      <rPr>
        <sz val="12"/>
        <color theme="1"/>
        <rFont val="新細明體"/>
        <family val="1"/>
        <charset val="136"/>
      </rPr>
      <t>無影響的加班不減分，否則按規則減分。以人資規定的</t>
    </r>
    <r>
      <rPr>
        <b/>
        <sz val="12"/>
        <color theme="1"/>
        <rFont val="Calibri"/>
        <family val="2"/>
      </rPr>
      <t>24h</t>
    </r>
    <r>
      <rPr>
        <sz val="12"/>
        <color theme="1"/>
        <rFont val="新細明體"/>
        <family val="1"/>
        <charset val="136"/>
      </rPr>
      <t>為限，超出則扣分</t>
    </r>
    <phoneticPr fontId="4" type="noConversion"/>
  </si>
  <si>
    <r>
      <rPr>
        <sz val="12"/>
        <color theme="1"/>
        <rFont val="新細明體"/>
        <family val="1"/>
        <charset val="136"/>
      </rPr>
      <t>考勤異常次數，</t>
    </r>
    <r>
      <rPr>
        <sz val="12"/>
        <color theme="1"/>
        <rFont val="Calibri"/>
        <family val="2"/>
      </rPr>
      <t>Target=0</t>
    </r>
    <r>
      <rPr>
        <sz val="12"/>
        <color theme="1"/>
        <rFont val="新細明體"/>
        <family val="1"/>
        <charset val="136"/>
      </rPr>
      <t>次，每異常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次扣</t>
    </r>
    <r>
      <rPr>
        <sz val="12"/>
        <color theme="1"/>
        <rFont val="Calibri"/>
        <family val="2"/>
      </rPr>
      <t>15</t>
    </r>
    <r>
      <rPr>
        <sz val="12"/>
        <color theme="1"/>
        <rFont val="新細明體"/>
        <family val="1"/>
        <charset val="136"/>
      </rPr>
      <t>分，以</t>
    </r>
    <r>
      <rPr>
        <sz val="12"/>
        <color theme="1"/>
        <rFont val="Calibri"/>
        <family val="2"/>
      </rPr>
      <t>HR</t>
    </r>
    <r>
      <rPr>
        <sz val="12"/>
        <color theme="1"/>
        <rFont val="新細明體"/>
        <family val="1"/>
        <charset val="136"/>
      </rPr>
      <t>系統數據爲準。當周考勤異常</t>
    </r>
    <r>
      <rPr>
        <b/>
        <sz val="12"/>
        <color theme="1"/>
        <rFont val="Calibri"/>
        <family val="2"/>
      </rPr>
      <t xml:space="preserve"> &gt;2</t>
    </r>
    <r>
      <rPr>
        <sz val="12"/>
        <color theme="1"/>
        <rFont val="新細明體"/>
        <family val="1"/>
        <charset val="136"/>
      </rPr>
      <t>次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則減分</t>
    </r>
    <phoneticPr fontId="4" type="noConversion"/>
  </si>
  <si>
    <r>
      <rPr>
        <sz val="12"/>
        <color theme="1"/>
        <rFont val="新細明體"/>
        <family val="1"/>
        <charset val="136"/>
      </rPr>
      <t>按時交付率。個人當周參與的</t>
    </r>
    <r>
      <rPr>
        <sz val="12"/>
        <color theme="1"/>
        <rFont val="Calibri"/>
        <family val="2"/>
      </rPr>
      <t>Project</t>
    </r>
    <r>
      <rPr>
        <sz val="12"/>
        <color theme="1"/>
        <rFont val="新細明體"/>
        <family val="1"/>
        <charset val="136"/>
      </rPr>
      <t>或</t>
    </r>
    <r>
      <rPr>
        <sz val="12"/>
        <color theme="1"/>
        <rFont val="Calibri"/>
        <family val="2"/>
      </rPr>
      <t>Ticket</t>
    </r>
    <r>
      <rPr>
        <sz val="12"/>
        <color theme="1"/>
        <rFont val="新細明體"/>
        <family val="1"/>
        <charset val="136"/>
      </rPr>
      <t>（填寫此</t>
    </r>
    <r>
      <rPr>
        <sz val="12"/>
        <color theme="1"/>
        <rFont val="Calibri"/>
        <family val="2"/>
      </rPr>
      <t>Task</t>
    </r>
    <r>
      <rPr>
        <sz val="12"/>
        <color theme="1"/>
        <rFont val="新細明體"/>
        <family val="1"/>
        <charset val="136"/>
      </rPr>
      <t>的工時即為參與）是否</t>
    </r>
    <r>
      <rPr>
        <sz val="12"/>
        <color theme="1"/>
        <rFont val="Calibri"/>
        <family val="2"/>
      </rPr>
      <t>Delay</t>
    </r>
    <phoneticPr fontId="4" type="noConversion"/>
  </si>
  <si>
    <r>
      <rPr>
        <sz val="12"/>
        <color theme="1"/>
        <rFont val="新細明體"/>
        <family val="1"/>
        <charset val="136"/>
      </rPr>
      <t>如果</t>
    </r>
    <r>
      <rPr>
        <sz val="12"/>
        <color theme="1"/>
        <rFont val="Calibri"/>
        <family val="2"/>
      </rPr>
      <t>Delay</t>
    </r>
    <r>
      <rPr>
        <sz val="12"/>
        <color theme="1"/>
        <rFont val="新細明體"/>
        <family val="1"/>
        <charset val="136"/>
      </rPr>
      <t>則參與此</t>
    </r>
    <r>
      <rPr>
        <sz val="12"/>
        <color theme="1"/>
        <rFont val="Calibri"/>
        <family val="2"/>
      </rPr>
      <t>Project</t>
    </r>
    <r>
      <rPr>
        <sz val="12"/>
        <color theme="1"/>
        <rFont val="新細明體"/>
        <family val="1"/>
        <charset val="136"/>
      </rPr>
      <t>或</t>
    </r>
    <r>
      <rPr>
        <sz val="12"/>
        <color theme="1"/>
        <rFont val="Calibri"/>
        <family val="2"/>
      </rPr>
      <t>Ticket</t>
    </r>
    <r>
      <rPr>
        <sz val="12"/>
        <color theme="1"/>
        <rFont val="新細明體"/>
        <family val="1"/>
        <charset val="136"/>
      </rPr>
      <t>的員工全部不得分</t>
    </r>
    <phoneticPr fontId="4" type="noConversion"/>
  </si>
  <si>
    <r>
      <t>Task</t>
    </r>
    <r>
      <rPr>
        <sz val="12"/>
        <color theme="1"/>
        <rFont val="新細明體"/>
        <family val="1"/>
        <charset val="136"/>
      </rPr>
      <t>價值度。默認</t>
    </r>
    <r>
      <rPr>
        <b/>
        <sz val="12"/>
        <color theme="1"/>
        <rFont val="Calibri"/>
        <family val="2"/>
      </rPr>
      <t>1.2</t>
    </r>
    <r>
      <rPr>
        <sz val="12"/>
        <color theme="1"/>
        <rFont val="新細明體"/>
        <family val="1"/>
        <charset val="136"/>
      </rPr>
      <t>，各部主管</t>
    </r>
    <r>
      <rPr>
        <b/>
        <sz val="12"/>
        <color theme="1"/>
        <rFont val="新細明體"/>
        <family val="1"/>
        <charset val="136"/>
      </rPr>
      <t>每週可調整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人</t>
    </r>
    <r>
      <rPr>
        <sz val="12"/>
        <color theme="1"/>
        <rFont val="新細明體"/>
        <family val="1"/>
        <charset val="136"/>
      </rPr>
      <t>。最高</t>
    </r>
    <r>
      <rPr>
        <sz val="12"/>
        <color theme="1"/>
        <rFont val="Calibri"/>
        <family val="2"/>
      </rPr>
      <t>4</t>
    </r>
    <r>
      <rPr>
        <sz val="12"/>
        <color theme="1"/>
        <rFont val="新細明體"/>
        <family val="1"/>
        <charset val="136"/>
      </rPr>
      <t>分，最低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1"/>
        <charset val="136"/>
      </rPr>
      <t>分</t>
    </r>
    <phoneticPr fontId="4" type="noConversion"/>
  </si>
  <si>
    <r>
      <rPr>
        <sz val="12"/>
        <color theme="1"/>
        <rFont val="新細明體"/>
        <family val="1"/>
        <charset val="136"/>
      </rPr>
      <t>職能評分。分管理和專業職能兩種類型。主管</t>
    </r>
    <r>
      <rPr>
        <b/>
        <sz val="12"/>
        <color theme="1"/>
        <rFont val="新細明體"/>
        <family val="1"/>
        <charset val="136"/>
      </rPr>
      <t>每週可調整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人</t>
    </r>
    <phoneticPr fontId="4" type="noConversion"/>
  </si>
  <si>
    <r>
      <rPr>
        <sz val="12"/>
        <color theme="1"/>
        <rFont val="新細明體"/>
        <family val="1"/>
        <charset val="136"/>
      </rPr>
      <t>主管評分。處長、部長對有貢獻的人員（</t>
    </r>
    <r>
      <rPr>
        <b/>
        <sz val="12"/>
        <color theme="1"/>
        <rFont val="新細明體"/>
        <family val="1"/>
        <charset val="136"/>
      </rPr>
      <t>限定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人</t>
    </r>
    <r>
      <rPr>
        <sz val="12"/>
        <color theme="1"/>
        <rFont val="新細明體"/>
        <family val="1"/>
        <charset val="136"/>
      </rPr>
      <t>）進行評分。默認為</t>
    </r>
    <r>
      <rPr>
        <b/>
        <sz val="12"/>
        <color theme="1"/>
        <rFont val="Calibri"/>
        <family val="2"/>
      </rPr>
      <t>5</t>
    </r>
    <r>
      <rPr>
        <sz val="12"/>
        <color theme="1"/>
        <rFont val="新細明體"/>
        <family val="1"/>
        <charset val="136"/>
      </rPr>
      <t>分，最高</t>
    </r>
    <r>
      <rPr>
        <b/>
        <sz val="12"/>
        <color theme="1"/>
        <rFont val="Calibri"/>
        <family val="2"/>
      </rPr>
      <t>10</t>
    </r>
    <r>
      <rPr>
        <sz val="12"/>
        <color theme="1"/>
        <rFont val="新細明體"/>
        <family val="1"/>
        <charset val="136"/>
      </rPr>
      <t>分，</t>
    </r>
    <r>
      <rPr>
        <b/>
        <sz val="12"/>
        <color theme="1"/>
        <rFont val="新細明體"/>
        <family val="1"/>
        <charset val="136"/>
      </rPr>
      <t>可扣分</t>
    </r>
    <r>
      <rPr>
        <sz val="12"/>
        <color theme="1"/>
        <rFont val="Calibri"/>
        <family val="2"/>
      </rPr>
      <t/>
    </r>
    <phoneticPr fontId="4" type="noConversion"/>
  </si>
  <si>
    <r>
      <rPr>
        <sz val="12"/>
        <color theme="1"/>
        <rFont val="新細明體"/>
        <family val="1"/>
        <charset val="136"/>
      </rPr>
      <t>客訴。個人當周被</t>
    </r>
    <r>
      <rPr>
        <sz val="12"/>
        <color theme="1"/>
        <rFont val="Calibri"/>
        <family val="2"/>
      </rPr>
      <t>AM</t>
    </r>
    <r>
      <rPr>
        <sz val="12"/>
        <color theme="1"/>
        <rFont val="新細明體"/>
        <family val="1"/>
        <charset val="136"/>
      </rPr>
      <t>或</t>
    </r>
    <r>
      <rPr>
        <sz val="12"/>
        <color theme="1"/>
        <rFont val="Calibri"/>
        <family val="2"/>
      </rPr>
      <t>End User</t>
    </r>
    <r>
      <rPr>
        <sz val="12"/>
        <color theme="1"/>
        <rFont val="新細明體"/>
        <family val="1"/>
        <charset val="136"/>
      </rPr>
      <t>客訴次數。</t>
    </r>
    <r>
      <rPr>
        <sz val="12"/>
        <color theme="1"/>
        <rFont val="Calibri"/>
        <family val="2"/>
      </rPr>
      <t>Complaint 1</t>
    </r>
    <r>
      <rPr>
        <sz val="12"/>
        <color theme="1"/>
        <rFont val="新細明體"/>
        <family val="1"/>
        <charset val="136"/>
      </rPr>
      <t>次即得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1"/>
        <charset val="136"/>
      </rPr>
      <t>分</t>
    </r>
    <phoneticPr fontId="4" type="noConversion"/>
  </si>
  <si>
    <r>
      <rPr>
        <sz val="12"/>
        <color theme="1"/>
        <rFont val="新細明體"/>
        <family val="1"/>
        <charset val="136"/>
      </rPr>
      <t>個人當周</t>
    </r>
    <r>
      <rPr>
        <sz val="12"/>
        <color theme="1"/>
        <rFont val="Calibri"/>
        <family val="2"/>
      </rPr>
      <t>KPI</t>
    </r>
    <r>
      <rPr>
        <sz val="12"/>
        <color theme="1"/>
        <rFont val="新細明體"/>
        <family val="1"/>
        <charset val="136"/>
      </rPr>
      <t>總分</t>
    </r>
    <phoneticPr fontId="4" type="noConversion"/>
  </si>
  <si>
    <r>
      <rPr>
        <b/>
        <sz val="12"/>
        <color rgb="FFFF0000"/>
        <rFont val="新細明體"/>
        <family val="1"/>
        <charset val="136"/>
      </rPr>
      <t>注：</t>
    </r>
    <phoneticPr fontId="4" type="noConversion"/>
  </si>
  <si>
    <r>
      <rPr>
        <sz val="12"/>
        <color theme="1"/>
        <rFont val="新細明體"/>
        <family val="1"/>
        <charset val="136"/>
      </rPr>
      <t>一，</t>
    </r>
    <phoneticPr fontId="4" type="noConversion"/>
  </si>
  <si>
    <r>
      <rPr>
        <b/>
        <sz val="12"/>
        <color theme="1"/>
        <rFont val="新細明體"/>
        <family val="1"/>
        <charset val="136"/>
      </rPr>
      <t>背景色處為輸入或選擇項</t>
    </r>
    <phoneticPr fontId="4" type="noConversion"/>
  </si>
  <si>
    <r>
      <rPr>
        <sz val="12"/>
        <color theme="1"/>
        <rFont val="新細明體"/>
        <family val="1"/>
        <charset val="136"/>
      </rPr>
      <t>二，</t>
    </r>
    <phoneticPr fontId="4" type="noConversion"/>
  </si>
  <si>
    <r>
      <rPr>
        <sz val="12"/>
        <color theme="1"/>
        <rFont val="新細明體"/>
        <family val="1"/>
        <charset val="136"/>
      </rPr>
      <t>三，</t>
    </r>
    <phoneticPr fontId="4" type="noConversion"/>
  </si>
  <si>
    <r>
      <t>OM</t>
    </r>
    <r>
      <rPr>
        <b/>
        <sz val="12"/>
        <color theme="1"/>
        <rFont val="新細明體"/>
        <family val="1"/>
        <charset val="136"/>
      </rPr>
      <t>將</t>
    </r>
    <r>
      <rPr>
        <b/>
        <sz val="12"/>
        <color theme="1"/>
        <rFont val="Calibri"/>
        <family val="2"/>
      </rPr>
      <t>Review</t>
    </r>
    <r>
      <rPr>
        <b/>
        <sz val="12"/>
        <color theme="1"/>
        <rFont val="新細明體"/>
        <family val="1"/>
        <charset val="136"/>
      </rPr>
      <t>個人</t>
    </r>
    <r>
      <rPr>
        <b/>
        <sz val="12"/>
        <color theme="1"/>
        <rFont val="Calibri"/>
        <family val="2"/>
      </rPr>
      <t>KPI</t>
    </r>
    <r>
      <rPr>
        <b/>
        <sz val="12"/>
        <color theme="1"/>
        <rFont val="新細明體"/>
        <family val="1"/>
        <charset val="136"/>
      </rPr>
      <t>數據，如有造假，更正后總分中扣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分</t>
    </r>
    <phoneticPr fontId="4" type="noConversion"/>
  </si>
  <si>
    <t>H7105552</t>
    <phoneticPr fontId="4" type="noConversion"/>
  </si>
  <si>
    <t>何雲</t>
    <phoneticPr fontId="4" type="noConversion"/>
  </si>
  <si>
    <r>
      <t>Task Valuation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Function Appraisal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Manager Appraisal</t>
    </r>
    <r>
      <rPr>
        <b/>
        <sz val="12"/>
        <color theme="1"/>
        <rFont val="新細明體"/>
        <family val="1"/>
        <charset val="136"/>
      </rPr>
      <t>部長調整人數，每週不超過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人</t>
    </r>
    <phoneticPr fontId="4" type="noConversion"/>
  </si>
  <si>
    <r>
      <rPr>
        <b/>
        <sz val="14"/>
        <color rgb="FF0000FF"/>
        <rFont val="新細明體"/>
        <family val="1"/>
        <charset val="136"/>
      </rPr>
      <t>需注意事項：</t>
    </r>
    <r>
      <rPr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</rPr>
      <t xml:space="preserve">   1. </t>
    </r>
    <r>
      <rPr>
        <b/>
        <sz val="12"/>
        <color theme="1"/>
        <rFont val="新細明體"/>
        <family val="1"/>
        <charset val="136"/>
      </rPr>
      <t>顏色標注格</t>
    </r>
    <r>
      <rPr>
        <b/>
        <sz val="12"/>
        <color theme="1"/>
        <rFont val="Calibri"/>
        <family val="2"/>
      </rPr>
      <t xml:space="preserve"> </t>
    </r>
    <r>
      <rPr>
        <b/>
        <sz val="12"/>
        <color theme="1"/>
        <rFont val="新細明體"/>
        <family val="1"/>
        <charset val="136"/>
      </rPr>
      <t xml:space="preserve">為輸入或選擇項，除個人信息外的其他位置不可更改
</t>
    </r>
    <r>
      <rPr>
        <b/>
        <sz val="12"/>
        <color theme="1"/>
        <rFont val="Calibri"/>
        <family val="2"/>
      </rPr>
      <t xml:space="preserve">   2. Task Valuation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Function Appraisal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Manager Appraisal</t>
    </r>
    <r>
      <rPr>
        <b/>
        <sz val="12"/>
        <color theme="1"/>
        <rFont val="新細明體"/>
        <family val="1"/>
        <charset val="136"/>
      </rPr>
      <t>部長調整人數，每週不超過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人，如超過，只取</t>
    </r>
    <r>
      <rPr>
        <b/>
        <sz val="12"/>
        <color theme="1"/>
        <rFont val="Calibri"/>
        <family val="2"/>
      </rPr>
      <t>Top 5</t>
    </r>
    <r>
      <rPr>
        <b/>
        <sz val="12"/>
        <color theme="1"/>
        <rFont val="新細明體"/>
        <family val="1"/>
        <charset val="136"/>
      </rPr>
      <t xml:space="preserve">人
</t>
    </r>
    <r>
      <rPr>
        <b/>
        <sz val="12"/>
        <color theme="1"/>
        <rFont val="Calibri"/>
        <family val="2"/>
      </rPr>
      <t xml:space="preserve">   3. OM</t>
    </r>
    <r>
      <rPr>
        <b/>
        <sz val="12"/>
        <color theme="1"/>
        <rFont val="新細明體"/>
        <family val="1"/>
        <charset val="136"/>
      </rPr>
      <t>將</t>
    </r>
    <r>
      <rPr>
        <b/>
        <sz val="12"/>
        <color theme="1"/>
        <rFont val="Calibri"/>
        <family val="2"/>
      </rPr>
      <t>Review</t>
    </r>
    <r>
      <rPr>
        <b/>
        <sz val="12"/>
        <color theme="1"/>
        <rFont val="新細明體"/>
        <family val="1"/>
        <charset val="136"/>
      </rPr>
      <t>個人</t>
    </r>
    <r>
      <rPr>
        <b/>
        <sz val="12"/>
        <color theme="1"/>
        <rFont val="Calibri"/>
        <family val="2"/>
      </rPr>
      <t>KPI</t>
    </r>
    <r>
      <rPr>
        <b/>
        <sz val="12"/>
        <color theme="1"/>
        <rFont val="新細明體"/>
        <family val="1"/>
        <charset val="136"/>
      </rPr>
      <t>數據，如有造假，更正后扣</t>
    </r>
    <r>
      <rPr>
        <b/>
        <sz val="12"/>
        <color theme="1"/>
        <rFont val="Calibri"/>
        <family val="2"/>
      </rPr>
      <t>5</t>
    </r>
    <r>
      <rPr>
        <b/>
        <sz val="12"/>
        <color theme="1"/>
        <rFont val="新細明體"/>
        <family val="1"/>
        <charset val="136"/>
      </rPr>
      <t>分</t>
    </r>
    <phoneticPr fontId="4" type="noConversion"/>
  </si>
  <si>
    <r>
      <rPr>
        <b/>
        <sz val="14"/>
        <color rgb="FF0000FF"/>
        <rFont val="新細明體"/>
        <family val="1"/>
        <charset val="136"/>
      </rPr>
      <t>個人填寫流程：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新細明體"/>
        <family val="1"/>
        <charset val="136"/>
      </rPr>
      <t>填寫個人信息</t>
    </r>
    <r>
      <rPr>
        <sz val="12"/>
        <color theme="1"/>
        <rFont val="Calibri"/>
        <family val="2"/>
      </rPr>
      <t>--&gt;</t>
    </r>
    <r>
      <rPr>
        <sz val="12"/>
        <color theme="1"/>
        <rFont val="新細明體"/>
        <family val="1"/>
        <charset val="136"/>
      </rPr>
      <t>填寫當周工時（</t>
    </r>
    <r>
      <rPr>
        <sz val="12"/>
        <color theme="1"/>
        <rFont val="Calibri"/>
        <family val="2"/>
      </rPr>
      <t>HR</t>
    </r>
    <r>
      <rPr>
        <sz val="12"/>
        <color theme="1"/>
        <rFont val="新細明體"/>
        <family val="1"/>
        <charset val="136"/>
      </rPr>
      <t>系統爲準）、填寫</t>
    </r>
    <r>
      <rPr>
        <sz val="12"/>
        <color theme="1"/>
        <rFont val="Calibri"/>
        <family val="2"/>
      </rPr>
      <t>project&amp;ticket</t>
    </r>
    <r>
      <rPr>
        <sz val="12"/>
        <color theme="1"/>
        <rFont val="新細明體"/>
        <family val="1"/>
        <charset val="136"/>
      </rPr>
      <t>工時（</t>
    </r>
    <r>
      <rPr>
        <sz val="12"/>
        <color theme="1"/>
        <rFont val="Calibri"/>
        <family val="2"/>
      </rPr>
      <t>ToDay</t>
    </r>
    <r>
      <rPr>
        <sz val="12"/>
        <color theme="1"/>
        <rFont val="新細明體"/>
        <family val="1"/>
        <charset val="136"/>
      </rPr>
      <t>系統數據）、加班時數（處級</t>
    </r>
    <r>
      <rPr>
        <sz val="12"/>
        <color theme="1"/>
        <rFont val="Calibri"/>
        <family val="2"/>
      </rPr>
      <t>KPI</t>
    </r>
    <r>
      <rPr>
        <sz val="12"/>
        <color theme="1"/>
        <rFont val="新細明體"/>
        <family val="1"/>
        <charset val="136"/>
      </rPr>
      <t>無影響的加班不計入）、考勤異常次數</t>
    </r>
    <r>
      <rPr>
        <sz val="12"/>
        <color theme="1"/>
        <rFont val="Calibri"/>
        <family val="2"/>
      </rPr>
      <t>--&gt;</t>
    </r>
    <r>
      <rPr>
        <sz val="12"/>
        <color theme="1"/>
        <rFont val="新細明體"/>
        <family val="1"/>
        <charset val="136"/>
      </rPr>
      <t>在</t>
    </r>
    <r>
      <rPr>
        <sz val="12"/>
        <color theme="1"/>
        <rFont val="Calibri"/>
        <family val="2"/>
      </rPr>
      <t>task valuation</t>
    </r>
    <r>
      <rPr>
        <sz val="12"/>
        <color theme="1"/>
        <rFont val="新細明體"/>
        <family val="1"/>
        <charset val="136"/>
      </rPr>
      <t>頁面中填寫具體</t>
    </r>
    <r>
      <rPr>
        <sz val="12"/>
        <color theme="1"/>
        <rFont val="Calibri"/>
        <family val="2"/>
      </rPr>
      <t>task</t>
    </r>
    <r>
      <rPr>
        <sz val="12"/>
        <color theme="1"/>
        <rFont val="新細明體"/>
        <family val="1"/>
        <charset val="136"/>
      </rPr>
      <t>、權重并自評</t>
    </r>
    <r>
      <rPr>
        <sz val="12"/>
        <color theme="1"/>
        <rFont val="Calibri"/>
        <family val="2"/>
      </rPr>
      <t>task</t>
    </r>
    <r>
      <rPr>
        <sz val="12"/>
        <color theme="1"/>
        <rFont val="新細明體"/>
        <family val="1"/>
        <charset val="136"/>
      </rPr>
      <t>價值度（提供給部長做評分參考）</t>
    </r>
    <r>
      <rPr>
        <sz val="12"/>
        <color theme="1"/>
        <rFont val="Calibri"/>
        <family val="2"/>
      </rPr>
      <t>--&gt;</t>
    </r>
    <r>
      <rPr>
        <sz val="12"/>
        <color theme="1"/>
        <rFont val="新細明體"/>
        <family val="1"/>
        <charset val="136"/>
      </rPr>
      <t xml:space="preserve">填寫客戶投訴數
</t>
    </r>
    <r>
      <rPr>
        <b/>
        <sz val="14"/>
        <color rgb="FF0000FF"/>
        <rFont val="新細明體"/>
        <family val="1"/>
        <charset val="136"/>
      </rPr>
      <t>主管評核流程：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新細明體"/>
        <family val="1"/>
        <charset val="136"/>
      </rPr>
      <t>參考</t>
    </r>
    <r>
      <rPr>
        <sz val="12"/>
        <color theme="1"/>
        <rFont val="Calibri"/>
        <family val="2"/>
      </rPr>
      <t>Task Valuation</t>
    </r>
    <r>
      <rPr>
        <sz val="12"/>
        <color theme="1"/>
        <rFont val="新細明體"/>
        <family val="1"/>
        <charset val="136"/>
      </rPr>
      <t>，</t>
    </r>
    <r>
      <rPr>
        <sz val="12"/>
        <color theme="1"/>
        <rFont val="Calibri"/>
        <family val="2"/>
      </rPr>
      <t>Function Appraisal Ref</t>
    </r>
    <r>
      <rPr>
        <sz val="12"/>
        <color theme="1"/>
        <rFont val="新細明體"/>
        <family val="1"/>
        <charset val="136"/>
      </rPr>
      <t>，</t>
    </r>
    <r>
      <rPr>
        <sz val="12"/>
        <color theme="1"/>
        <rFont val="Calibri"/>
        <family val="2"/>
      </rPr>
      <t>Manager Appraisal Ref</t>
    </r>
    <r>
      <rPr>
        <sz val="12"/>
        <color theme="1"/>
        <rFont val="新細明體"/>
        <family val="1"/>
        <charset val="136"/>
      </rPr>
      <t>頁面，提供部門內</t>
    </r>
    <r>
      <rPr>
        <sz val="12"/>
        <color theme="1"/>
        <rFont val="Calibri"/>
        <family val="2"/>
      </rPr>
      <t>3</t>
    </r>
    <r>
      <rPr>
        <sz val="12"/>
        <color theme="1"/>
        <rFont val="新細明體"/>
        <family val="1"/>
        <charset val="136"/>
      </rPr>
      <t>項不超過</t>
    </r>
    <r>
      <rPr>
        <sz val="12"/>
        <color theme="1"/>
        <rFont val="Calibri"/>
        <family val="2"/>
      </rPr>
      <t>5</t>
    </r>
    <r>
      <rPr>
        <sz val="12"/>
        <color theme="1"/>
        <rFont val="新細明體"/>
        <family val="1"/>
        <charset val="136"/>
      </rPr>
      <t>人的評分。
如果主管當周未提供調整評分，則按照基準分處理</t>
    </r>
    <phoneticPr fontId="4" type="noConversion"/>
  </si>
  <si>
    <t>F1038723</t>
    <phoneticPr fontId="4" type="noConversion"/>
  </si>
  <si>
    <t>劉永雨</t>
    <phoneticPr fontId="4" type="noConversion"/>
  </si>
  <si>
    <t>MES部系統軟件測試課</t>
  </si>
  <si>
    <t>師3</t>
  </si>
  <si>
    <t>否</t>
  </si>
  <si>
    <t>主導方</t>
  </si>
  <si>
    <t>效益極大</t>
  </si>
  <si>
    <t>CESBG</t>
    <phoneticPr fontId="37" type="noConversion"/>
  </si>
  <si>
    <t>CMMSG</t>
    <phoneticPr fontId="37" type="noConversion"/>
  </si>
  <si>
    <t>0000007JUP</t>
    <phoneticPr fontId="37" type="noConversion"/>
  </si>
  <si>
    <t>P1304001</t>
    <phoneticPr fontId="37" type="noConversion"/>
  </si>
  <si>
    <t>Brazil Phison Packing需求上线支援。</t>
    <phoneticPr fontId="37" type="noConversion"/>
  </si>
  <si>
    <t>W15</t>
    <phoneticPr fontId="4" type="noConversion"/>
  </si>
  <si>
    <t>ESSN上料改善专案倒扣料需求设计。</t>
    <phoneticPr fontId="37" type="noConversion"/>
  </si>
  <si>
    <t>ESSN上料改善专案WIP报警需求分析。</t>
    <phoneticPr fontId="37" type="noConversion"/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</si>
</sst>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178" formatCode="_(&quot;NT$&quot;* #,##0.00_);_(&quot;NT$&quot;* \(#,##0.00\);_(&quot;NT$&quot;* &quot;-&quot;??_);_(@_)"/>
    <numFmt numFmtId="179" formatCode="0.00_);[Red]\(0.00\)"/>
    <numFmt numFmtId="180" formatCode="[$-409]h:mm\ AM/PM;@"/>
    <numFmt numFmtId="181" formatCode="0.0_ "/>
  </numFmts>
  <fonts count="57">
    <font>
      <sz val="12"/>
      <color theme="1"/>
      <name val="宋体"/>
      <family val="2"/>
      <charset val="136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name val="宋体"/>
      <family val="2"/>
      <charset val="136"/>
      <scheme val="minor"/>
    </font>
    <font>
      <b/>
      <sz val="12"/>
      <color rgb="FF953735"/>
      <name val="Calibri"/>
      <family val="2"/>
    </font>
    <font>
      <sz val="12"/>
      <color theme="1"/>
      <name val="Calibri"/>
      <family val="2"/>
    </font>
    <font>
      <b/>
      <sz val="16"/>
      <color theme="7" tint="-0.249977111117893"/>
      <name val="Calibri"/>
      <family val="2"/>
    </font>
    <font>
      <b/>
      <sz val="14"/>
      <color rgb="FFFF0000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1"/>
      <color theme="1"/>
      <name val="新細明體"/>
      <family val="1"/>
      <charset val="136"/>
    </font>
    <font>
      <b/>
      <sz val="14"/>
      <color theme="1"/>
      <name val="Calibri"/>
      <family val="2"/>
    </font>
    <font>
      <b/>
      <sz val="14"/>
      <color theme="1"/>
      <name val="新細明體"/>
      <family val="1"/>
      <charset val="136"/>
    </font>
    <font>
      <b/>
      <sz val="12"/>
      <color theme="1"/>
      <name val="Calibri"/>
      <family val="2"/>
    </font>
    <font>
      <b/>
      <sz val="12"/>
      <color theme="1"/>
      <name val="新細明體"/>
      <family val="1"/>
      <charset val="136"/>
    </font>
    <font>
      <sz val="11"/>
      <color theme="1"/>
      <name val="Calibri"/>
      <family val="2"/>
    </font>
    <font>
      <u/>
      <sz val="12"/>
      <color theme="10"/>
      <name val="新細明體"/>
      <family val="1"/>
      <charset val="136"/>
    </font>
    <font>
      <u/>
      <sz val="12"/>
      <color theme="10"/>
      <name val="Calibri"/>
      <family val="2"/>
    </font>
    <font>
      <sz val="9"/>
      <color theme="1"/>
      <name val="Calibri"/>
      <family val="2"/>
    </font>
    <font>
      <sz val="12"/>
      <color indexed="8"/>
      <name val="新細明體"/>
      <family val="1"/>
      <charset val="136"/>
    </font>
    <font>
      <sz val="12"/>
      <name val="Calibri"/>
      <family val="2"/>
    </font>
    <font>
      <sz val="12"/>
      <name val="新細明體"/>
      <family val="1"/>
      <charset val="136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新細明體"/>
      <family val="1"/>
      <charset val="136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12"/>
      <color theme="1"/>
      <name val="宋体"/>
      <family val="2"/>
      <charset val="136"/>
      <scheme val="minor"/>
    </font>
    <font>
      <sz val="9"/>
      <color theme="1"/>
      <name val="宋体"/>
      <family val="2"/>
      <scheme val="minor"/>
    </font>
    <font>
      <sz val="9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b/>
      <sz val="11"/>
      <name val="新細明體"/>
      <family val="1"/>
      <charset val="136"/>
    </font>
    <font>
      <b/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name val="新細明體"/>
      <family val="1"/>
      <charset val="136"/>
    </font>
    <font>
      <b/>
      <sz val="9"/>
      <name val="Calibri"/>
      <family val="2"/>
    </font>
    <font>
      <b/>
      <sz val="9"/>
      <name val="新細明體"/>
      <family val="1"/>
      <charset val="136"/>
    </font>
    <font>
      <b/>
      <sz val="14"/>
      <color rgb="FF0000FF"/>
      <name val="新細明體"/>
      <family val="1"/>
      <charset val="136"/>
    </font>
    <font>
      <b/>
      <sz val="14"/>
      <color rgb="FF0000FF"/>
      <name val="Calibri"/>
      <family val="2"/>
    </font>
    <font>
      <b/>
      <sz val="18"/>
      <color theme="1"/>
      <name val="新細明體"/>
      <family val="1"/>
      <charset val="136"/>
    </font>
    <font>
      <b/>
      <sz val="18"/>
      <color rgb="FF00B050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4"/>
      <color rgb="FFFF0000"/>
      <name val="新細明體"/>
      <family val="1"/>
      <charset val="136"/>
    </font>
    <font>
      <b/>
      <sz val="22"/>
      <color rgb="FFFF0000"/>
      <name val="Calibri"/>
      <family val="2"/>
    </font>
    <font>
      <b/>
      <sz val="22"/>
      <color rgb="FFFF0000"/>
      <name val="新細明體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rgb="FFC2D69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F8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3F7ED"/>
        <bgColor indexed="64"/>
      </patternFill>
    </fill>
    <fill>
      <patternFill patternType="solid">
        <fgColor rgb="FFE7EDF5"/>
        <bgColor indexed="64"/>
      </patternFill>
    </fill>
    <fill>
      <patternFill patternType="solid">
        <fgColor rgb="FFF6E7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3" fillId="0" borderId="0"/>
    <xf numFmtId="9" fontId="34" fillId="0" borderId="0" applyFont="0" applyFill="0" applyBorder="0" applyAlignment="0" applyProtection="0">
      <alignment vertical="center"/>
    </xf>
    <xf numFmtId="0" fontId="35" fillId="0" borderId="0"/>
    <xf numFmtId="178" fontId="36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 readingOrder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readingOrder="1"/>
    </xf>
    <xf numFmtId="177" fontId="2" fillId="0" borderId="1" xfId="0" applyNumberFormat="1" applyFont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vertical="center" readingOrder="1"/>
    </xf>
    <xf numFmtId="0" fontId="2" fillId="0" borderId="3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15" fillId="0" borderId="0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14" xfId="0" applyFont="1" applyBorder="1">
      <alignment vertical="center"/>
    </xf>
    <xf numFmtId="0" fontId="6" fillId="0" borderId="19" xfId="0" applyFont="1" applyBorder="1">
      <alignment vertical="center"/>
    </xf>
    <xf numFmtId="0" fontId="19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readingOrder="1"/>
    </xf>
    <xf numFmtId="176" fontId="2" fillId="0" borderId="3" xfId="0" applyNumberFormat="1" applyFont="1" applyBorder="1" applyAlignment="1">
      <alignment horizontal="center" vertical="center" wrapText="1" readingOrder="1"/>
    </xf>
    <xf numFmtId="0" fontId="19" fillId="0" borderId="25" xfId="0" applyFont="1" applyBorder="1">
      <alignment vertical="center"/>
    </xf>
    <xf numFmtId="0" fontId="21" fillId="0" borderId="6" xfId="1" applyFont="1" applyBorder="1" applyAlignment="1" applyProtection="1">
      <alignment horizontal="left" vertical="center" wrapText="1" readingOrder="1"/>
    </xf>
    <xf numFmtId="0" fontId="21" fillId="0" borderId="0" xfId="1" applyFont="1" applyAlignment="1" applyProtection="1">
      <alignment vertical="center"/>
    </xf>
    <xf numFmtId="0" fontId="3" fillId="7" borderId="6" xfId="0" applyFont="1" applyFill="1" applyBorder="1" applyAlignment="1">
      <alignment horizontal="center" vertical="center"/>
    </xf>
    <xf numFmtId="0" fontId="32" fillId="0" borderId="0" xfId="0" applyFont="1" applyAlignment="1">
      <alignment vertical="center" wrapText="1"/>
    </xf>
    <xf numFmtId="177" fontId="2" fillId="0" borderId="3" xfId="0" applyNumberFormat="1" applyFont="1" applyBorder="1" applyAlignment="1">
      <alignment horizontal="center" vertical="center" wrapText="1" readingOrder="1"/>
    </xf>
    <xf numFmtId="0" fontId="3" fillId="6" borderId="6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 wrapText="1" readingOrder="1"/>
    </xf>
    <xf numFmtId="0" fontId="2" fillId="0" borderId="21" xfId="0" applyFont="1" applyBorder="1" applyAlignment="1">
      <alignment horizontal="center" vertical="center" wrapText="1" readingOrder="1"/>
    </xf>
    <xf numFmtId="0" fontId="41" fillId="0" borderId="14" xfId="0" applyFont="1" applyFill="1" applyBorder="1" applyAlignment="1" applyProtection="1">
      <alignment horizontal="center" vertical="center"/>
      <protection locked="0"/>
    </xf>
    <xf numFmtId="9" fontId="24" fillId="0" borderId="6" xfId="3" applyFont="1" applyFill="1" applyBorder="1" applyAlignment="1" applyProtection="1">
      <alignment horizontal="center" vertical="center"/>
      <protection locked="0"/>
    </xf>
    <xf numFmtId="0" fontId="41" fillId="0" borderId="16" xfId="0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center" vertical="center"/>
    </xf>
    <xf numFmtId="181" fontId="24" fillId="0" borderId="0" xfId="0" applyNumberFormat="1" applyFont="1" applyBorder="1" applyAlignment="1" applyProtection="1">
      <alignment horizontal="center" vertical="center"/>
    </xf>
    <xf numFmtId="179" fontId="42" fillId="0" borderId="0" xfId="0" applyNumberFormat="1" applyFont="1">
      <alignment vertical="center"/>
    </xf>
    <xf numFmtId="0" fontId="24" fillId="0" borderId="0" xfId="0" applyFont="1">
      <alignment vertical="center"/>
    </xf>
    <xf numFmtId="0" fontId="44" fillId="0" borderId="0" xfId="0" applyFont="1">
      <alignment vertical="center"/>
    </xf>
    <xf numFmtId="0" fontId="24" fillId="0" borderId="0" xfId="0" applyFont="1" applyAlignment="1">
      <alignment vertical="center" wrapText="1"/>
    </xf>
    <xf numFmtId="179" fontId="24" fillId="0" borderId="0" xfId="0" applyNumberFormat="1" applyFont="1">
      <alignment vertical="center"/>
    </xf>
    <xf numFmtId="9" fontId="24" fillId="0" borderId="1" xfId="3" applyFont="1" applyFill="1" applyBorder="1" applyAlignment="1" applyProtection="1">
      <alignment horizontal="center" vertical="center"/>
      <protection locked="0"/>
    </xf>
    <xf numFmtId="180" fontId="2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1" xfId="0" applyFont="1" applyFill="1" applyBorder="1" applyAlignment="1" applyProtection="1">
      <alignment vertical="center" wrapText="1"/>
      <protection locked="0"/>
    </xf>
    <xf numFmtId="0" fontId="24" fillId="0" borderId="6" xfId="0" applyFont="1" applyFill="1" applyBorder="1" applyAlignment="1" applyProtection="1">
      <alignment vertical="center" wrapText="1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6" xfId="0" applyFont="1" applyBorder="1" applyAlignment="1" applyProtection="1">
      <alignment vertical="center"/>
      <protection locked="0"/>
    </xf>
    <xf numFmtId="0" fontId="42" fillId="0" borderId="6" xfId="0" applyFont="1" applyBorder="1" applyAlignment="1" applyProtection="1">
      <alignment horizontal="center" vertical="center"/>
      <protection locked="0"/>
    </xf>
    <xf numFmtId="177" fontId="42" fillId="0" borderId="1" xfId="0" applyNumberFormat="1" applyFont="1" applyFill="1" applyBorder="1" applyAlignment="1" applyProtection="1">
      <alignment horizontal="center" vertical="center"/>
    </xf>
    <xf numFmtId="0" fontId="41" fillId="0" borderId="10" xfId="0" applyFont="1" applyBorder="1" applyAlignment="1" applyProtection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5" fillId="10" borderId="11" xfId="0" applyFont="1" applyFill="1" applyBorder="1" applyAlignment="1" applyProtection="1">
      <alignment horizontal="center" vertical="center"/>
      <protection locked="0"/>
    </xf>
    <xf numFmtId="0" fontId="45" fillId="10" borderId="26" xfId="0" applyFont="1" applyFill="1" applyBorder="1" applyAlignment="1" applyProtection="1">
      <alignment horizontal="center" vertical="center"/>
      <protection locked="0"/>
    </xf>
    <xf numFmtId="0" fontId="45" fillId="10" borderId="23" xfId="0" applyFont="1" applyFill="1" applyBorder="1" applyAlignment="1" applyProtection="1">
      <alignment horizontal="center" vertical="center"/>
      <protection locked="0"/>
    </xf>
    <xf numFmtId="0" fontId="45" fillId="4" borderId="1" xfId="0" applyFont="1" applyFill="1" applyBorder="1" applyAlignment="1" applyProtection="1">
      <alignment vertical="center" wrapText="1"/>
      <protection locked="0"/>
    </xf>
    <xf numFmtId="9" fontId="42" fillId="4" borderId="1" xfId="3" applyFont="1" applyFill="1" applyBorder="1" applyAlignment="1" applyProtection="1">
      <alignment horizontal="center" vertical="center"/>
      <protection locked="0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77" fontId="2" fillId="0" borderId="7" xfId="0" applyNumberFormat="1" applyFont="1" applyBorder="1" applyAlignment="1">
      <alignment horizontal="center" vertical="center" wrapText="1" readingOrder="1"/>
    </xf>
    <xf numFmtId="177" fontId="2" fillId="0" borderId="6" xfId="0" applyNumberFormat="1" applyFont="1" applyBorder="1" applyAlignment="1">
      <alignment horizontal="center" vertical="center" wrapText="1" readingOrder="1"/>
    </xf>
    <xf numFmtId="0" fontId="1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 readingOrder="1"/>
    </xf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0" fontId="24" fillId="13" borderId="1" xfId="2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 readingOrder="1"/>
    </xf>
    <xf numFmtId="0" fontId="6" fillId="13" borderId="5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26" fillId="13" borderId="1" xfId="2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 readingOrder="1"/>
    </xf>
    <xf numFmtId="0" fontId="6" fillId="16" borderId="1" xfId="0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181" fontId="2" fillId="3" borderId="1" xfId="0" applyNumberFormat="1" applyFont="1" applyFill="1" applyBorder="1" applyAlignment="1" applyProtection="1">
      <alignment horizontal="center" vertical="center" wrapText="1" readingOrder="1"/>
      <protection hidden="1"/>
    </xf>
    <xf numFmtId="0" fontId="3" fillId="0" borderId="6" xfId="0" applyFont="1" applyBorder="1" applyAlignment="1">
      <alignment horizontal="left" vertical="center" wrapText="1" readingOrder="1"/>
    </xf>
    <xf numFmtId="0" fontId="33" fillId="0" borderId="0" xfId="0" applyFont="1" applyAlignment="1">
      <alignment vertical="center"/>
    </xf>
    <xf numFmtId="176" fontId="2" fillId="3" borderId="1" xfId="0" applyNumberFormat="1" applyFont="1" applyFill="1" applyBorder="1" applyAlignment="1" applyProtection="1">
      <alignment horizontal="center" vertical="center" wrapText="1" readingOrder="1"/>
      <protection hidden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readingOrder="1"/>
    </xf>
    <xf numFmtId="0" fontId="41" fillId="6" borderId="1" xfId="0" applyFont="1" applyFill="1" applyBorder="1" applyAlignment="1" applyProtection="1">
      <alignment horizontal="center" vertical="center"/>
    </xf>
    <xf numFmtId="0" fontId="45" fillId="10" borderId="14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>
      <alignment vertical="center"/>
    </xf>
    <xf numFmtId="0" fontId="19" fillId="0" borderId="23" xfId="0" applyFont="1" applyBorder="1">
      <alignment vertical="center"/>
    </xf>
    <xf numFmtId="0" fontId="19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6" fillId="4" borderId="1" xfId="0" applyFont="1" applyFill="1" applyBorder="1" applyAlignment="1" applyProtection="1">
      <alignment vertical="center" wrapText="1"/>
      <protection locked="0"/>
    </xf>
    <xf numFmtId="180" fontId="39" fillId="4" borderId="3" xfId="0" applyNumberFormat="1" applyFont="1" applyFill="1" applyBorder="1" applyAlignment="1" applyProtection="1">
      <alignment horizontal="left" vertical="center" wrapText="1"/>
      <protection locked="0"/>
    </xf>
    <xf numFmtId="9" fontId="42" fillId="4" borderId="1" xfId="3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wrapText="1" readingOrder="1"/>
    </xf>
    <xf numFmtId="9" fontId="3" fillId="0" borderId="1" xfId="0" applyNumberFormat="1" applyFont="1" applyBorder="1" applyAlignment="1">
      <alignment horizontal="center" vertical="center" wrapText="1" readingOrder="1"/>
    </xf>
    <xf numFmtId="177" fontId="3" fillId="0" borderId="1" xfId="0" applyNumberFormat="1" applyFont="1" applyBorder="1" applyAlignment="1">
      <alignment horizontal="center" vertical="center" wrapText="1" readingOrder="1"/>
    </xf>
    <xf numFmtId="176" fontId="2" fillId="4" borderId="1" xfId="0" applyNumberFormat="1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0" borderId="6" xfId="0" applyFont="1" applyBorder="1" applyAlignment="1">
      <alignment vertical="center" wrapText="1" readingOrder="1"/>
    </xf>
    <xf numFmtId="0" fontId="3" fillId="0" borderId="7" xfId="0" applyFont="1" applyBorder="1" applyAlignment="1">
      <alignment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vertical="center" wrapText="1" readingOrder="1"/>
    </xf>
    <xf numFmtId="0" fontId="5" fillId="0" borderId="7" xfId="0" applyFont="1" applyBorder="1" applyAlignment="1">
      <alignment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3" borderId="21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9" fontId="3" fillId="0" borderId="6" xfId="0" applyNumberFormat="1" applyFont="1" applyBorder="1" applyAlignment="1">
      <alignment horizontal="center" vertical="center" wrapText="1" readingOrder="1"/>
    </xf>
    <xf numFmtId="9" fontId="3" fillId="0" borderId="21" xfId="0" applyNumberFormat="1" applyFont="1" applyBorder="1" applyAlignment="1">
      <alignment horizontal="center" vertical="center" wrapText="1" readingOrder="1"/>
    </xf>
    <xf numFmtId="9" fontId="3" fillId="0" borderId="7" xfId="0" applyNumberFormat="1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176" fontId="2" fillId="0" borderId="6" xfId="0" applyNumberFormat="1" applyFont="1" applyBorder="1" applyAlignment="1">
      <alignment horizontal="center" vertical="center" wrapText="1" readingOrder="1"/>
    </xf>
    <xf numFmtId="176" fontId="2" fillId="0" borderId="7" xfId="0" applyNumberFormat="1" applyFont="1" applyBorder="1" applyAlignment="1">
      <alignment horizontal="center" vertical="center" wrapText="1" readingOrder="1"/>
    </xf>
    <xf numFmtId="0" fontId="17" fillId="0" borderId="0" xfId="0" applyFont="1" applyAlignment="1">
      <alignment vertical="center"/>
    </xf>
    <xf numFmtId="177" fontId="3" fillId="0" borderId="6" xfId="0" applyNumberFormat="1" applyFont="1" applyBorder="1" applyAlignment="1">
      <alignment horizontal="center" vertical="center" wrapText="1" readingOrder="1"/>
    </xf>
    <xf numFmtId="177" fontId="3" fillId="0" borderId="7" xfId="0" applyNumberFormat="1" applyFont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177" fontId="8" fillId="0" borderId="1" xfId="0" applyNumberFormat="1" applyFont="1" applyBorder="1" applyAlignment="1">
      <alignment horizontal="center" vertical="center" wrapText="1" readingOrder="1"/>
    </xf>
    <xf numFmtId="0" fontId="17" fillId="0" borderId="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4" fillId="10" borderId="25" xfId="0" applyFont="1" applyFill="1" applyBorder="1" applyAlignment="1">
      <alignment vertical="center"/>
    </xf>
    <xf numFmtId="0" fontId="44" fillId="10" borderId="24" xfId="0" applyFont="1" applyFill="1" applyBorder="1" applyAlignment="1">
      <alignment vertical="center"/>
    </xf>
    <xf numFmtId="177" fontId="41" fillId="0" borderId="8" xfId="0" applyNumberFormat="1" applyFont="1" applyBorder="1" applyAlignment="1" applyProtection="1">
      <alignment horizontal="center" vertical="center"/>
    </xf>
    <xf numFmtId="177" fontId="41" fillId="0" borderId="10" xfId="0" applyNumberFormat="1" applyFont="1" applyBorder="1" applyAlignment="1" applyProtection="1">
      <alignment horizontal="center" vertical="center"/>
    </xf>
    <xf numFmtId="177" fontId="41" fillId="0" borderId="9" xfId="0" applyNumberFormat="1" applyFont="1" applyBorder="1" applyAlignment="1" applyProtection="1">
      <alignment horizontal="center" vertical="center"/>
    </xf>
    <xf numFmtId="0" fontId="41" fillId="6" borderId="12" xfId="0" applyFont="1" applyFill="1" applyBorder="1" applyAlignment="1" applyProtection="1">
      <alignment horizontal="center" vertical="center"/>
    </xf>
    <xf numFmtId="0" fontId="44" fillId="10" borderId="1" xfId="0" applyFont="1" applyFill="1" applyBorder="1" applyAlignment="1">
      <alignment vertical="center"/>
    </xf>
    <xf numFmtId="0" fontId="44" fillId="10" borderId="15" xfId="0" applyFont="1" applyFill="1" applyBorder="1" applyAlignment="1">
      <alignment vertical="center"/>
    </xf>
    <xf numFmtId="0" fontId="47" fillId="10" borderId="12" xfId="0" applyFont="1" applyFill="1" applyBorder="1" applyAlignment="1">
      <alignment vertical="center"/>
    </xf>
    <xf numFmtId="0" fontId="47" fillId="10" borderId="13" xfId="0" applyFont="1" applyFill="1" applyBorder="1" applyAlignment="1">
      <alignment vertical="center"/>
    </xf>
    <xf numFmtId="0" fontId="47" fillId="10" borderId="3" xfId="0" applyFont="1" applyFill="1" applyBorder="1" applyAlignment="1">
      <alignment vertical="center"/>
    </xf>
    <xf numFmtId="0" fontId="47" fillId="10" borderId="4" xfId="0" applyFont="1" applyFill="1" applyBorder="1" applyAlignment="1">
      <alignment vertical="center"/>
    </xf>
    <xf numFmtId="0" fontId="47" fillId="10" borderId="38" xfId="0" applyFont="1" applyFill="1" applyBorder="1" applyAlignment="1">
      <alignment vertical="center"/>
    </xf>
    <xf numFmtId="0" fontId="45" fillId="10" borderId="14" xfId="0" applyFont="1" applyFill="1" applyBorder="1" applyAlignment="1" applyProtection="1">
      <alignment horizontal="center" vertical="center"/>
      <protection locked="0"/>
    </xf>
    <xf numFmtId="0" fontId="41" fillId="0" borderId="30" xfId="0" applyFont="1" applyBorder="1" applyAlignment="1" applyProtection="1">
      <alignment horizontal="center" vertical="center"/>
    </xf>
    <xf numFmtId="0" fontId="41" fillId="0" borderId="31" xfId="0" applyFont="1" applyBorder="1" applyAlignment="1" applyProtection="1">
      <alignment horizontal="center" vertical="center"/>
    </xf>
    <xf numFmtId="0" fontId="41" fillId="0" borderId="32" xfId="0" applyFont="1" applyBorder="1" applyAlignment="1" applyProtection="1">
      <alignment horizontal="center" vertical="center"/>
    </xf>
    <xf numFmtId="177" fontId="24" fillId="0" borderId="30" xfId="0" applyNumberFormat="1" applyFont="1" applyBorder="1" applyAlignment="1" applyProtection="1">
      <alignment horizontal="center" vertical="center"/>
    </xf>
    <xf numFmtId="177" fontId="24" fillId="0" borderId="31" xfId="0" applyNumberFormat="1" applyFont="1" applyBorder="1" applyAlignment="1" applyProtection="1">
      <alignment horizontal="center" vertical="center"/>
    </xf>
    <xf numFmtId="177" fontId="24" fillId="0" borderId="32" xfId="0" applyNumberFormat="1" applyFont="1" applyBorder="1" applyAlignment="1" applyProtection="1">
      <alignment horizontal="center" vertical="center"/>
    </xf>
    <xf numFmtId="0" fontId="43" fillId="0" borderId="0" xfId="0" applyFont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/>
    </xf>
    <xf numFmtId="0" fontId="41" fillId="6" borderId="11" xfId="0" applyFont="1" applyFill="1" applyBorder="1" applyAlignment="1" applyProtection="1">
      <alignment horizontal="center" vertical="center"/>
    </xf>
    <xf numFmtId="0" fontId="41" fillId="6" borderId="14" xfId="0" applyFont="1" applyFill="1" applyBorder="1" applyAlignment="1" applyProtection="1">
      <alignment horizontal="center" vertical="center"/>
    </xf>
    <xf numFmtId="0" fontId="41" fillId="6" borderId="12" xfId="0" applyFont="1" applyFill="1" applyBorder="1" applyAlignment="1" applyProtection="1">
      <alignment horizontal="center" vertical="center"/>
      <protection locked="0"/>
    </xf>
    <xf numFmtId="0" fontId="41" fillId="6" borderId="1" xfId="0" applyFont="1" applyFill="1" applyBorder="1" applyAlignment="1" applyProtection="1">
      <alignment horizontal="center" vertical="center"/>
      <protection locked="0"/>
    </xf>
    <xf numFmtId="179" fontId="41" fillId="6" borderId="29" xfId="0" applyNumberFormat="1" applyFont="1" applyFill="1" applyBorder="1" applyAlignment="1" applyProtection="1">
      <alignment horizontal="center" vertical="center"/>
    </xf>
    <xf numFmtId="179" fontId="41" fillId="6" borderId="7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31" fillId="9" borderId="0" xfId="0" applyFont="1" applyFill="1" applyAlignment="1">
      <alignment horizontal="left" vertical="center"/>
    </xf>
    <xf numFmtId="0" fontId="32" fillId="12" borderId="0" xfId="0" applyFont="1" applyFill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11" borderId="8" xfId="0" applyFont="1" applyFill="1" applyBorder="1" applyAlignment="1">
      <alignment horizontal="left" vertical="top" wrapText="1"/>
    </xf>
    <xf numFmtId="0" fontId="6" fillId="11" borderId="10" xfId="0" applyFont="1" applyFill="1" applyBorder="1" applyAlignment="1">
      <alignment horizontal="left" vertical="top"/>
    </xf>
    <xf numFmtId="0" fontId="6" fillId="11" borderId="9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 wrapText="1"/>
    </xf>
    <xf numFmtId="0" fontId="6" fillId="7" borderId="10" xfId="0" applyFont="1" applyFill="1" applyBorder="1" applyAlignment="1">
      <alignment horizontal="left" vertical="top" wrapText="1"/>
    </xf>
    <xf numFmtId="0" fontId="6" fillId="7" borderId="9" xfId="0" applyFont="1" applyFill="1" applyBorder="1" applyAlignment="1">
      <alignment horizontal="left" vertical="top" wrapText="1"/>
    </xf>
    <xf numFmtId="0" fontId="6" fillId="4" borderId="30" xfId="0" applyFont="1" applyFill="1" applyBorder="1" applyAlignment="1">
      <alignment horizontal="left" vertical="top" wrapText="1"/>
    </xf>
    <xf numFmtId="0" fontId="6" fillId="4" borderId="31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left" vertical="top" wrapText="1"/>
    </xf>
  </cellXfs>
  <cellStyles count="6">
    <cellStyle name="百分比" xfId="3" builtinId="5"/>
    <cellStyle name="常规" xfId="0" builtinId="0"/>
    <cellStyle name="超链接" xfId="1" builtinId="8"/>
    <cellStyle name="貨幣 2" xfId="5"/>
    <cellStyle name="一般 2" xfId="4"/>
    <cellStyle name="一般 3" xfId="2"/>
  </cellStyles>
  <dxfs count="0"/>
  <tableStyles count="0" defaultTableStyle="TableStyleMedium9" defaultPivotStyle="PivotStyleLight16"/>
  <colors>
    <mruColors>
      <color rgb="FFF4F8E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9</xdr:row>
      <xdr:rowOff>95250</xdr:rowOff>
    </xdr:from>
    <xdr:to>
      <xdr:col>8</xdr:col>
      <xdr:colOff>9525</xdr:colOff>
      <xdr:row>13</xdr:row>
      <xdr:rowOff>9525</xdr:rowOff>
    </xdr:to>
    <xdr:sp macro="" textlink="">
      <xdr:nvSpPr>
        <xdr:cNvPr id="2" name="圓角矩形 1"/>
        <xdr:cNvSpPr/>
      </xdr:nvSpPr>
      <xdr:spPr>
        <a:xfrm>
          <a:off x="5553075" y="1981200"/>
          <a:ext cx="1524000" cy="7143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zh-CN" altLang="en-US" sz="1100" b="1"/>
            <a:t>根據個人本周實際參與的</a:t>
          </a:r>
          <a:r>
            <a:rPr lang="en-US" altLang="zh-CN" sz="1100" b="1"/>
            <a:t>Task</a:t>
          </a:r>
          <a:r>
            <a:rPr lang="zh-CN" altLang="en-US" sz="1100" b="1"/>
            <a:t>來填寫，權重加總為</a:t>
          </a:r>
          <a:r>
            <a:rPr lang="en-US" altLang="zh-CN" sz="1100" b="1"/>
            <a:t>100%</a:t>
          </a:r>
          <a:endParaRPr lang="zh-TW" altLang="en-US" sz="1100" b="1"/>
        </a:p>
      </xdr:txBody>
    </xdr:sp>
    <xdr:clientData/>
  </xdr:twoCellAnchor>
  <xdr:twoCellAnchor>
    <xdr:from>
      <xdr:col>4</xdr:col>
      <xdr:colOff>1714500</xdr:colOff>
      <xdr:row>7</xdr:row>
      <xdr:rowOff>95250</xdr:rowOff>
    </xdr:from>
    <xdr:to>
      <xdr:col>6</xdr:col>
      <xdr:colOff>19050</xdr:colOff>
      <xdr:row>11</xdr:row>
      <xdr:rowOff>52388</xdr:rowOff>
    </xdr:to>
    <xdr:cxnSp macro="">
      <xdr:nvCxnSpPr>
        <xdr:cNvPr id="4" name="直線單箭頭接點 3"/>
        <xdr:cNvCxnSpPr>
          <a:endCxn id="2" idx="1"/>
        </xdr:cNvCxnSpPr>
      </xdr:nvCxnSpPr>
      <xdr:spPr>
        <a:xfrm>
          <a:off x="4248150" y="1581150"/>
          <a:ext cx="1304925" cy="757238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238125</xdr:colOff>
      <xdr:row>9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72075"/>
          <a:ext cx="77819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11</xdr:col>
      <xdr:colOff>447675</xdr:colOff>
      <xdr:row>52</xdr:row>
      <xdr:rowOff>123825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011400"/>
          <a:ext cx="7991475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30</xdr:row>
      <xdr:rowOff>180975</xdr:rowOff>
    </xdr:from>
    <xdr:to>
      <xdr:col>12</xdr:col>
      <xdr:colOff>400050</xdr:colOff>
      <xdr:row>42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" y="10477500"/>
          <a:ext cx="8534400" cy="3714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238125</xdr:colOff>
      <xdr:row>11</xdr:row>
      <xdr:rowOff>142875</xdr:rowOff>
    </xdr:from>
    <xdr:to>
      <xdr:col>13</xdr:col>
      <xdr:colOff>438150</xdr:colOff>
      <xdr:row>24</xdr:row>
      <xdr:rowOff>133350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8125" y="5715000"/>
          <a:ext cx="9115425" cy="259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638174</xdr:colOff>
      <xdr:row>9</xdr:row>
      <xdr:rowOff>190500</xdr:rowOff>
    </xdr:from>
    <xdr:to>
      <xdr:col>16</xdr:col>
      <xdr:colOff>57150</xdr:colOff>
      <xdr:row>11</xdr:row>
      <xdr:rowOff>142875</xdr:rowOff>
    </xdr:to>
    <xdr:sp macro="" textlink="">
      <xdr:nvSpPr>
        <xdr:cNvPr id="6" name="直線圖說文字 2 5"/>
        <xdr:cNvSpPr/>
      </xdr:nvSpPr>
      <xdr:spPr>
        <a:xfrm>
          <a:off x="8867774" y="5229225"/>
          <a:ext cx="2162176" cy="485775"/>
        </a:xfrm>
        <a:prstGeom prst="borderCallout2">
          <a:avLst>
            <a:gd name="adj1" fmla="val 18750"/>
            <a:gd name="adj2" fmla="val -8333"/>
            <a:gd name="adj3" fmla="val 3203"/>
            <a:gd name="adj4" fmla="val 432"/>
            <a:gd name="adj5" fmla="val 163921"/>
            <a:gd name="adj6" fmla="val -5229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TW" sz="1100" b="1">
              <a:solidFill>
                <a:schemeClr val="tx1"/>
              </a:solidFill>
            </a:rPr>
            <a:t>HR</a:t>
          </a:r>
          <a:r>
            <a:rPr lang="zh-TW" altLang="en-US" sz="1100" b="1">
              <a:solidFill>
                <a:schemeClr val="tx1"/>
              </a:solidFill>
            </a:rPr>
            <a:t>系統中標準工作時數</a:t>
          </a:r>
        </a:p>
      </xdr:txBody>
    </xdr:sp>
    <xdr:clientData/>
  </xdr:twoCellAnchor>
  <xdr:twoCellAnchor>
    <xdr:from>
      <xdr:col>13</xdr:col>
      <xdr:colOff>676275</xdr:colOff>
      <xdr:row>16</xdr:row>
      <xdr:rowOff>19050</xdr:rowOff>
    </xdr:from>
    <xdr:to>
      <xdr:col>16</xdr:col>
      <xdr:colOff>638175</xdr:colOff>
      <xdr:row>18</xdr:row>
      <xdr:rowOff>152400</xdr:rowOff>
    </xdr:to>
    <xdr:sp macro="" textlink="">
      <xdr:nvSpPr>
        <xdr:cNvPr id="7" name="直線圖說文字 1 6"/>
        <xdr:cNvSpPr/>
      </xdr:nvSpPr>
      <xdr:spPr>
        <a:xfrm>
          <a:off x="9591675" y="6638925"/>
          <a:ext cx="2019300" cy="552450"/>
        </a:xfrm>
        <a:prstGeom prst="borderCallout1">
          <a:avLst>
            <a:gd name="adj1" fmla="val 2247"/>
            <a:gd name="adj2" fmla="val 0"/>
            <a:gd name="adj3" fmla="val 90847"/>
            <a:gd name="adj4" fmla="val -9023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zh-CN" sz="1100" b="1">
              <a:solidFill>
                <a:schemeClr val="tx1"/>
              </a:solidFill>
            </a:rPr>
            <a:t>Task</a:t>
          </a:r>
          <a:r>
            <a:rPr lang="zh-CN" altLang="en-US" sz="1100" b="1">
              <a:solidFill>
                <a:schemeClr val="tx1"/>
              </a:solidFill>
            </a:rPr>
            <a:t>數量與“</a:t>
          </a:r>
          <a:r>
            <a:rPr lang="en-US" altLang="zh-CN" sz="1100" b="1">
              <a:solidFill>
                <a:schemeClr val="tx1"/>
              </a:solidFill>
            </a:rPr>
            <a:t>Task Valuation”</a:t>
          </a:r>
          <a:r>
            <a:rPr lang="zh-CN" altLang="en-US" sz="1100" b="1">
              <a:solidFill>
                <a:schemeClr val="tx1"/>
              </a:solidFill>
            </a:rPr>
            <a:t>中所列的</a:t>
          </a:r>
          <a:r>
            <a:rPr lang="en-US" altLang="zh-CN" sz="1100" b="1">
              <a:solidFill>
                <a:schemeClr val="tx1"/>
              </a:solidFill>
            </a:rPr>
            <a:t>Task</a:t>
          </a:r>
          <a:r>
            <a:rPr lang="zh-CN" altLang="en-US" sz="1100" b="1">
              <a:solidFill>
                <a:schemeClr val="tx1"/>
              </a:solidFill>
            </a:rPr>
            <a:t>數量一致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B1:K22"/>
  <sheetViews>
    <sheetView zoomScaleNormal="100" zoomScaleSheetLayoutView="100" workbookViewId="0">
      <selection activeCell="E25" sqref="E25"/>
    </sheetView>
  </sheetViews>
  <sheetFormatPr defaultRowHeight="15.75"/>
  <cols>
    <col min="1" max="1" width="0.625" style="2" customWidth="1"/>
    <col min="2" max="2" width="11.75" style="2" customWidth="1"/>
    <col min="3" max="3" width="6.25" style="2" customWidth="1"/>
    <col min="4" max="4" width="19.125" style="2" customWidth="1"/>
    <col min="5" max="5" width="9.5" style="2" customWidth="1"/>
    <col min="6" max="6" width="29.25" style="2" customWidth="1"/>
    <col min="7" max="7" width="15.125" style="2" bestFit="1" customWidth="1"/>
    <col min="8" max="8" width="6.5" style="2" bestFit="1" customWidth="1"/>
    <col min="9" max="9" width="10.625" style="2" customWidth="1"/>
    <col min="10" max="10" width="7" style="2" customWidth="1"/>
    <col min="11" max="11" width="85.125" style="2" customWidth="1"/>
    <col min="12" max="16384" width="9" style="2"/>
  </cols>
  <sheetData>
    <row r="1" spans="2:11" ht="21">
      <c r="C1" s="117" t="s">
        <v>430</v>
      </c>
      <c r="D1" s="117"/>
      <c r="E1" s="117"/>
      <c r="F1" s="117"/>
    </row>
    <row r="3" spans="2:11" ht="16.5">
      <c r="B3" s="5" t="s">
        <v>300</v>
      </c>
      <c r="C3" s="5" t="s">
        <v>301</v>
      </c>
      <c r="D3" s="5" t="s">
        <v>299</v>
      </c>
      <c r="E3" s="5" t="s">
        <v>302</v>
      </c>
      <c r="F3" s="5" t="s">
        <v>303</v>
      </c>
      <c r="G3" s="5" t="s">
        <v>432</v>
      </c>
    </row>
    <row r="4" spans="2:11" ht="16.5">
      <c r="B4" s="111" t="s">
        <v>455</v>
      </c>
      <c r="C4" s="112" t="s">
        <v>456</v>
      </c>
      <c r="D4" s="111" t="s">
        <v>457</v>
      </c>
      <c r="E4" s="4" t="s">
        <v>458</v>
      </c>
      <c r="F4" s="111" t="s">
        <v>71</v>
      </c>
      <c r="G4" s="116" t="s">
        <v>467</v>
      </c>
    </row>
    <row r="6" spans="2:11" ht="18.75">
      <c r="B6" s="91" t="s">
        <v>431</v>
      </c>
      <c r="C6" s="91" t="s">
        <v>0</v>
      </c>
      <c r="D6" s="91" t="s">
        <v>1</v>
      </c>
      <c r="E6" s="91" t="s">
        <v>405</v>
      </c>
      <c r="F6" s="91" t="s">
        <v>2</v>
      </c>
      <c r="G6" s="118" t="s">
        <v>3</v>
      </c>
      <c r="H6" s="118"/>
      <c r="I6" s="7" t="s">
        <v>406</v>
      </c>
      <c r="J6" s="91" t="s">
        <v>4</v>
      </c>
      <c r="K6" s="91"/>
    </row>
    <row r="7" spans="2:11" ht="16.5">
      <c r="B7" s="119" t="s">
        <v>407</v>
      </c>
      <c r="C7" s="120">
        <v>0.35</v>
      </c>
      <c r="D7" s="124" t="s">
        <v>408</v>
      </c>
      <c r="E7" s="126">
        <v>60</v>
      </c>
      <c r="F7" s="128" t="s">
        <v>409</v>
      </c>
      <c r="G7" s="1" t="s">
        <v>410</v>
      </c>
      <c r="H7" s="89">
        <v>51</v>
      </c>
      <c r="I7" s="84">
        <v>48</v>
      </c>
      <c r="J7" s="121">
        <f>SUM(I8:I10)*C7</f>
        <v>35</v>
      </c>
      <c r="K7" s="3" t="s">
        <v>433</v>
      </c>
    </row>
    <row r="8" spans="2:11" ht="16.5">
      <c r="B8" s="119"/>
      <c r="C8" s="120"/>
      <c r="D8" s="125"/>
      <c r="E8" s="127"/>
      <c r="F8" s="129"/>
      <c r="G8" s="1" t="s">
        <v>411</v>
      </c>
      <c r="H8" s="85">
        <f>MAX(0,I7-H7)</f>
        <v>0</v>
      </c>
      <c r="I8" s="62">
        <f>IF(H7+H8=0,0,MAX(0,MIN(E7,(E7-5)+((H7/(H7+H8))*100-93))))</f>
        <v>60</v>
      </c>
      <c r="J8" s="121"/>
      <c r="K8" s="3" t="s">
        <v>434</v>
      </c>
    </row>
    <row r="9" spans="2:11" ht="16.5">
      <c r="B9" s="119"/>
      <c r="C9" s="120"/>
      <c r="D9" s="59" t="s">
        <v>5</v>
      </c>
      <c r="E9" s="60">
        <v>10</v>
      </c>
      <c r="F9" s="9" t="s">
        <v>412</v>
      </c>
      <c r="G9" s="122">
        <v>0</v>
      </c>
      <c r="H9" s="122"/>
      <c r="I9" s="27">
        <f>MIN(10,E9-G9*(10/24))</f>
        <v>10</v>
      </c>
      <c r="J9" s="121"/>
      <c r="K9" s="3" t="s">
        <v>435</v>
      </c>
    </row>
    <row r="10" spans="2:11" ht="16.5">
      <c r="B10" s="119"/>
      <c r="C10" s="120"/>
      <c r="D10" s="59" t="s">
        <v>6</v>
      </c>
      <c r="E10" s="60">
        <v>30</v>
      </c>
      <c r="F10" s="9" t="s">
        <v>413</v>
      </c>
      <c r="G10" s="123">
        <v>0</v>
      </c>
      <c r="H10" s="123"/>
      <c r="I10" s="21">
        <f>MIN(E10,E10-G10 * 15)</f>
        <v>30</v>
      </c>
      <c r="J10" s="121"/>
      <c r="K10" s="3" t="s">
        <v>436</v>
      </c>
    </row>
    <row r="11" spans="2:11" ht="16.5">
      <c r="B11" s="130" t="s">
        <v>414</v>
      </c>
      <c r="C11" s="133">
        <v>0.5</v>
      </c>
      <c r="D11" s="124" t="s">
        <v>415</v>
      </c>
      <c r="E11" s="126">
        <v>20</v>
      </c>
      <c r="F11" s="128" t="s">
        <v>416</v>
      </c>
      <c r="G11" s="1" t="s">
        <v>417</v>
      </c>
      <c r="H11" s="11" t="b">
        <v>0</v>
      </c>
      <c r="I11" s="138">
        <f>IF(H11=TRUE,0,H12)</f>
        <v>20</v>
      </c>
      <c r="J11" s="121">
        <f>SUM(I11:I14)*C11</f>
        <v>24</v>
      </c>
      <c r="K11" s="3" t="s">
        <v>437</v>
      </c>
    </row>
    <row r="12" spans="2:11" ht="16.5">
      <c r="B12" s="131"/>
      <c r="C12" s="134"/>
      <c r="D12" s="125"/>
      <c r="E12" s="127"/>
      <c r="F12" s="129"/>
      <c r="G12" s="1" t="s">
        <v>418</v>
      </c>
      <c r="H12" s="88">
        <f>E11</f>
        <v>20</v>
      </c>
      <c r="I12" s="139"/>
      <c r="J12" s="121"/>
      <c r="K12" s="3" t="s">
        <v>438</v>
      </c>
    </row>
    <row r="13" spans="2:11" ht="16.5">
      <c r="B13" s="131"/>
      <c r="C13" s="134"/>
      <c r="D13" s="30" t="s">
        <v>419</v>
      </c>
      <c r="E13" s="31">
        <v>60</v>
      </c>
      <c r="F13" s="23" t="s">
        <v>420</v>
      </c>
      <c r="G13" s="1" t="s">
        <v>421</v>
      </c>
      <c r="H13" s="85">
        <v>1.2</v>
      </c>
      <c r="I13" s="61">
        <f>IF(OR(H13=0,H13&lt;0),0,MIN(E13,E13*H13/4))</f>
        <v>18</v>
      </c>
      <c r="J13" s="121"/>
      <c r="K13" s="3" t="s">
        <v>439</v>
      </c>
    </row>
    <row r="14" spans="2:11" ht="16.5">
      <c r="B14" s="132"/>
      <c r="C14" s="135"/>
      <c r="D14" s="86" t="s">
        <v>422</v>
      </c>
      <c r="E14" s="90">
        <v>20</v>
      </c>
      <c r="F14" s="23" t="s">
        <v>423</v>
      </c>
      <c r="G14" s="1" t="s">
        <v>424</v>
      </c>
      <c r="H14" s="85">
        <v>50</v>
      </c>
      <c r="I14" s="6">
        <f>MIN(E14,E14*(H14/100))</f>
        <v>10</v>
      </c>
      <c r="J14" s="121"/>
      <c r="K14" s="3" t="s">
        <v>440</v>
      </c>
    </row>
    <row r="15" spans="2:11" ht="16.5">
      <c r="B15" s="136" t="s">
        <v>425</v>
      </c>
      <c r="C15" s="133">
        <v>0.15</v>
      </c>
      <c r="D15" s="86" t="s">
        <v>426</v>
      </c>
      <c r="E15" s="19">
        <v>70</v>
      </c>
      <c r="F15" s="23" t="s">
        <v>427</v>
      </c>
      <c r="G15" s="1" t="s">
        <v>424</v>
      </c>
      <c r="H15" s="85">
        <v>5</v>
      </c>
      <c r="I15" s="27">
        <f>MIN(10,H15)*7</f>
        <v>35</v>
      </c>
      <c r="J15" s="141">
        <f>(I15+I16)*C15</f>
        <v>9.75</v>
      </c>
      <c r="K15" s="3" t="s">
        <v>441</v>
      </c>
    </row>
    <row r="16" spans="2:11" ht="16.5">
      <c r="B16" s="137"/>
      <c r="C16" s="135"/>
      <c r="D16" s="59" t="s">
        <v>428</v>
      </c>
      <c r="E16" s="60">
        <v>30</v>
      </c>
      <c r="F16" s="20" t="s">
        <v>429</v>
      </c>
      <c r="G16" s="143">
        <v>0</v>
      </c>
      <c r="H16" s="144"/>
      <c r="I16" s="8">
        <f>MAX(0,E16-G16*E16)</f>
        <v>30</v>
      </c>
      <c r="J16" s="142"/>
      <c r="K16" s="3" t="s">
        <v>442</v>
      </c>
    </row>
    <row r="17" spans="2:11" ht="18.75">
      <c r="B17" s="145" t="s">
        <v>7</v>
      </c>
      <c r="C17" s="146"/>
      <c r="D17" s="146"/>
      <c r="E17" s="146"/>
      <c r="F17" s="146"/>
      <c r="G17" s="147">
        <f>MAX(0,SUM(J7:J16))</f>
        <v>68.75</v>
      </c>
      <c r="H17" s="147"/>
      <c r="I17" s="147"/>
      <c r="J17" s="147"/>
      <c r="K17" s="3" t="s">
        <v>443</v>
      </c>
    </row>
    <row r="19" spans="2:11" ht="16.5">
      <c r="B19" s="105" t="s">
        <v>444</v>
      </c>
    </row>
    <row r="20" spans="2:11" ht="16.5">
      <c r="B20" s="110" t="s">
        <v>445</v>
      </c>
      <c r="C20" s="89"/>
      <c r="D20" s="148" t="s">
        <v>446</v>
      </c>
      <c r="E20" s="149"/>
      <c r="F20" s="149"/>
    </row>
    <row r="21" spans="2:11" ht="16.5">
      <c r="B21" s="110" t="s">
        <v>447</v>
      </c>
      <c r="C21" s="11" t="s">
        <v>452</v>
      </c>
    </row>
    <row r="22" spans="2:11" ht="16.5">
      <c r="B22" s="110" t="s">
        <v>448</v>
      </c>
      <c r="C22" s="140" t="s">
        <v>449</v>
      </c>
      <c r="D22" s="140"/>
      <c r="E22" s="140"/>
      <c r="F22" s="140"/>
    </row>
  </sheetData>
  <mergeCells count="25">
    <mergeCell ref="C22:F22"/>
    <mergeCell ref="J15:J16"/>
    <mergeCell ref="G16:H16"/>
    <mergeCell ref="B17:F17"/>
    <mergeCell ref="G17:J17"/>
    <mergeCell ref="D20:F20"/>
    <mergeCell ref="J11:J14"/>
    <mergeCell ref="B11:B14"/>
    <mergeCell ref="C11:C14"/>
    <mergeCell ref="B15:B16"/>
    <mergeCell ref="C15:C16"/>
    <mergeCell ref="D11:D12"/>
    <mergeCell ref="E11:E12"/>
    <mergeCell ref="F11:F12"/>
    <mergeCell ref="I11:I12"/>
    <mergeCell ref="C1:F1"/>
    <mergeCell ref="G6:H6"/>
    <mergeCell ref="B7:B10"/>
    <mergeCell ref="C7:C10"/>
    <mergeCell ref="J7:J10"/>
    <mergeCell ref="G9:H9"/>
    <mergeCell ref="G10:H10"/>
    <mergeCell ref="D7:D8"/>
    <mergeCell ref="E7:E8"/>
    <mergeCell ref="F7:F8"/>
  </mergeCells>
  <phoneticPr fontId="4" type="noConversion"/>
  <dataValidations count="4">
    <dataValidation type="list" allowBlank="1" showInputMessage="1" showErrorMessage="1" sqref="D4">
      <formula1>"重慶開發部,管理營運課,重慶系統分析與服務課,重慶系統開發課,重慶系統測試課,SRV軟件開發部,SRV部系統分析與服務課,SRV部軟件開發課,SRV部武漢軟件開發課,MES軟件開發部,MES部系統分析與服務課,MES部軟件開發課,MES部系統軟件測試課,MES部武漢軟件開發課"</formula1>
    </dataValidation>
    <dataValidation type="list" allowBlank="1" showInputMessage="1" showErrorMessage="1" sqref="E4">
      <formula1>"員1,員2,員3,師1,師2,師3,師4,師5,師6,師7,師8,師9,師10,師11,師12,專案經理,本科實習生,碩士實習生,大專實習生,(試)師1,(試用)師2,(預)師2,(試用)師3,(預)師1,(試用)員3"</formula1>
    </dataValidation>
    <dataValidation type="list" allowBlank="1" showInputMessage="1" showErrorMessage="1" sqref="F4">
      <formula1>"部長,課長,組長,PdM (Product Manager),PM (Project Manager),SA (System Analysis/Architect),SD (System Design),DE (Developer),TE (Testing),SE (Sustain),助理 (Assistant)"</formula1>
    </dataValidation>
    <dataValidation type="list" allowBlank="1" showInputMessage="1" showErrorMessage="1" sqref="H11">
      <formula1>"True,False"</formula1>
    </dataValidation>
  </dataValidations>
  <hyperlinks>
    <hyperlink ref="F15" location="'Manager Appraisal Ref'!A1" display="MIN(10,Appraisal)"/>
    <hyperlink ref="F14" location="'Function Appraisal Ref'!A1" display="MIN(20,20*(Appraisal/100))"/>
    <hyperlink ref="F13" location="'Task Valuation'!A1" display="MIN(20,20*(Value/4))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M28"/>
  <sheetViews>
    <sheetView tabSelected="1" workbookViewId="0">
      <selection activeCell="I21" sqref="I21"/>
    </sheetView>
  </sheetViews>
  <sheetFormatPr defaultRowHeight="15.75"/>
  <cols>
    <col min="1" max="1" width="2.375" style="2" customWidth="1"/>
    <col min="2" max="2" width="4.75" style="2" bestFit="1" customWidth="1"/>
    <col min="3" max="3" width="20.375" style="2" bestFit="1" customWidth="1"/>
    <col min="4" max="4" width="5.75" style="2" bestFit="1" customWidth="1"/>
    <col min="5" max="5" width="29.375" style="2" bestFit="1" customWidth="1"/>
    <col min="6" max="6" width="10" style="2" bestFit="1" customWidth="1"/>
    <col min="7" max="7" width="10.5" style="2" bestFit="1" customWidth="1"/>
    <col min="8" max="8" width="9.625" style="2" bestFit="1" customWidth="1"/>
    <col min="9" max="9" width="8" style="2" bestFit="1" customWidth="1"/>
    <col min="10" max="10" width="5.75" style="2" bestFit="1" customWidth="1"/>
    <col min="11" max="11" width="9.625" style="2" bestFit="1" customWidth="1"/>
    <col min="12" max="12" width="9.5" style="2" bestFit="1" customWidth="1"/>
    <col min="13" max="13" width="5.75" style="2" bestFit="1" customWidth="1"/>
    <col min="14" max="16384" width="9" style="2"/>
  </cols>
  <sheetData>
    <row r="1" spans="1:13" ht="20.25" thickBot="1">
      <c r="A1" s="17"/>
      <c r="B1" s="171" t="s">
        <v>379</v>
      </c>
      <c r="C1" s="172"/>
      <c r="D1" s="172"/>
      <c r="E1" s="172"/>
      <c r="F1" s="172"/>
      <c r="G1" s="172"/>
      <c r="H1" s="173"/>
    </row>
    <row r="2" spans="1:13" ht="16.5" thickBot="1">
      <c r="B2" s="11"/>
    </row>
    <row r="3" spans="1:13" ht="16.5">
      <c r="B3" s="175" t="s">
        <v>378</v>
      </c>
      <c r="C3" s="177" t="s">
        <v>380</v>
      </c>
      <c r="D3" s="179" t="s">
        <v>381</v>
      </c>
      <c r="E3" s="155" t="s">
        <v>382</v>
      </c>
      <c r="F3" s="155" t="s">
        <v>383</v>
      </c>
      <c r="G3" s="155" t="s">
        <v>384</v>
      </c>
      <c r="H3" s="155" t="s">
        <v>385</v>
      </c>
      <c r="I3" s="155"/>
      <c r="J3" s="155"/>
      <c r="K3" s="155" t="s">
        <v>386</v>
      </c>
      <c r="L3" s="155"/>
      <c r="M3" s="155"/>
    </row>
    <row r="4" spans="1:13" ht="16.5">
      <c r="B4" s="176"/>
      <c r="C4" s="178"/>
      <c r="D4" s="180"/>
      <c r="E4" s="174"/>
      <c r="F4" s="174"/>
      <c r="G4" s="174"/>
      <c r="H4" s="92" t="s">
        <v>387</v>
      </c>
      <c r="I4" s="92" t="s">
        <v>388</v>
      </c>
      <c r="J4" s="92" t="s">
        <v>389</v>
      </c>
      <c r="K4" s="92" t="s">
        <v>387</v>
      </c>
      <c r="L4" s="92" t="s">
        <v>388</v>
      </c>
      <c r="M4" s="92" t="s">
        <v>389</v>
      </c>
    </row>
    <row r="5" spans="1:13">
      <c r="B5" s="32">
        <v>1</v>
      </c>
      <c r="C5" s="56" t="s">
        <v>465</v>
      </c>
      <c r="D5" s="57">
        <v>0.47058823529999999</v>
      </c>
      <c r="E5" s="114" t="s">
        <v>468</v>
      </c>
      <c r="F5" s="58" t="s">
        <v>462</v>
      </c>
      <c r="G5" s="58" t="s">
        <v>267</v>
      </c>
      <c r="H5" s="58" t="s">
        <v>390</v>
      </c>
      <c r="I5" s="58" t="s">
        <v>265</v>
      </c>
      <c r="J5" s="50">
        <f t="shared" ref="J5:J14" si="0">(SUM(IF(H5="主導方",4,0),IF(H5="重要協助方",3,0),IF(H5="一般協助方",2,0),IF(H5="一般參與方",1,0),IF(H5="不必要",0.001,0))+SUM(IF(I5="效益極大",4,0),IF(I5="效益較大",3,0),IF(I5="效益大",2,0),IF(I5="效益一般",1,0),IF(I5="無效益",0.001,0)))/2*D5</f>
        <v>1.8823529412</v>
      </c>
      <c r="K5" s="46" t="s">
        <v>390</v>
      </c>
      <c r="L5" s="46" t="s">
        <v>265</v>
      </c>
      <c r="M5" s="50">
        <f>(SUM(IF(K5="主導方",4,0),IF(K5="重要協助方",3,0),IF(K5="一般協助方",2,0),IF(K5="一般參與方",1,0),IF(K5="不必要",0.001,0))+SUM(IF(L5="效益極大",4,0),IF(L5="效益較大",3,0),IF(L5="效益大",2,0),IF(L5="效益一般",1,0),IF(L5="無效益",0.001,0)))/2*D5</f>
        <v>1.8823529412</v>
      </c>
    </row>
    <row r="6" spans="1:13">
      <c r="B6" s="32">
        <v>2</v>
      </c>
      <c r="C6" s="56" t="s">
        <v>465</v>
      </c>
      <c r="D6" s="115">
        <v>0.18627450979999999</v>
      </c>
      <c r="E6" s="114" t="s">
        <v>469</v>
      </c>
      <c r="F6" s="58" t="s">
        <v>462</v>
      </c>
      <c r="G6" s="58" t="s">
        <v>267</v>
      </c>
      <c r="H6" s="58" t="s">
        <v>460</v>
      </c>
      <c r="I6" s="58" t="s">
        <v>461</v>
      </c>
      <c r="J6" s="50">
        <f t="shared" si="0"/>
        <v>0.74509803919999995</v>
      </c>
      <c r="K6" s="46" t="s">
        <v>391</v>
      </c>
      <c r="L6" s="46" t="s">
        <v>461</v>
      </c>
      <c r="M6" s="50">
        <f t="shared" ref="M6:M14" si="1">(SUM(IF(K6="主導方",4,0),IF(K6="重要協助方",3,0),IF(K6="一般協助方",2,0),IF(K6="一般參與方",1,0),IF(K6="不必要",0.001,0))+SUM(IF(L6="效益極大",4,0),IF(L6="效益較大",3,0),IF(L6="效益大",2,0),IF(L6="效益一般",1,0),IF(L6="無效益",0.001,0)))/2*D6</f>
        <v>0.74509803919999995</v>
      </c>
    </row>
    <row r="7" spans="1:13">
      <c r="B7" s="32">
        <v>3</v>
      </c>
      <c r="C7" s="56" t="s">
        <v>464</v>
      </c>
      <c r="D7" s="115">
        <v>0.34313725490000002</v>
      </c>
      <c r="E7" s="114" t="s">
        <v>466</v>
      </c>
      <c r="F7" s="58" t="s">
        <v>463</v>
      </c>
      <c r="G7" s="58" t="s">
        <v>459</v>
      </c>
      <c r="H7" s="58" t="s">
        <v>460</v>
      </c>
      <c r="I7" s="58" t="s">
        <v>461</v>
      </c>
      <c r="J7" s="50">
        <f t="shared" si="0"/>
        <v>1.3725490196000001</v>
      </c>
      <c r="K7" s="46" t="s">
        <v>460</v>
      </c>
      <c r="L7" s="46" t="s">
        <v>265</v>
      </c>
      <c r="M7" s="50">
        <f t="shared" si="1"/>
        <v>1.3725490196000001</v>
      </c>
    </row>
    <row r="8" spans="1:13">
      <c r="B8" s="32"/>
      <c r="C8" s="113"/>
      <c r="D8" s="57"/>
      <c r="E8" s="114"/>
      <c r="F8" s="58"/>
      <c r="G8" s="58"/>
      <c r="H8" s="58"/>
      <c r="I8" s="58"/>
      <c r="J8" s="50">
        <f t="shared" si="0"/>
        <v>0</v>
      </c>
      <c r="K8" s="46"/>
      <c r="L8" s="46"/>
      <c r="M8" s="50">
        <f t="shared" si="1"/>
        <v>0</v>
      </c>
    </row>
    <row r="9" spans="1:13">
      <c r="B9" s="32"/>
      <c r="C9" s="113"/>
      <c r="D9" s="57"/>
      <c r="E9" s="114"/>
      <c r="F9" s="58"/>
      <c r="G9" s="58"/>
      <c r="H9" s="58"/>
      <c r="I9" s="58"/>
      <c r="J9" s="50">
        <f t="shared" ref="J9" si="2">(SUM(IF(H9="主導方",4,0),IF(H9="重要協助方",3,0),IF(H9="一般協助方",2,0),IF(H9="一般參與方",1,0),IF(H9="不必要",0.001,0))+SUM(IF(I9="效益極大",4,0),IF(I9="效益較大",3,0),IF(I9="效益大",2,0),IF(I9="效益一般",1,0),IF(I9="無效益",0.001,0)))/2*D9</f>
        <v>0</v>
      </c>
      <c r="K9" s="46"/>
      <c r="L9" s="46"/>
      <c r="M9" s="50">
        <f t="shared" ref="M9" si="3">(SUM(IF(K9="主導方",4,0),IF(K9="重要協助方",3,0),IF(K9="一般協助方",2,0),IF(K9="一般參與方",1,0),IF(K9="不必要",0.001,0))+SUM(IF(L9="效益極大",4,0),IF(L9="效益較大",3,0),IF(L9="效益大",2,0),IF(L9="效益一般",1,0),IF(L9="無效益",0.001,0)))/2*D9</f>
        <v>0</v>
      </c>
    </row>
    <row r="10" spans="1:13">
      <c r="B10" s="32"/>
      <c r="C10" s="44"/>
      <c r="D10" s="42"/>
      <c r="E10" s="43"/>
      <c r="F10" s="47"/>
      <c r="G10" s="46"/>
      <c r="H10" s="46"/>
      <c r="I10" s="46"/>
      <c r="J10" s="50">
        <f t="shared" si="0"/>
        <v>0</v>
      </c>
      <c r="K10" s="46"/>
      <c r="L10" s="46"/>
      <c r="M10" s="50">
        <f t="shared" si="1"/>
        <v>0</v>
      </c>
    </row>
    <row r="11" spans="1:13">
      <c r="B11" s="32"/>
      <c r="C11" s="44"/>
      <c r="D11" s="42"/>
      <c r="E11" s="43"/>
      <c r="F11" s="47"/>
      <c r="G11" s="46"/>
      <c r="H11" s="46"/>
      <c r="I11" s="46"/>
      <c r="J11" s="50">
        <f t="shared" si="0"/>
        <v>0</v>
      </c>
      <c r="K11" s="46"/>
      <c r="L11" s="46"/>
      <c r="M11" s="50">
        <f t="shared" si="1"/>
        <v>0</v>
      </c>
    </row>
    <row r="12" spans="1:13">
      <c r="B12" s="32"/>
      <c r="C12" s="44"/>
      <c r="D12" s="42"/>
      <c r="E12" s="43"/>
      <c r="F12" s="47"/>
      <c r="G12" s="46"/>
      <c r="H12" s="46"/>
      <c r="I12" s="46"/>
      <c r="J12" s="50">
        <f t="shared" si="0"/>
        <v>0</v>
      </c>
      <c r="K12" s="46"/>
      <c r="L12" s="46"/>
      <c r="M12" s="50">
        <f t="shared" si="1"/>
        <v>0</v>
      </c>
    </row>
    <row r="13" spans="1:13">
      <c r="B13" s="32"/>
      <c r="C13" s="44"/>
      <c r="D13" s="42"/>
      <c r="E13" s="43"/>
      <c r="F13" s="47"/>
      <c r="G13" s="46"/>
      <c r="H13" s="46"/>
      <c r="I13" s="46"/>
      <c r="J13" s="50">
        <f t="shared" si="0"/>
        <v>0</v>
      </c>
      <c r="K13" s="46"/>
      <c r="L13" s="46"/>
      <c r="M13" s="50">
        <f t="shared" si="1"/>
        <v>0</v>
      </c>
    </row>
    <row r="14" spans="1:13" ht="16.5" thickBot="1">
      <c r="B14" s="34"/>
      <c r="C14" s="45"/>
      <c r="D14" s="33"/>
      <c r="E14" s="43"/>
      <c r="F14" s="48"/>
      <c r="G14" s="46"/>
      <c r="H14" s="49"/>
      <c r="I14" s="49"/>
      <c r="J14" s="50">
        <f t="shared" si="0"/>
        <v>0</v>
      </c>
      <c r="K14" s="49"/>
      <c r="L14" s="49"/>
      <c r="M14" s="50">
        <f t="shared" si="1"/>
        <v>0</v>
      </c>
    </row>
    <row r="15" spans="1:13" ht="17.25" thickBot="1">
      <c r="B15" s="164" t="s">
        <v>392</v>
      </c>
      <c r="C15" s="165"/>
      <c r="D15" s="165"/>
      <c r="E15" s="165"/>
      <c r="F15" s="166"/>
      <c r="G15" s="51"/>
      <c r="H15" s="167">
        <f>SUM(J5:J14)</f>
        <v>4</v>
      </c>
      <c r="I15" s="168"/>
      <c r="J15" s="169"/>
      <c r="K15" s="152">
        <f>SUM(M5:M14)</f>
        <v>4</v>
      </c>
      <c r="L15" s="153"/>
      <c r="M15" s="154"/>
    </row>
    <row r="16" spans="1:13">
      <c r="B16" s="35"/>
      <c r="C16" s="35"/>
      <c r="D16" s="35"/>
      <c r="E16" s="35"/>
      <c r="F16" s="35"/>
      <c r="G16" s="35"/>
      <c r="H16" s="36"/>
      <c r="I16" s="36"/>
      <c r="J16" s="36"/>
      <c r="K16" s="36"/>
    </row>
    <row r="17" spans="2:12" ht="16.5" thickBot="1">
      <c r="B17" s="170" t="s">
        <v>393</v>
      </c>
      <c r="C17" s="170"/>
      <c r="D17" s="37"/>
      <c r="E17" s="38"/>
      <c r="F17" s="39"/>
      <c r="G17" s="39"/>
      <c r="H17" s="39"/>
      <c r="I17" s="39"/>
      <c r="J17" s="39"/>
      <c r="K17" s="39"/>
    </row>
    <row r="18" spans="2:12" ht="16.5">
      <c r="B18" s="53">
        <v>1</v>
      </c>
      <c r="C18" s="158" t="s">
        <v>394</v>
      </c>
      <c r="D18" s="158"/>
      <c r="E18" s="159"/>
      <c r="L18" s="24" t="s">
        <v>395</v>
      </c>
    </row>
    <row r="19" spans="2:12">
      <c r="B19" s="54">
        <v>2</v>
      </c>
      <c r="C19" s="160" t="s">
        <v>396</v>
      </c>
      <c r="D19" s="161"/>
      <c r="E19" s="162"/>
      <c r="L19" s="24"/>
    </row>
    <row r="20" spans="2:12">
      <c r="B20" s="93">
        <v>3</v>
      </c>
      <c r="C20" s="156" t="s">
        <v>397</v>
      </c>
      <c r="D20" s="156"/>
      <c r="E20" s="157"/>
    </row>
    <row r="21" spans="2:12">
      <c r="B21" s="163">
        <v>4</v>
      </c>
      <c r="C21" s="156" t="s">
        <v>398</v>
      </c>
      <c r="D21" s="156"/>
      <c r="E21" s="157"/>
    </row>
    <row r="22" spans="2:12">
      <c r="B22" s="163"/>
      <c r="C22" s="156" t="s">
        <v>399</v>
      </c>
      <c r="D22" s="156"/>
      <c r="E22" s="157"/>
    </row>
    <row r="23" spans="2:12">
      <c r="B23" s="163"/>
      <c r="C23" s="156" t="s">
        <v>400</v>
      </c>
      <c r="D23" s="156"/>
      <c r="E23" s="157"/>
    </row>
    <row r="24" spans="2:12">
      <c r="B24" s="163"/>
      <c r="C24" s="156" t="s">
        <v>401</v>
      </c>
      <c r="D24" s="156"/>
      <c r="E24" s="157"/>
    </row>
    <row r="25" spans="2:12">
      <c r="B25" s="163"/>
      <c r="C25" s="156" t="s">
        <v>402</v>
      </c>
      <c r="D25" s="156"/>
      <c r="E25" s="157"/>
    </row>
    <row r="26" spans="2:12">
      <c r="B26" s="163"/>
      <c r="C26" s="156" t="s">
        <v>403</v>
      </c>
      <c r="D26" s="156"/>
      <c r="E26" s="157"/>
    </row>
    <row r="27" spans="2:12" ht="16.5" thickBot="1">
      <c r="B27" s="55">
        <v>5</v>
      </c>
      <c r="C27" s="150" t="s">
        <v>404</v>
      </c>
      <c r="D27" s="150"/>
      <c r="E27" s="151"/>
    </row>
    <row r="28" spans="2:12">
      <c r="B28" s="38"/>
      <c r="C28" s="40"/>
      <c r="D28" s="41"/>
      <c r="E28" s="38"/>
      <c r="F28" s="38"/>
      <c r="G28" s="38"/>
      <c r="H28" s="38"/>
      <c r="I28" s="38"/>
      <c r="J28" s="38"/>
      <c r="K28" s="38"/>
    </row>
  </sheetData>
  <protectedRanges>
    <protectedRange sqref="F5:I5 B3:E5 F3:M4 K5:L14 B6:I14" name="範圍1"/>
    <protectedRange sqref="D24:D26 B28:C28 F28:K28 E23:E25 C22:D23 C25:C27 D27:E28 B17:K17 B15:G16 C18:E21" name="範圍1_1"/>
    <protectedRange sqref="C24" name="範圍1_2"/>
  </protectedRanges>
  <mergeCells count="24">
    <mergeCell ref="B1:H1"/>
    <mergeCell ref="E3:E4"/>
    <mergeCell ref="F3:F4"/>
    <mergeCell ref="H3:J3"/>
    <mergeCell ref="B3:B4"/>
    <mergeCell ref="C3:C4"/>
    <mergeCell ref="D3:D4"/>
    <mergeCell ref="G3:G4"/>
    <mergeCell ref="B21:B26"/>
    <mergeCell ref="C22:E22"/>
    <mergeCell ref="B15:F15"/>
    <mergeCell ref="H15:J15"/>
    <mergeCell ref="B17:C17"/>
    <mergeCell ref="C27:E27"/>
    <mergeCell ref="K15:M15"/>
    <mergeCell ref="K3:M3"/>
    <mergeCell ref="C25:E25"/>
    <mergeCell ref="C26:E26"/>
    <mergeCell ref="C23:E23"/>
    <mergeCell ref="C24:E24"/>
    <mergeCell ref="C18:E18"/>
    <mergeCell ref="C20:E20"/>
    <mergeCell ref="C21:E21"/>
    <mergeCell ref="C19:E19"/>
  </mergeCells>
  <phoneticPr fontId="37" type="noConversion"/>
  <dataValidations count="3">
    <dataValidation type="list" allowBlank="1" showInputMessage="1" showErrorMessage="1" sqref="L5:L14 I5:I14">
      <formula1>"效益極大,效益較大,效益大,效益一般,無效益"</formula1>
    </dataValidation>
    <dataValidation type="list" allowBlank="1" showInputMessage="1" showErrorMessage="1" sqref="K5:K14 H5:H14">
      <formula1>"主導方,重要協助方,一般協助方,一般參與方,不必要"</formula1>
    </dataValidation>
    <dataValidation type="list" allowBlank="1" showInputMessage="1" showErrorMessage="1" sqref="G5:G14">
      <formula1>"是,否"</formula1>
    </dataValidation>
  </dataValidations>
  <hyperlinks>
    <hyperlink ref="L18" location="'Personal KPI-V2.3'!A1" display="返回首頁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30"/>
  <sheetViews>
    <sheetView workbookViewId="0"/>
  </sheetViews>
  <sheetFormatPr defaultRowHeight="15.75"/>
  <cols>
    <col min="1" max="1" width="2.25" style="2" customWidth="1"/>
    <col min="2" max="2" width="10" style="2" bestFit="1" customWidth="1"/>
    <col min="3" max="3" width="60.625" style="2" bestFit="1" customWidth="1"/>
    <col min="4" max="4" width="5.875" style="2" bestFit="1" customWidth="1"/>
    <col min="5" max="5" width="11" style="2" bestFit="1" customWidth="1"/>
    <col min="6" max="6" width="6.25" style="2" bestFit="1" customWidth="1"/>
    <col min="7" max="16384" width="9" style="2"/>
  </cols>
  <sheetData>
    <row r="1" spans="1:8" ht="20.25" thickBot="1">
      <c r="A1" s="17"/>
      <c r="B1" s="171" t="s">
        <v>266</v>
      </c>
      <c r="C1" s="173"/>
    </row>
    <row r="2" spans="1:8" ht="18.75">
      <c r="A2" s="10"/>
      <c r="B2" s="10"/>
    </row>
    <row r="3" spans="1:8" ht="16.5">
      <c r="B3" s="11" t="s">
        <v>29</v>
      </c>
    </row>
    <row r="4" spans="1:8" ht="17.25" thickBot="1">
      <c r="B4" s="12" t="s">
        <v>30</v>
      </c>
      <c r="C4" s="12" t="s">
        <v>31</v>
      </c>
      <c r="D4" s="12" t="s">
        <v>10</v>
      </c>
      <c r="E4" s="12" t="s">
        <v>27</v>
      </c>
    </row>
    <row r="5" spans="1:8">
      <c r="B5" s="96" t="s">
        <v>32</v>
      </c>
      <c r="C5" s="14" t="s">
        <v>33</v>
      </c>
      <c r="D5" s="190" t="s">
        <v>28</v>
      </c>
      <c r="E5" s="18"/>
    </row>
    <row r="6" spans="1:8">
      <c r="B6" s="95" t="s">
        <v>34</v>
      </c>
      <c r="C6" s="194" t="s">
        <v>35</v>
      </c>
      <c r="D6" s="191"/>
      <c r="E6" s="18"/>
    </row>
    <row r="7" spans="1:8">
      <c r="B7" s="95" t="s">
        <v>36</v>
      </c>
      <c r="C7" s="195"/>
      <c r="D7" s="191"/>
      <c r="E7" s="18"/>
    </row>
    <row r="8" spans="1:8">
      <c r="B8" s="95" t="s">
        <v>37</v>
      </c>
      <c r="C8" s="195"/>
      <c r="D8" s="192"/>
      <c r="E8" s="18"/>
    </row>
    <row r="9" spans="1:8" ht="16.5" thickBot="1">
      <c r="B9" s="109" t="s">
        <v>377</v>
      </c>
      <c r="C9" s="196"/>
      <c r="D9" s="193"/>
      <c r="E9" s="18"/>
    </row>
    <row r="10" spans="1:8" ht="16.5">
      <c r="H10" s="24" t="s">
        <v>334</v>
      </c>
    </row>
    <row r="11" spans="1:8" ht="16.5">
      <c r="B11" s="11" t="s">
        <v>38</v>
      </c>
    </row>
    <row r="12" spans="1:8" ht="17.25" thickBot="1">
      <c r="B12" s="12" t="s">
        <v>30</v>
      </c>
      <c r="C12" s="12" t="s">
        <v>9</v>
      </c>
      <c r="D12" s="12" t="s">
        <v>10</v>
      </c>
      <c r="E12" s="12" t="s">
        <v>26</v>
      </c>
      <c r="F12" s="12" t="s">
        <v>27</v>
      </c>
    </row>
    <row r="13" spans="1:8">
      <c r="B13" s="183" t="s">
        <v>25</v>
      </c>
      <c r="C13" s="14" t="s">
        <v>39</v>
      </c>
      <c r="D13" s="97">
        <v>50</v>
      </c>
      <c r="E13" s="18"/>
      <c r="F13" s="181">
        <f>SUM(E13:E14)</f>
        <v>0</v>
      </c>
    </row>
    <row r="14" spans="1:8">
      <c r="B14" s="182"/>
      <c r="C14" s="15" t="s">
        <v>40</v>
      </c>
      <c r="D14" s="98">
        <v>50</v>
      </c>
      <c r="E14" s="18"/>
      <c r="F14" s="181"/>
    </row>
    <row r="15" spans="1:8">
      <c r="B15" s="182" t="s">
        <v>19</v>
      </c>
      <c r="C15" s="15" t="s">
        <v>41</v>
      </c>
      <c r="D15" s="98">
        <v>30</v>
      </c>
      <c r="E15" s="18"/>
      <c r="F15" s="181">
        <f>SUM(E15:E17)</f>
        <v>0</v>
      </c>
    </row>
    <row r="16" spans="1:8">
      <c r="B16" s="182"/>
      <c r="C16" s="15" t="s">
        <v>54</v>
      </c>
      <c r="D16" s="98">
        <v>40</v>
      </c>
      <c r="E16" s="18"/>
      <c r="F16" s="181"/>
    </row>
    <row r="17" spans="2:6">
      <c r="B17" s="182"/>
      <c r="C17" s="15" t="s">
        <v>42</v>
      </c>
      <c r="D17" s="98">
        <v>30</v>
      </c>
      <c r="E17" s="18"/>
      <c r="F17" s="181"/>
    </row>
    <row r="18" spans="2:6">
      <c r="B18" s="182" t="s">
        <v>20</v>
      </c>
      <c r="C18" s="15" t="s">
        <v>43</v>
      </c>
      <c r="D18" s="98">
        <v>40</v>
      </c>
      <c r="E18" s="18"/>
      <c r="F18" s="181">
        <f>SUM(E18:E20)</f>
        <v>0</v>
      </c>
    </row>
    <row r="19" spans="2:6">
      <c r="B19" s="182"/>
      <c r="C19" s="15" t="s">
        <v>51</v>
      </c>
      <c r="D19" s="98">
        <v>20</v>
      </c>
      <c r="E19" s="18"/>
      <c r="F19" s="181"/>
    </row>
    <row r="20" spans="2:6">
      <c r="B20" s="182"/>
      <c r="C20" s="15" t="s">
        <v>55</v>
      </c>
      <c r="D20" s="98">
        <v>40</v>
      </c>
      <c r="E20" s="18"/>
      <c r="F20" s="181"/>
    </row>
    <row r="21" spans="2:6">
      <c r="B21" s="182" t="s">
        <v>21</v>
      </c>
      <c r="C21" s="15" t="s">
        <v>44</v>
      </c>
      <c r="D21" s="98">
        <v>40</v>
      </c>
      <c r="E21" s="18">
        <v>40</v>
      </c>
      <c r="F21" s="181">
        <f t="shared" ref="F21" si="0">SUM(E21:E23)</f>
        <v>100</v>
      </c>
    </row>
    <row r="22" spans="2:6">
      <c r="B22" s="182"/>
      <c r="C22" s="15" t="s">
        <v>52</v>
      </c>
      <c r="D22" s="98">
        <v>20</v>
      </c>
      <c r="E22" s="18">
        <v>20</v>
      </c>
      <c r="F22" s="181"/>
    </row>
    <row r="23" spans="2:6">
      <c r="B23" s="182"/>
      <c r="C23" s="15" t="s">
        <v>56</v>
      </c>
      <c r="D23" s="98">
        <v>40</v>
      </c>
      <c r="E23" s="18">
        <v>40</v>
      </c>
      <c r="F23" s="181"/>
    </row>
    <row r="24" spans="2:6">
      <c r="B24" s="182" t="s">
        <v>22</v>
      </c>
      <c r="C24" s="15" t="s">
        <v>45</v>
      </c>
      <c r="D24" s="98">
        <v>60</v>
      </c>
      <c r="E24" s="18"/>
      <c r="F24" s="181">
        <f>SUM(E24:E25)</f>
        <v>0</v>
      </c>
    </row>
    <row r="25" spans="2:6">
      <c r="B25" s="182"/>
      <c r="C25" s="15" t="s">
        <v>46</v>
      </c>
      <c r="D25" s="98">
        <v>40</v>
      </c>
      <c r="E25" s="18"/>
      <c r="F25" s="181"/>
    </row>
    <row r="26" spans="2:6">
      <c r="B26" s="184" t="s">
        <v>23</v>
      </c>
      <c r="C26" s="15" t="s">
        <v>47</v>
      </c>
      <c r="D26" s="98">
        <v>40</v>
      </c>
      <c r="E26" s="18"/>
      <c r="F26" s="187">
        <f>SUM(E26:E28)</f>
        <v>0</v>
      </c>
    </row>
    <row r="27" spans="2:6">
      <c r="B27" s="185"/>
      <c r="C27" s="15" t="s">
        <v>48</v>
      </c>
      <c r="D27" s="98">
        <v>40</v>
      </c>
      <c r="E27" s="18"/>
      <c r="F27" s="188"/>
    </row>
    <row r="28" spans="2:6">
      <c r="B28" s="186"/>
      <c r="C28" s="15" t="s">
        <v>53</v>
      </c>
      <c r="D28" s="98">
        <v>20</v>
      </c>
      <c r="E28" s="18"/>
      <c r="F28" s="189"/>
    </row>
    <row r="29" spans="2:6">
      <c r="B29" s="182" t="s">
        <v>24</v>
      </c>
      <c r="C29" s="15" t="s">
        <v>49</v>
      </c>
      <c r="D29" s="98">
        <v>60</v>
      </c>
      <c r="E29" s="18"/>
      <c r="F29" s="181">
        <f t="shared" ref="F29" si="1">SUM(E29:E30)</f>
        <v>0</v>
      </c>
    </row>
    <row r="30" spans="2:6" ht="16.5" thickBot="1">
      <c r="B30" s="197"/>
      <c r="C30" s="22" t="s">
        <v>50</v>
      </c>
      <c r="D30" s="99">
        <v>40</v>
      </c>
      <c r="E30" s="18"/>
      <c r="F30" s="181"/>
    </row>
  </sheetData>
  <mergeCells count="17">
    <mergeCell ref="B1:C1"/>
    <mergeCell ref="D5:D9"/>
    <mergeCell ref="C6:C9"/>
    <mergeCell ref="B29:B30"/>
    <mergeCell ref="F29:F30"/>
    <mergeCell ref="B24:B25"/>
    <mergeCell ref="B13:B14"/>
    <mergeCell ref="F13:F14"/>
    <mergeCell ref="F15:F17"/>
    <mergeCell ref="F18:F20"/>
    <mergeCell ref="F21:F23"/>
    <mergeCell ref="F24:F25"/>
    <mergeCell ref="B15:B17"/>
    <mergeCell ref="B18:B20"/>
    <mergeCell ref="B26:B28"/>
    <mergeCell ref="F26:F28"/>
    <mergeCell ref="B21:B23"/>
  </mergeCells>
  <phoneticPr fontId="4" type="noConversion"/>
  <hyperlinks>
    <hyperlink ref="H10" location="'Personal KPI-V2.3'!A1" display="返回首頁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27"/>
  <sheetViews>
    <sheetView topLeftCell="A4" workbookViewId="0"/>
  </sheetViews>
  <sheetFormatPr defaultRowHeight="15.75"/>
  <cols>
    <col min="1" max="1" width="2.25" style="2" customWidth="1"/>
    <col min="2" max="2" width="11" style="2" bestFit="1" customWidth="1"/>
    <col min="3" max="3" width="64.5" style="2" customWidth="1"/>
    <col min="4" max="4" width="5.75" style="2" bestFit="1" customWidth="1"/>
    <col min="5" max="5" width="14.75" style="2" bestFit="1" customWidth="1"/>
    <col min="6" max="6" width="5.75" style="2" bestFit="1" customWidth="1"/>
    <col min="7" max="7" width="9" style="2"/>
    <col min="8" max="8" width="3.375" style="2" customWidth="1"/>
    <col min="9" max="9" width="18.5" style="2" bestFit="1" customWidth="1"/>
    <col min="10" max="10" width="6.25" style="2" bestFit="1" customWidth="1"/>
    <col min="11" max="11" width="10.5" style="2" bestFit="1" customWidth="1"/>
    <col min="12" max="16384" width="9" style="2"/>
  </cols>
  <sheetData>
    <row r="1" spans="1:11" ht="20.25" thickBot="1">
      <c r="A1" s="17"/>
      <c r="B1" s="171" t="s">
        <v>335</v>
      </c>
      <c r="C1" s="173"/>
    </row>
    <row r="2" spans="1:11" ht="18.75">
      <c r="A2" s="10"/>
      <c r="B2" s="10"/>
    </row>
    <row r="3" spans="1:11" ht="16.5">
      <c r="B3" s="11" t="s">
        <v>336</v>
      </c>
    </row>
    <row r="4" spans="1:11" ht="17.25" thickBot="1">
      <c r="B4" s="12" t="s">
        <v>337</v>
      </c>
      <c r="C4" s="12" t="s">
        <v>338</v>
      </c>
      <c r="D4" s="12" t="s">
        <v>339</v>
      </c>
      <c r="E4" s="12" t="s">
        <v>340</v>
      </c>
      <c r="F4" s="12" t="s">
        <v>341</v>
      </c>
      <c r="I4" s="5" t="s">
        <v>328</v>
      </c>
    </row>
    <row r="5" spans="1:11">
      <c r="B5" s="13" t="s">
        <v>342</v>
      </c>
      <c r="C5" s="14" t="s">
        <v>11</v>
      </c>
      <c r="D5" s="198" t="s">
        <v>329</v>
      </c>
      <c r="E5" s="100">
        <v>7</v>
      </c>
      <c r="F5" s="97">
        <v>9</v>
      </c>
      <c r="I5" s="5" t="s">
        <v>330</v>
      </c>
      <c r="J5" s="5" t="s">
        <v>331</v>
      </c>
      <c r="K5" s="5" t="s">
        <v>332</v>
      </c>
    </row>
    <row r="6" spans="1:11" ht="16.5">
      <c r="B6" s="16" t="s">
        <v>343</v>
      </c>
      <c r="C6" s="15" t="s">
        <v>12</v>
      </c>
      <c r="D6" s="199"/>
      <c r="E6" s="101">
        <v>8</v>
      </c>
      <c r="F6" s="98">
        <v>7</v>
      </c>
      <c r="I6" s="94" t="s">
        <v>344</v>
      </c>
      <c r="J6" s="94">
        <v>2</v>
      </c>
      <c r="K6" s="201" t="s">
        <v>345</v>
      </c>
    </row>
    <row r="7" spans="1:11" ht="16.5">
      <c r="B7" s="16" t="s">
        <v>346</v>
      </c>
      <c r="C7" s="15" t="s">
        <v>347</v>
      </c>
      <c r="D7" s="199"/>
      <c r="E7" s="101">
        <v>6</v>
      </c>
      <c r="F7" s="98">
        <v>6</v>
      </c>
      <c r="I7" s="94" t="s">
        <v>348</v>
      </c>
      <c r="J7" s="94">
        <v>2.5</v>
      </c>
      <c r="K7" s="188"/>
    </row>
    <row r="8" spans="1:11" ht="16.5">
      <c r="B8" s="16" t="s">
        <v>349</v>
      </c>
      <c r="C8" s="15" t="s">
        <v>13</v>
      </c>
      <c r="D8" s="199"/>
      <c r="E8" s="101">
        <v>7</v>
      </c>
      <c r="F8" s="98">
        <v>8</v>
      </c>
      <c r="I8" s="94" t="s">
        <v>350</v>
      </c>
      <c r="J8" s="94">
        <v>3</v>
      </c>
      <c r="K8" s="188"/>
    </row>
    <row r="9" spans="1:11" ht="16.5">
      <c r="B9" s="16" t="s">
        <v>351</v>
      </c>
      <c r="C9" s="15" t="s">
        <v>14</v>
      </c>
      <c r="D9" s="199"/>
      <c r="E9" s="101">
        <v>9</v>
      </c>
      <c r="F9" s="98">
        <v>9</v>
      </c>
      <c r="I9" s="94" t="s">
        <v>352</v>
      </c>
      <c r="J9" s="94">
        <v>2.9</v>
      </c>
      <c r="K9" s="188"/>
    </row>
    <row r="10" spans="1:11" ht="16.5">
      <c r="B10" s="16" t="s">
        <v>15</v>
      </c>
      <c r="C10" s="15" t="s">
        <v>353</v>
      </c>
      <c r="D10" s="199"/>
      <c r="E10" s="101">
        <v>10</v>
      </c>
      <c r="F10" s="98">
        <v>9</v>
      </c>
      <c r="I10" s="94" t="s">
        <v>354</v>
      </c>
      <c r="J10" s="94">
        <v>4</v>
      </c>
      <c r="K10" s="189"/>
    </row>
    <row r="11" spans="1:11" ht="16.5" thickBot="1">
      <c r="B11" s="108" t="s">
        <v>355</v>
      </c>
      <c r="C11" s="15" t="s">
        <v>356</v>
      </c>
      <c r="D11" s="200"/>
      <c r="E11" s="102">
        <v>0</v>
      </c>
      <c r="F11" s="99">
        <v>0</v>
      </c>
    </row>
    <row r="12" spans="1:11" ht="17.25" thickBot="1">
      <c r="B12" s="203" t="s">
        <v>357</v>
      </c>
      <c r="C12" s="204"/>
      <c r="D12" s="205"/>
      <c r="E12" s="52">
        <f>SUM(E5:E11)</f>
        <v>47</v>
      </c>
      <c r="F12" s="52">
        <f>SUM(F5:F11)</f>
        <v>48</v>
      </c>
      <c r="I12" s="5" t="s">
        <v>333</v>
      </c>
    </row>
    <row r="13" spans="1:11" ht="16.5">
      <c r="G13" s="24" t="s">
        <v>358</v>
      </c>
      <c r="I13" s="5" t="s">
        <v>330</v>
      </c>
      <c r="J13" s="5" t="s">
        <v>331</v>
      </c>
      <c r="K13" s="5" t="s">
        <v>332</v>
      </c>
    </row>
    <row r="14" spans="1:11" ht="16.5">
      <c r="B14" s="11" t="s">
        <v>359</v>
      </c>
      <c r="I14" s="94" t="s">
        <v>360</v>
      </c>
      <c r="J14" s="94">
        <v>65</v>
      </c>
      <c r="K14" s="201" t="s">
        <v>361</v>
      </c>
    </row>
    <row r="15" spans="1:11" ht="17.25" thickBot="1">
      <c r="B15" s="12" t="s">
        <v>337</v>
      </c>
      <c r="C15" s="12" t="s">
        <v>338</v>
      </c>
      <c r="D15" s="12" t="s">
        <v>339</v>
      </c>
      <c r="E15" s="12" t="s">
        <v>340</v>
      </c>
      <c r="F15" s="12" t="s">
        <v>341</v>
      </c>
      <c r="I15" s="94" t="s">
        <v>362</v>
      </c>
      <c r="J15" s="94">
        <v>80</v>
      </c>
      <c r="K15" s="188"/>
    </row>
    <row r="16" spans="1:11" ht="16.5">
      <c r="B16" s="13" t="s">
        <v>342</v>
      </c>
      <c r="C16" s="14" t="s">
        <v>11</v>
      </c>
      <c r="D16" s="198" t="s">
        <v>329</v>
      </c>
      <c r="E16" s="100"/>
      <c r="F16" s="97"/>
      <c r="I16" s="94" t="s">
        <v>363</v>
      </c>
      <c r="J16" s="94">
        <v>75</v>
      </c>
      <c r="K16" s="188"/>
    </row>
    <row r="17" spans="2:11" ht="16.5">
      <c r="B17" s="16" t="s">
        <v>343</v>
      </c>
      <c r="C17" s="15" t="s">
        <v>12</v>
      </c>
      <c r="D17" s="199"/>
      <c r="E17" s="101"/>
      <c r="F17" s="98"/>
      <c r="I17" s="94" t="s">
        <v>364</v>
      </c>
      <c r="J17" s="94">
        <v>85</v>
      </c>
      <c r="K17" s="188"/>
    </row>
    <row r="18" spans="2:11" ht="16.5">
      <c r="B18" s="16" t="s">
        <v>16</v>
      </c>
      <c r="C18" s="15" t="s">
        <v>365</v>
      </c>
      <c r="D18" s="199"/>
      <c r="E18" s="101"/>
      <c r="F18" s="98"/>
      <c r="I18" s="94" t="s">
        <v>366</v>
      </c>
      <c r="J18" s="94">
        <v>90</v>
      </c>
      <c r="K18" s="189"/>
    </row>
    <row r="19" spans="2:11">
      <c r="B19" s="16" t="s">
        <v>367</v>
      </c>
      <c r="C19" s="15" t="s">
        <v>17</v>
      </c>
      <c r="D19" s="199"/>
      <c r="E19" s="101"/>
      <c r="F19" s="98"/>
    </row>
    <row r="20" spans="2:11">
      <c r="B20" s="16" t="s">
        <v>368</v>
      </c>
      <c r="C20" s="15" t="s">
        <v>369</v>
      </c>
      <c r="D20" s="199"/>
      <c r="E20" s="101"/>
      <c r="F20" s="98"/>
      <c r="I20" s="5" t="s">
        <v>269</v>
      </c>
    </row>
    <row r="21" spans="2:11">
      <c r="B21" s="16" t="s">
        <v>18</v>
      </c>
      <c r="C21" s="15" t="s">
        <v>370</v>
      </c>
      <c r="D21" s="199"/>
      <c r="E21" s="101"/>
      <c r="F21" s="98"/>
      <c r="I21" s="5" t="s">
        <v>330</v>
      </c>
      <c r="J21" s="5" t="s">
        <v>331</v>
      </c>
      <c r="K21" s="5" t="s">
        <v>332</v>
      </c>
    </row>
    <row r="22" spans="2:11" ht="17.25" thickBot="1">
      <c r="B22" s="108" t="s">
        <v>355</v>
      </c>
      <c r="C22" s="15" t="s">
        <v>356</v>
      </c>
      <c r="D22" s="200"/>
      <c r="E22" s="102"/>
      <c r="F22" s="99"/>
      <c r="I22" s="94" t="s">
        <v>371</v>
      </c>
      <c r="J22" s="94">
        <v>7</v>
      </c>
      <c r="K22" s="201" t="s">
        <v>372</v>
      </c>
    </row>
    <row r="23" spans="2:11" ht="17.25" thickBot="1">
      <c r="B23" s="203" t="s">
        <v>357</v>
      </c>
      <c r="C23" s="204"/>
      <c r="D23" s="205"/>
      <c r="E23" s="52">
        <f>SUM(E16:E21)</f>
        <v>0</v>
      </c>
      <c r="F23" s="52">
        <f>SUM(F16:F21)</f>
        <v>0</v>
      </c>
      <c r="I23" s="94" t="s">
        <v>373</v>
      </c>
      <c r="J23" s="94">
        <v>6</v>
      </c>
      <c r="K23" s="188"/>
    </row>
    <row r="24" spans="2:11" ht="16.5">
      <c r="I24" s="94" t="s">
        <v>374</v>
      </c>
      <c r="J24" s="94">
        <v>5.5</v>
      </c>
      <c r="K24" s="188"/>
    </row>
    <row r="25" spans="2:11" ht="16.5">
      <c r="I25" s="94" t="s">
        <v>375</v>
      </c>
      <c r="J25" s="94">
        <v>8</v>
      </c>
      <c r="K25" s="188"/>
    </row>
    <row r="26" spans="2:11" ht="16.5">
      <c r="I26" s="94" t="s">
        <v>376</v>
      </c>
      <c r="J26" s="94">
        <v>9</v>
      </c>
      <c r="K26" s="189"/>
    </row>
    <row r="27" spans="2:11">
      <c r="B27" s="202"/>
      <c r="C27" s="202"/>
    </row>
  </sheetData>
  <mergeCells count="9">
    <mergeCell ref="B27:C27"/>
    <mergeCell ref="B12:D12"/>
    <mergeCell ref="B23:D23"/>
    <mergeCell ref="B1:C1"/>
    <mergeCell ref="D5:D11"/>
    <mergeCell ref="D16:D22"/>
    <mergeCell ref="K22:K26"/>
    <mergeCell ref="K14:K18"/>
    <mergeCell ref="K6:K10"/>
  </mergeCells>
  <phoneticPr fontId="4" type="noConversion"/>
  <hyperlinks>
    <hyperlink ref="G13" location="'Personal KPI-V2.3'!A1" display="返回首頁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U74"/>
  <sheetViews>
    <sheetView topLeftCell="A16" workbookViewId="0">
      <selection sqref="A1:P1"/>
    </sheetView>
  </sheetViews>
  <sheetFormatPr defaultRowHeight="15.75"/>
  <cols>
    <col min="1" max="16384" width="9" style="2"/>
  </cols>
  <sheetData>
    <row r="1" spans="1:16" ht="89.25" customHeight="1" thickBot="1">
      <c r="A1" s="214" t="s">
        <v>270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</row>
    <row r="2" spans="1:16" ht="140.25" hidden="1" customHeight="1">
      <c r="A2" s="217" t="s">
        <v>271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</row>
    <row r="3" spans="1:16" ht="110.25" customHeight="1" thickBot="1">
      <c r="A3" s="219" t="s">
        <v>454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1"/>
    </row>
    <row r="4" spans="1:16" ht="72" customHeight="1" thickBot="1">
      <c r="A4" s="222" t="s">
        <v>453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4"/>
    </row>
    <row r="5" spans="1:16" s="107" customFormat="1" ht="13.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</row>
    <row r="6" spans="1:16" ht="25.5">
      <c r="A6" s="212" t="s">
        <v>272</v>
      </c>
      <c r="B6" s="212"/>
      <c r="C6" s="212"/>
      <c r="D6" s="212"/>
      <c r="E6" s="212"/>
    </row>
    <row r="11" spans="1:16" ht="25.5">
      <c r="A11" s="212" t="s">
        <v>273</v>
      </c>
      <c r="B11" s="212"/>
      <c r="C11" s="212"/>
      <c r="D11" s="212"/>
      <c r="E11" s="212"/>
      <c r="F11" s="212"/>
      <c r="G11" s="212"/>
      <c r="H11" s="212"/>
      <c r="I11" s="212"/>
      <c r="J11" s="212"/>
    </row>
    <row r="27" spans="1:21" ht="25.5">
      <c r="A27" s="209" t="s">
        <v>274</v>
      </c>
      <c r="B27" s="209"/>
      <c r="C27" s="209"/>
      <c r="D27" s="209"/>
      <c r="E27" s="209"/>
      <c r="F27" s="209"/>
    </row>
    <row r="28" spans="1:21" ht="19.5">
      <c r="A28" s="207" t="s">
        <v>275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</row>
    <row r="30" spans="1:21" ht="19.5">
      <c r="A30" s="207" t="s">
        <v>276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</row>
    <row r="31" spans="1:21" ht="25.5" customHeight="1">
      <c r="A31" s="213"/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</row>
    <row r="32" spans="1:21" ht="25.5" customHeight="1"/>
    <row r="33" spans="1:14" ht="25.5" customHeight="1"/>
    <row r="34" spans="1:14" ht="25.5" customHeight="1"/>
    <row r="35" spans="1:14" ht="25.5" customHeight="1"/>
    <row r="36" spans="1:14" ht="25.5" customHeight="1"/>
    <row r="37" spans="1:14" ht="25.5" customHeight="1"/>
    <row r="38" spans="1:14" ht="25.5" customHeight="1"/>
    <row r="39" spans="1:14" ht="25.5" customHeight="1"/>
    <row r="40" spans="1:14" ht="25.5" customHeight="1"/>
    <row r="41" spans="1:14" ht="25.5" customHeight="1"/>
    <row r="42" spans="1:14" ht="25.5" customHeight="1"/>
    <row r="43" spans="1:14" ht="15" customHeight="1"/>
    <row r="44" spans="1:14" ht="15" customHeight="1"/>
    <row r="45" spans="1:14" ht="19.5">
      <c r="A45" s="207" t="s">
        <v>277</v>
      </c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</row>
    <row r="54" spans="1:21" ht="19.5">
      <c r="A54" s="207" t="s">
        <v>278</v>
      </c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</row>
    <row r="56" spans="1:21" ht="19.5">
      <c r="A56" s="207" t="s">
        <v>279</v>
      </c>
      <c r="B56" s="207"/>
      <c r="C56" s="207"/>
      <c r="D56" s="207"/>
      <c r="E56" s="207"/>
      <c r="F56" s="207"/>
      <c r="G56" s="207"/>
      <c r="H56" s="207"/>
      <c r="I56" s="207"/>
      <c r="J56" s="207"/>
    </row>
    <row r="58" spans="1:21" ht="25.5">
      <c r="A58" s="209" t="s">
        <v>280</v>
      </c>
      <c r="B58" s="209"/>
      <c r="C58" s="209"/>
      <c r="D58" s="209"/>
      <c r="E58" s="209"/>
      <c r="F58" s="209"/>
    </row>
    <row r="60" spans="1:21" ht="29.25" customHeight="1">
      <c r="A60" s="207" t="s">
        <v>281</v>
      </c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</row>
    <row r="61" spans="1:21" ht="55.5" customHeight="1">
      <c r="A61" s="208" t="s">
        <v>282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6"/>
      <c r="R61" s="26"/>
      <c r="S61" s="26"/>
      <c r="T61" s="26"/>
      <c r="U61" s="26"/>
    </row>
    <row r="62" spans="1:21" ht="109.5" customHeight="1">
      <c r="A62" s="210" t="s">
        <v>283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6"/>
      <c r="R62" s="26"/>
      <c r="S62" s="26"/>
      <c r="T62" s="26"/>
      <c r="U62" s="26"/>
    </row>
    <row r="64" spans="1:21" ht="18.75">
      <c r="A64" s="208" t="s">
        <v>284</v>
      </c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</row>
    <row r="65" spans="1:19" ht="18.7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1:19" ht="25.5">
      <c r="A66" s="209" t="s">
        <v>285</v>
      </c>
      <c r="B66" s="209"/>
      <c r="C66" s="209"/>
      <c r="D66" s="209"/>
      <c r="E66" s="209"/>
      <c r="F66" s="209"/>
      <c r="G66" s="211"/>
      <c r="H66" s="211"/>
      <c r="I66" s="211"/>
    </row>
    <row r="68" spans="1:19" ht="24.75" customHeight="1">
      <c r="A68" s="208" t="s">
        <v>286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</row>
    <row r="70" spans="1:19" ht="24" customHeight="1">
      <c r="A70" s="208" t="s">
        <v>287</v>
      </c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103"/>
    </row>
    <row r="73" spans="1:19" ht="30">
      <c r="A73" s="206" t="s">
        <v>288</v>
      </c>
      <c r="B73" s="206"/>
      <c r="C73" s="206"/>
      <c r="D73" s="206"/>
      <c r="E73" s="206"/>
      <c r="F73" s="206"/>
      <c r="G73" s="206"/>
      <c r="H73" s="206"/>
      <c r="I73" s="206"/>
      <c r="J73" s="87"/>
      <c r="K73" s="87"/>
      <c r="L73" s="87"/>
      <c r="M73" s="87"/>
      <c r="N73" s="87"/>
      <c r="O73" s="87"/>
      <c r="P73" s="104"/>
    </row>
    <row r="74" spans="1:19" ht="23.25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104"/>
    </row>
  </sheetData>
  <mergeCells count="23">
    <mergeCell ref="A1:P1"/>
    <mergeCell ref="A2:P2"/>
    <mergeCell ref="A3:P3"/>
    <mergeCell ref="A4:P4"/>
    <mergeCell ref="A6:E6"/>
    <mergeCell ref="A11:J11"/>
    <mergeCell ref="A27:F27"/>
    <mergeCell ref="A28:P28"/>
    <mergeCell ref="A30:U30"/>
    <mergeCell ref="A31:O31"/>
    <mergeCell ref="A73:I73"/>
    <mergeCell ref="A45:N45"/>
    <mergeCell ref="A54:R54"/>
    <mergeCell ref="A70:L70"/>
    <mergeCell ref="A56:J56"/>
    <mergeCell ref="A58:F58"/>
    <mergeCell ref="A61:P61"/>
    <mergeCell ref="A62:P62"/>
    <mergeCell ref="A64:L64"/>
    <mergeCell ref="A66:F66"/>
    <mergeCell ref="G66:I66"/>
    <mergeCell ref="A60:L60"/>
    <mergeCell ref="A68:S6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8"/>
  <sheetViews>
    <sheetView workbookViewId="0"/>
  </sheetViews>
  <sheetFormatPr defaultRowHeight="15.75"/>
  <cols>
    <col min="1" max="1" width="5.375" style="2" customWidth="1"/>
    <col min="2" max="2" width="27.875" style="2" bestFit="1" customWidth="1"/>
    <col min="3" max="3" width="10.25" style="2" customWidth="1"/>
    <col min="4" max="4" width="9.75" style="2" bestFit="1" customWidth="1"/>
    <col min="5" max="5" width="9.75" style="2" customWidth="1"/>
    <col min="6" max="6" width="28" style="2" customWidth="1"/>
    <col min="7" max="16384" width="9" style="2"/>
  </cols>
  <sheetData>
    <row r="1" spans="1:6" ht="16.5">
      <c r="A1" s="25" t="s">
        <v>289</v>
      </c>
      <c r="B1" s="25" t="s">
        <v>299</v>
      </c>
      <c r="C1" s="25" t="s">
        <v>300</v>
      </c>
      <c r="D1" s="25" t="s">
        <v>301</v>
      </c>
      <c r="E1" s="25" t="s">
        <v>302</v>
      </c>
      <c r="F1" s="25" t="s">
        <v>303</v>
      </c>
    </row>
    <row r="2" spans="1:6" ht="16.5">
      <c r="A2" s="63">
        <v>0</v>
      </c>
      <c r="B2" s="28" t="s">
        <v>304</v>
      </c>
      <c r="C2" s="29" t="s">
        <v>290</v>
      </c>
      <c r="D2" s="28" t="s">
        <v>305</v>
      </c>
      <c r="E2" s="28" t="s">
        <v>306</v>
      </c>
      <c r="F2" s="28" t="s">
        <v>307</v>
      </c>
    </row>
    <row r="3" spans="1:6" ht="16.5">
      <c r="A3" s="64">
        <v>1</v>
      </c>
      <c r="B3" s="65" t="s">
        <v>58</v>
      </c>
      <c r="C3" s="66" t="s">
        <v>59</v>
      </c>
      <c r="D3" s="65" t="s">
        <v>60</v>
      </c>
      <c r="E3" s="67" t="s">
        <v>308</v>
      </c>
      <c r="F3" s="65" t="s">
        <v>61</v>
      </c>
    </row>
    <row r="4" spans="1:6" ht="16.5">
      <c r="A4" s="64">
        <v>2</v>
      </c>
      <c r="B4" s="65" t="s">
        <v>138</v>
      </c>
      <c r="C4" s="66" t="s">
        <v>139</v>
      </c>
      <c r="D4" s="65" t="s">
        <v>140</v>
      </c>
      <c r="E4" s="67" t="s">
        <v>67</v>
      </c>
      <c r="F4" s="65" t="s">
        <v>61</v>
      </c>
    </row>
    <row r="5" spans="1:6" ht="16.5">
      <c r="A5" s="64">
        <v>3</v>
      </c>
      <c r="B5" s="65" t="s">
        <v>197</v>
      </c>
      <c r="C5" s="66" t="s">
        <v>198</v>
      </c>
      <c r="D5" s="65" t="s">
        <v>199</v>
      </c>
      <c r="E5" s="67" t="s">
        <v>309</v>
      </c>
      <c r="F5" s="65" t="s">
        <v>61</v>
      </c>
    </row>
    <row r="6" spans="1:6" ht="16.5">
      <c r="A6" s="68">
        <v>4</v>
      </c>
      <c r="B6" s="69" t="s">
        <v>62</v>
      </c>
      <c r="C6" s="70" t="s">
        <v>63</v>
      </c>
      <c r="D6" s="70" t="s">
        <v>64</v>
      </c>
      <c r="E6" s="71" t="s">
        <v>90</v>
      </c>
      <c r="F6" s="69" t="s">
        <v>261</v>
      </c>
    </row>
    <row r="7" spans="1:6" ht="16.5">
      <c r="A7" s="68">
        <v>5</v>
      </c>
      <c r="B7" s="69" t="s">
        <v>62</v>
      </c>
      <c r="C7" s="70" t="s">
        <v>65</v>
      </c>
      <c r="D7" s="70" t="s">
        <v>66</v>
      </c>
      <c r="E7" s="71" t="s">
        <v>67</v>
      </c>
      <c r="F7" s="69" t="s">
        <v>68</v>
      </c>
    </row>
    <row r="8" spans="1:6" ht="16.5">
      <c r="A8" s="68">
        <v>6</v>
      </c>
      <c r="B8" s="69" t="s">
        <v>62</v>
      </c>
      <c r="C8" s="70" t="s">
        <v>69</v>
      </c>
      <c r="D8" s="70" t="s">
        <v>70</v>
      </c>
      <c r="E8" s="71" t="s">
        <v>310</v>
      </c>
      <c r="F8" s="69" t="s">
        <v>71</v>
      </c>
    </row>
    <row r="9" spans="1:6" ht="16.5">
      <c r="A9" s="68">
        <v>7</v>
      </c>
      <c r="B9" s="69" t="s">
        <v>62</v>
      </c>
      <c r="C9" s="72" t="s">
        <v>72</v>
      </c>
      <c r="D9" s="69" t="s">
        <v>73</v>
      </c>
      <c r="E9" s="71" t="s">
        <v>8</v>
      </c>
      <c r="F9" s="73" t="s">
        <v>262</v>
      </c>
    </row>
    <row r="10" spans="1:6" ht="16.5">
      <c r="A10" s="68">
        <v>8</v>
      </c>
      <c r="B10" s="69" t="s">
        <v>74</v>
      </c>
      <c r="C10" s="70" t="s">
        <v>75</v>
      </c>
      <c r="D10" s="70" t="s">
        <v>76</v>
      </c>
      <c r="E10" s="71" t="s">
        <v>77</v>
      </c>
      <c r="F10" s="69" t="s">
        <v>263</v>
      </c>
    </row>
    <row r="11" spans="1:6" ht="16.5">
      <c r="A11" s="68">
        <v>9</v>
      </c>
      <c r="B11" s="69" t="s">
        <v>74</v>
      </c>
      <c r="C11" s="74" t="s">
        <v>78</v>
      </c>
      <c r="D11" s="70" t="s">
        <v>79</v>
      </c>
      <c r="E11" s="71" t="s">
        <v>264</v>
      </c>
      <c r="F11" s="69" t="s">
        <v>80</v>
      </c>
    </row>
    <row r="12" spans="1:6" ht="16.5">
      <c r="A12" s="68">
        <v>10</v>
      </c>
      <c r="B12" s="69" t="s">
        <v>74</v>
      </c>
      <c r="C12" s="74" t="s">
        <v>81</v>
      </c>
      <c r="D12" s="70" t="s">
        <v>82</v>
      </c>
      <c r="E12" s="71" t="s">
        <v>8</v>
      </c>
      <c r="F12" s="69" t="s">
        <v>80</v>
      </c>
    </row>
    <row r="13" spans="1:6" ht="16.5">
      <c r="A13" s="68">
        <v>11</v>
      </c>
      <c r="B13" s="69" t="s">
        <v>74</v>
      </c>
      <c r="C13" s="74" t="s">
        <v>83</v>
      </c>
      <c r="D13" s="70" t="s">
        <v>84</v>
      </c>
      <c r="E13" s="71" t="s">
        <v>8</v>
      </c>
      <c r="F13" s="69" t="s">
        <v>80</v>
      </c>
    </row>
    <row r="14" spans="1:6" ht="16.5">
      <c r="A14" s="68">
        <v>12</v>
      </c>
      <c r="B14" s="69" t="s">
        <v>74</v>
      </c>
      <c r="C14" s="74" t="s">
        <v>85</v>
      </c>
      <c r="D14" s="70" t="s">
        <v>86</v>
      </c>
      <c r="E14" s="71" t="s">
        <v>264</v>
      </c>
      <c r="F14" s="69" t="s">
        <v>80</v>
      </c>
    </row>
    <row r="15" spans="1:6" ht="16.5">
      <c r="A15" s="68">
        <v>13</v>
      </c>
      <c r="B15" s="69" t="s">
        <v>87</v>
      </c>
      <c r="C15" s="74" t="s">
        <v>88</v>
      </c>
      <c r="D15" s="70" t="s">
        <v>89</v>
      </c>
      <c r="E15" s="71" t="s">
        <v>90</v>
      </c>
      <c r="F15" s="69" t="s">
        <v>261</v>
      </c>
    </row>
    <row r="16" spans="1:6" ht="16.5">
      <c r="A16" s="68">
        <v>14</v>
      </c>
      <c r="B16" s="69" t="s">
        <v>87</v>
      </c>
      <c r="C16" s="70" t="s">
        <v>91</v>
      </c>
      <c r="D16" s="70" t="s">
        <v>92</v>
      </c>
      <c r="E16" s="71" t="s">
        <v>93</v>
      </c>
      <c r="F16" s="69" t="s">
        <v>94</v>
      </c>
    </row>
    <row r="17" spans="1:6" ht="16.5">
      <c r="A17" s="68">
        <v>15</v>
      </c>
      <c r="B17" s="69" t="s">
        <v>87</v>
      </c>
      <c r="C17" s="70" t="s">
        <v>95</v>
      </c>
      <c r="D17" s="70" t="s">
        <v>96</v>
      </c>
      <c r="E17" s="71" t="s">
        <v>8</v>
      </c>
      <c r="F17" s="69" t="s">
        <v>94</v>
      </c>
    </row>
    <row r="18" spans="1:6" ht="16.5">
      <c r="A18" s="68">
        <v>16</v>
      </c>
      <c r="B18" s="69" t="s">
        <v>87</v>
      </c>
      <c r="C18" s="70" t="s">
        <v>97</v>
      </c>
      <c r="D18" s="70" t="s">
        <v>98</v>
      </c>
      <c r="E18" s="71" t="s">
        <v>8</v>
      </c>
      <c r="F18" s="69" t="s">
        <v>94</v>
      </c>
    </row>
    <row r="19" spans="1:6" ht="16.5">
      <c r="A19" s="68">
        <v>17</v>
      </c>
      <c r="B19" s="69" t="s">
        <v>87</v>
      </c>
      <c r="C19" s="70" t="s">
        <v>99</v>
      </c>
      <c r="D19" s="70" t="s">
        <v>311</v>
      </c>
      <c r="E19" s="71" t="s">
        <v>8</v>
      </c>
      <c r="F19" s="69" t="s">
        <v>94</v>
      </c>
    </row>
    <row r="20" spans="1:6" ht="16.5">
      <c r="A20" s="68">
        <v>18</v>
      </c>
      <c r="B20" s="69" t="s">
        <v>87</v>
      </c>
      <c r="C20" s="70" t="s">
        <v>100</v>
      </c>
      <c r="D20" s="70" t="s">
        <v>101</v>
      </c>
      <c r="E20" s="71" t="s">
        <v>8</v>
      </c>
      <c r="F20" s="69" t="s">
        <v>57</v>
      </c>
    </row>
    <row r="21" spans="1:6" ht="16.5">
      <c r="A21" s="68">
        <v>19</v>
      </c>
      <c r="B21" s="69" t="s">
        <v>87</v>
      </c>
      <c r="C21" s="70" t="s">
        <v>102</v>
      </c>
      <c r="D21" s="70" t="s">
        <v>103</v>
      </c>
      <c r="E21" s="71" t="s">
        <v>8</v>
      </c>
      <c r="F21" s="69" t="s">
        <v>94</v>
      </c>
    </row>
    <row r="22" spans="1:6" ht="16.5">
      <c r="A22" s="68">
        <v>20</v>
      </c>
      <c r="B22" s="69" t="s">
        <v>87</v>
      </c>
      <c r="C22" s="70" t="s">
        <v>104</v>
      </c>
      <c r="D22" s="70" t="s">
        <v>105</v>
      </c>
      <c r="E22" s="71" t="s">
        <v>8</v>
      </c>
      <c r="F22" s="69" t="s">
        <v>94</v>
      </c>
    </row>
    <row r="23" spans="1:6" ht="16.5">
      <c r="A23" s="68">
        <v>21</v>
      </c>
      <c r="B23" s="69" t="s">
        <v>87</v>
      </c>
      <c r="C23" s="70" t="s">
        <v>106</v>
      </c>
      <c r="D23" s="70" t="s">
        <v>107</v>
      </c>
      <c r="E23" s="71" t="s">
        <v>108</v>
      </c>
      <c r="F23" s="69" t="s">
        <v>94</v>
      </c>
    </row>
    <row r="24" spans="1:6" ht="16.5">
      <c r="A24" s="68">
        <v>22</v>
      </c>
      <c r="B24" s="69" t="s">
        <v>87</v>
      </c>
      <c r="C24" s="70" t="s">
        <v>109</v>
      </c>
      <c r="D24" s="70" t="s">
        <v>110</v>
      </c>
      <c r="E24" s="71" t="s">
        <v>8</v>
      </c>
      <c r="F24" s="69" t="s">
        <v>94</v>
      </c>
    </row>
    <row r="25" spans="1:6" ht="16.5">
      <c r="A25" s="68">
        <v>23</v>
      </c>
      <c r="B25" s="69" t="s">
        <v>87</v>
      </c>
      <c r="C25" s="70" t="s">
        <v>111</v>
      </c>
      <c r="D25" s="70" t="s">
        <v>112</v>
      </c>
      <c r="E25" s="71" t="s">
        <v>108</v>
      </c>
      <c r="F25" s="69" t="s">
        <v>94</v>
      </c>
    </row>
    <row r="26" spans="1:6" ht="16.5">
      <c r="A26" s="68">
        <v>24</v>
      </c>
      <c r="B26" s="69" t="s">
        <v>113</v>
      </c>
      <c r="C26" s="70" t="s">
        <v>114</v>
      </c>
      <c r="D26" s="70" t="s">
        <v>115</v>
      </c>
      <c r="E26" s="71" t="s">
        <v>90</v>
      </c>
      <c r="F26" s="69" t="s">
        <v>261</v>
      </c>
    </row>
    <row r="27" spans="1:6" ht="16.5">
      <c r="A27" s="68">
        <v>25</v>
      </c>
      <c r="B27" s="69" t="s">
        <v>113</v>
      </c>
      <c r="C27" s="70" t="s">
        <v>116</v>
      </c>
      <c r="D27" s="70" t="s">
        <v>117</v>
      </c>
      <c r="E27" s="71" t="s">
        <v>77</v>
      </c>
      <c r="F27" s="69" t="s">
        <v>263</v>
      </c>
    </row>
    <row r="28" spans="1:6" ht="16.5">
      <c r="A28" s="68">
        <v>26</v>
      </c>
      <c r="B28" s="69" t="s">
        <v>113</v>
      </c>
      <c r="C28" s="70" t="s">
        <v>118</v>
      </c>
      <c r="D28" s="70" t="s">
        <v>119</v>
      </c>
      <c r="E28" s="71" t="s">
        <v>77</v>
      </c>
      <c r="F28" s="69" t="s">
        <v>57</v>
      </c>
    </row>
    <row r="29" spans="1:6" ht="16.5">
      <c r="A29" s="68">
        <v>27</v>
      </c>
      <c r="B29" s="69" t="s">
        <v>113</v>
      </c>
      <c r="C29" s="70" t="s">
        <v>120</v>
      </c>
      <c r="D29" s="70" t="s">
        <v>121</v>
      </c>
      <c r="E29" s="71" t="s">
        <v>77</v>
      </c>
      <c r="F29" s="69" t="s">
        <v>57</v>
      </c>
    </row>
    <row r="30" spans="1:6" ht="16.5">
      <c r="A30" s="68">
        <v>28</v>
      </c>
      <c r="B30" s="69" t="s">
        <v>113</v>
      </c>
      <c r="C30" s="70" t="s">
        <v>122</v>
      </c>
      <c r="D30" s="70" t="s">
        <v>123</v>
      </c>
      <c r="E30" s="71" t="s">
        <v>8</v>
      </c>
      <c r="F30" s="69" t="s">
        <v>57</v>
      </c>
    </row>
    <row r="31" spans="1:6" ht="16.5">
      <c r="A31" s="68">
        <v>29</v>
      </c>
      <c r="B31" s="69" t="s">
        <v>113</v>
      </c>
      <c r="C31" s="70" t="s">
        <v>124</v>
      </c>
      <c r="D31" s="70" t="s">
        <v>125</v>
      </c>
      <c r="E31" s="71" t="s">
        <v>8</v>
      </c>
      <c r="F31" s="69" t="s">
        <v>57</v>
      </c>
    </row>
    <row r="32" spans="1:6" ht="16.5">
      <c r="A32" s="68">
        <v>30</v>
      </c>
      <c r="B32" s="69" t="s">
        <v>113</v>
      </c>
      <c r="C32" s="70" t="s">
        <v>126</v>
      </c>
      <c r="D32" s="70" t="s">
        <v>127</v>
      </c>
      <c r="E32" s="71" t="s">
        <v>8</v>
      </c>
      <c r="F32" s="69" t="s">
        <v>57</v>
      </c>
    </row>
    <row r="33" spans="1:6" ht="16.5">
      <c r="A33" s="68">
        <v>31</v>
      </c>
      <c r="B33" s="69" t="s">
        <v>113</v>
      </c>
      <c r="C33" s="70" t="s">
        <v>128</v>
      </c>
      <c r="D33" s="70" t="s">
        <v>129</v>
      </c>
      <c r="E33" s="71" t="s">
        <v>93</v>
      </c>
      <c r="F33" s="69" t="s">
        <v>57</v>
      </c>
    </row>
    <row r="34" spans="1:6" ht="16.5">
      <c r="A34" s="68">
        <v>32</v>
      </c>
      <c r="B34" s="69" t="s">
        <v>113</v>
      </c>
      <c r="C34" s="70" t="s">
        <v>130</v>
      </c>
      <c r="D34" s="70" t="s">
        <v>131</v>
      </c>
      <c r="E34" s="71" t="s">
        <v>77</v>
      </c>
      <c r="F34" s="69" t="s">
        <v>57</v>
      </c>
    </row>
    <row r="35" spans="1:6" ht="16.5">
      <c r="A35" s="68">
        <v>33</v>
      </c>
      <c r="B35" s="69" t="s">
        <v>113</v>
      </c>
      <c r="C35" s="70" t="s">
        <v>132</v>
      </c>
      <c r="D35" s="70" t="s">
        <v>133</v>
      </c>
      <c r="E35" s="71" t="s">
        <v>108</v>
      </c>
      <c r="F35" s="69" t="s">
        <v>57</v>
      </c>
    </row>
    <row r="36" spans="1:6" ht="16.5">
      <c r="A36" s="68">
        <v>34</v>
      </c>
      <c r="B36" s="69" t="s">
        <v>113</v>
      </c>
      <c r="C36" s="70" t="s">
        <v>134</v>
      </c>
      <c r="D36" s="70" t="s">
        <v>135</v>
      </c>
      <c r="E36" s="71" t="s">
        <v>8</v>
      </c>
      <c r="F36" s="69" t="s">
        <v>57</v>
      </c>
    </row>
    <row r="37" spans="1:6" ht="16.5">
      <c r="A37" s="68">
        <v>35</v>
      </c>
      <c r="B37" s="69" t="s">
        <v>113</v>
      </c>
      <c r="C37" s="70" t="s">
        <v>136</v>
      </c>
      <c r="D37" s="70" t="s">
        <v>137</v>
      </c>
      <c r="E37" s="71" t="s">
        <v>8</v>
      </c>
      <c r="F37" s="69" t="s">
        <v>71</v>
      </c>
    </row>
    <row r="38" spans="1:6" ht="16.5">
      <c r="A38" s="75">
        <v>36</v>
      </c>
      <c r="B38" s="76" t="s">
        <v>142</v>
      </c>
      <c r="C38" s="77" t="s">
        <v>143</v>
      </c>
      <c r="D38" s="76" t="s">
        <v>144</v>
      </c>
      <c r="E38" s="76" t="s">
        <v>312</v>
      </c>
      <c r="F38" s="76" t="s">
        <v>263</v>
      </c>
    </row>
    <row r="39" spans="1:6" ht="16.5">
      <c r="A39" s="75">
        <v>37</v>
      </c>
      <c r="B39" s="76" t="s">
        <v>142</v>
      </c>
      <c r="C39" s="77" t="s">
        <v>147</v>
      </c>
      <c r="D39" s="76" t="s">
        <v>148</v>
      </c>
      <c r="E39" s="76" t="s">
        <v>149</v>
      </c>
      <c r="F39" s="76" t="s">
        <v>71</v>
      </c>
    </row>
    <row r="40" spans="1:6" ht="16.5">
      <c r="A40" s="75">
        <v>38</v>
      </c>
      <c r="B40" s="76" t="s">
        <v>142</v>
      </c>
      <c r="C40" s="77" t="s">
        <v>150</v>
      </c>
      <c r="D40" s="76" t="s">
        <v>151</v>
      </c>
      <c r="E40" s="76" t="s">
        <v>152</v>
      </c>
      <c r="F40" s="76" t="s">
        <v>71</v>
      </c>
    </row>
    <row r="41" spans="1:6" ht="16.5">
      <c r="A41" s="75">
        <v>39</v>
      </c>
      <c r="B41" s="76" t="s">
        <v>153</v>
      </c>
      <c r="C41" s="77" t="s">
        <v>154</v>
      </c>
      <c r="D41" s="76" t="s">
        <v>155</v>
      </c>
      <c r="E41" s="76" t="s">
        <v>145</v>
      </c>
      <c r="F41" s="76" t="s">
        <v>146</v>
      </c>
    </row>
    <row r="42" spans="1:6" ht="16.5">
      <c r="A42" s="75">
        <v>40</v>
      </c>
      <c r="B42" s="76" t="s">
        <v>153</v>
      </c>
      <c r="C42" s="77" t="s">
        <v>156</v>
      </c>
      <c r="D42" s="76" t="s">
        <v>157</v>
      </c>
      <c r="E42" s="76" t="s">
        <v>152</v>
      </c>
      <c r="F42" s="76" t="s">
        <v>71</v>
      </c>
    </row>
    <row r="43" spans="1:6" ht="16.5">
      <c r="A43" s="75">
        <v>41</v>
      </c>
      <c r="B43" s="76" t="s">
        <v>153</v>
      </c>
      <c r="C43" s="77" t="s">
        <v>158</v>
      </c>
      <c r="D43" s="76" t="s">
        <v>159</v>
      </c>
      <c r="E43" s="76" t="s">
        <v>152</v>
      </c>
      <c r="F43" s="76" t="s">
        <v>57</v>
      </c>
    </row>
    <row r="44" spans="1:6" ht="16.5">
      <c r="A44" s="75">
        <v>42</v>
      </c>
      <c r="B44" s="76" t="s">
        <v>153</v>
      </c>
      <c r="C44" s="77" t="s">
        <v>160</v>
      </c>
      <c r="D44" s="76" t="s">
        <v>161</v>
      </c>
      <c r="E44" s="76" t="s">
        <v>162</v>
      </c>
      <c r="F44" s="76" t="s">
        <v>71</v>
      </c>
    </row>
    <row r="45" spans="1:6" ht="16.5">
      <c r="A45" s="75">
        <v>43</v>
      </c>
      <c r="B45" s="76" t="s">
        <v>153</v>
      </c>
      <c r="C45" s="77" t="s">
        <v>163</v>
      </c>
      <c r="D45" s="76" t="s">
        <v>164</v>
      </c>
      <c r="E45" s="76" t="s">
        <v>162</v>
      </c>
      <c r="F45" s="76" t="s">
        <v>71</v>
      </c>
    </row>
    <row r="46" spans="1:6" ht="16.5">
      <c r="A46" s="75">
        <v>44</v>
      </c>
      <c r="B46" s="76" t="s">
        <v>165</v>
      </c>
      <c r="C46" s="77" t="s">
        <v>166</v>
      </c>
      <c r="D46" s="76" t="s">
        <v>167</v>
      </c>
      <c r="E46" s="76" t="s">
        <v>145</v>
      </c>
      <c r="F46" s="76" t="s">
        <v>261</v>
      </c>
    </row>
    <row r="47" spans="1:6" ht="16.5">
      <c r="A47" s="75">
        <v>45</v>
      </c>
      <c r="B47" s="76" t="s">
        <v>165</v>
      </c>
      <c r="C47" s="77" t="s">
        <v>168</v>
      </c>
      <c r="D47" s="76" t="s">
        <v>169</v>
      </c>
      <c r="E47" s="76" t="s">
        <v>162</v>
      </c>
      <c r="F47" s="76" t="s">
        <v>71</v>
      </c>
    </row>
    <row r="48" spans="1:6" ht="16.5">
      <c r="A48" s="75">
        <v>46</v>
      </c>
      <c r="B48" s="76" t="s">
        <v>170</v>
      </c>
      <c r="C48" s="77" t="s">
        <v>171</v>
      </c>
      <c r="D48" s="76" t="s">
        <v>172</v>
      </c>
      <c r="E48" s="76" t="s">
        <v>149</v>
      </c>
      <c r="F48" s="76" t="s">
        <v>263</v>
      </c>
    </row>
    <row r="49" spans="1:6" ht="16.5">
      <c r="A49" s="75">
        <v>47</v>
      </c>
      <c r="B49" s="76" t="s">
        <v>170</v>
      </c>
      <c r="C49" s="77" t="s">
        <v>173</v>
      </c>
      <c r="D49" s="76" t="s">
        <v>174</v>
      </c>
      <c r="E49" s="76" t="s">
        <v>152</v>
      </c>
      <c r="F49" s="76" t="s">
        <v>57</v>
      </c>
    </row>
    <row r="50" spans="1:6" ht="16.5">
      <c r="A50" s="75">
        <v>48</v>
      </c>
      <c r="B50" s="76" t="s">
        <v>170</v>
      </c>
      <c r="C50" s="77" t="s">
        <v>175</v>
      </c>
      <c r="D50" s="76" t="s">
        <v>176</v>
      </c>
      <c r="E50" s="76" t="s">
        <v>152</v>
      </c>
      <c r="F50" s="76" t="s">
        <v>57</v>
      </c>
    </row>
    <row r="51" spans="1:6" ht="16.5">
      <c r="A51" s="75">
        <v>49</v>
      </c>
      <c r="B51" s="76" t="s">
        <v>170</v>
      </c>
      <c r="C51" s="77" t="s">
        <v>177</v>
      </c>
      <c r="D51" s="76" t="s">
        <v>178</v>
      </c>
      <c r="E51" s="76" t="s">
        <v>152</v>
      </c>
      <c r="F51" s="76" t="s">
        <v>80</v>
      </c>
    </row>
    <row r="52" spans="1:6" ht="16.5">
      <c r="A52" s="75">
        <v>50</v>
      </c>
      <c r="B52" s="76" t="s">
        <v>170</v>
      </c>
      <c r="C52" s="77" t="s">
        <v>179</v>
      </c>
      <c r="D52" s="76" t="s">
        <v>180</v>
      </c>
      <c r="E52" s="76" t="s">
        <v>152</v>
      </c>
      <c r="F52" s="76" t="s">
        <v>71</v>
      </c>
    </row>
    <row r="53" spans="1:6" ht="16.5">
      <c r="A53" s="75">
        <v>51</v>
      </c>
      <c r="B53" s="76" t="s">
        <v>170</v>
      </c>
      <c r="C53" s="77" t="s">
        <v>181</v>
      </c>
      <c r="D53" s="76" t="s">
        <v>182</v>
      </c>
      <c r="E53" s="76" t="s">
        <v>152</v>
      </c>
      <c r="F53" s="76" t="s">
        <v>71</v>
      </c>
    </row>
    <row r="54" spans="1:6" ht="16.5">
      <c r="A54" s="75">
        <v>52</v>
      </c>
      <c r="B54" s="76" t="s">
        <v>170</v>
      </c>
      <c r="C54" s="77" t="s">
        <v>183</v>
      </c>
      <c r="D54" s="76" t="s">
        <v>184</v>
      </c>
      <c r="E54" s="76" t="s">
        <v>152</v>
      </c>
      <c r="F54" s="76" t="s">
        <v>57</v>
      </c>
    </row>
    <row r="55" spans="1:6" ht="16.5">
      <c r="A55" s="75">
        <v>53</v>
      </c>
      <c r="B55" s="76" t="s">
        <v>170</v>
      </c>
      <c r="C55" s="77" t="s">
        <v>185</v>
      </c>
      <c r="D55" s="76" t="s">
        <v>186</v>
      </c>
      <c r="E55" s="76" t="s">
        <v>152</v>
      </c>
      <c r="F55" s="76" t="s">
        <v>57</v>
      </c>
    </row>
    <row r="56" spans="1:6" ht="16.5">
      <c r="A56" s="75">
        <v>54</v>
      </c>
      <c r="B56" s="76" t="s">
        <v>170</v>
      </c>
      <c r="C56" s="77" t="s">
        <v>187</v>
      </c>
      <c r="D56" s="76" t="s">
        <v>188</v>
      </c>
      <c r="E56" s="76" t="s">
        <v>162</v>
      </c>
      <c r="F56" s="76" t="s">
        <v>71</v>
      </c>
    </row>
    <row r="57" spans="1:6" ht="16.5">
      <c r="A57" s="75">
        <v>55</v>
      </c>
      <c r="B57" s="76" t="s">
        <v>170</v>
      </c>
      <c r="C57" s="77" t="s">
        <v>189</v>
      </c>
      <c r="D57" s="76" t="s">
        <v>190</v>
      </c>
      <c r="E57" s="76" t="s">
        <v>152</v>
      </c>
      <c r="F57" s="76" t="s">
        <v>80</v>
      </c>
    </row>
    <row r="58" spans="1:6" ht="16.5">
      <c r="A58" s="75">
        <v>56</v>
      </c>
      <c r="B58" s="76" t="s">
        <v>170</v>
      </c>
      <c r="C58" s="77" t="s">
        <v>191</v>
      </c>
      <c r="D58" s="76" t="s">
        <v>192</v>
      </c>
      <c r="E58" s="76" t="s">
        <v>152</v>
      </c>
      <c r="F58" s="76" t="s">
        <v>57</v>
      </c>
    </row>
    <row r="59" spans="1:6" ht="16.5">
      <c r="A59" s="75">
        <v>57</v>
      </c>
      <c r="B59" s="76" t="s">
        <v>170</v>
      </c>
      <c r="C59" s="77" t="s">
        <v>193</v>
      </c>
      <c r="D59" s="77" t="s">
        <v>194</v>
      </c>
      <c r="E59" s="76" t="s">
        <v>264</v>
      </c>
      <c r="F59" s="76" t="s">
        <v>57</v>
      </c>
    </row>
    <row r="60" spans="1:6" ht="16.5">
      <c r="A60" s="75">
        <v>58</v>
      </c>
      <c r="B60" s="76" t="s">
        <v>170</v>
      </c>
      <c r="C60" s="77" t="s">
        <v>195</v>
      </c>
      <c r="D60" s="77" t="s">
        <v>196</v>
      </c>
      <c r="E60" s="76" t="s">
        <v>264</v>
      </c>
      <c r="F60" s="76" t="s">
        <v>57</v>
      </c>
    </row>
    <row r="61" spans="1:6" ht="16.5">
      <c r="A61" s="75">
        <v>59</v>
      </c>
      <c r="B61" s="76" t="s">
        <v>170</v>
      </c>
      <c r="C61" s="77" t="s">
        <v>291</v>
      </c>
      <c r="D61" s="77" t="s">
        <v>313</v>
      </c>
      <c r="E61" s="76" t="s">
        <v>314</v>
      </c>
      <c r="F61" s="76" t="s">
        <v>71</v>
      </c>
    </row>
    <row r="62" spans="1:6" ht="16.5">
      <c r="A62" s="75">
        <v>60</v>
      </c>
      <c r="B62" s="76" t="s">
        <v>170</v>
      </c>
      <c r="C62" s="77" t="s">
        <v>292</v>
      </c>
      <c r="D62" s="77" t="s">
        <v>315</v>
      </c>
      <c r="E62" s="76" t="s">
        <v>264</v>
      </c>
      <c r="F62" s="76" t="s">
        <v>57</v>
      </c>
    </row>
    <row r="63" spans="1:6" ht="16.5">
      <c r="A63" s="78">
        <v>61</v>
      </c>
      <c r="B63" s="78" t="s">
        <v>200</v>
      </c>
      <c r="C63" s="79" t="s">
        <v>201</v>
      </c>
      <c r="D63" s="78" t="s">
        <v>202</v>
      </c>
      <c r="E63" s="78" t="s">
        <v>141</v>
      </c>
      <c r="F63" s="78" t="s">
        <v>68</v>
      </c>
    </row>
    <row r="64" spans="1:6" ht="16.5">
      <c r="A64" s="78">
        <v>62</v>
      </c>
      <c r="B64" s="78" t="s">
        <v>200</v>
      </c>
      <c r="C64" s="79" t="s">
        <v>203</v>
      </c>
      <c r="D64" s="78" t="s">
        <v>204</v>
      </c>
      <c r="E64" s="78" t="s">
        <v>145</v>
      </c>
      <c r="F64" s="78" t="s">
        <v>263</v>
      </c>
    </row>
    <row r="65" spans="1:6" ht="16.5">
      <c r="A65" s="78">
        <v>63</v>
      </c>
      <c r="B65" s="78" t="s">
        <v>200</v>
      </c>
      <c r="C65" s="79" t="s">
        <v>205</v>
      </c>
      <c r="D65" s="78" t="s">
        <v>206</v>
      </c>
      <c r="E65" s="78" t="s">
        <v>162</v>
      </c>
      <c r="F65" s="78" t="s">
        <v>146</v>
      </c>
    </row>
    <row r="66" spans="1:6" ht="16.5">
      <c r="A66" s="78">
        <v>64</v>
      </c>
      <c r="B66" s="78" t="s">
        <v>200</v>
      </c>
      <c r="C66" s="79" t="s">
        <v>207</v>
      </c>
      <c r="D66" s="78" t="s">
        <v>208</v>
      </c>
      <c r="E66" s="78" t="s">
        <v>162</v>
      </c>
      <c r="F66" s="78" t="s">
        <v>146</v>
      </c>
    </row>
    <row r="67" spans="1:6" ht="16.5">
      <c r="A67" s="78">
        <v>65</v>
      </c>
      <c r="B67" s="78" t="s">
        <v>200</v>
      </c>
      <c r="C67" s="79" t="s">
        <v>209</v>
      </c>
      <c r="D67" s="78" t="s">
        <v>210</v>
      </c>
      <c r="E67" s="78" t="s">
        <v>149</v>
      </c>
      <c r="F67" s="78" t="s">
        <v>263</v>
      </c>
    </row>
    <row r="68" spans="1:6" ht="16.5">
      <c r="A68" s="78">
        <v>66</v>
      </c>
      <c r="B68" s="78" t="s">
        <v>200</v>
      </c>
      <c r="C68" s="79" t="s">
        <v>211</v>
      </c>
      <c r="D68" s="78" t="s">
        <v>212</v>
      </c>
      <c r="E68" s="78" t="s">
        <v>162</v>
      </c>
      <c r="F68" s="78" t="s">
        <v>146</v>
      </c>
    </row>
    <row r="69" spans="1:6" ht="16.5">
      <c r="A69" s="78">
        <v>67</v>
      </c>
      <c r="B69" s="78" t="s">
        <v>200</v>
      </c>
      <c r="C69" s="79" t="s">
        <v>213</v>
      </c>
      <c r="D69" s="78" t="s">
        <v>214</v>
      </c>
      <c r="E69" s="78" t="s">
        <v>152</v>
      </c>
      <c r="F69" s="78" t="s">
        <v>71</v>
      </c>
    </row>
    <row r="70" spans="1:6" ht="16.5">
      <c r="A70" s="78">
        <v>68</v>
      </c>
      <c r="B70" s="78" t="s">
        <v>316</v>
      </c>
      <c r="C70" s="79" t="s">
        <v>215</v>
      </c>
      <c r="D70" s="78" t="s">
        <v>216</v>
      </c>
      <c r="E70" s="78" t="s">
        <v>162</v>
      </c>
      <c r="F70" s="78" t="s">
        <v>71</v>
      </c>
    </row>
    <row r="71" spans="1:6" ht="16.5">
      <c r="A71" s="78">
        <v>69</v>
      </c>
      <c r="B71" s="78" t="s">
        <v>217</v>
      </c>
      <c r="C71" s="79" t="s">
        <v>218</v>
      </c>
      <c r="D71" s="78" t="s">
        <v>219</v>
      </c>
      <c r="E71" s="78" t="s">
        <v>145</v>
      </c>
      <c r="F71" s="78" t="s">
        <v>263</v>
      </c>
    </row>
    <row r="72" spans="1:6" ht="16.5">
      <c r="A72" s="78">
        <v>70</v>
      </c>
      <c r="B72" s="78" t="s">
        <v>217</v>
      </c>
      <c r="C72" s="79" t="s">
        <v>220</v>
      </c>
      <c r="D72" s="78" t="s">
        <v>221</v>
      </c>
      <c r="E72" s="78" t="s">
        <v>152</v>
      </c>
      <c r="F72" s="78" t="s">
        <v>57</v>
      </c>
    </row>
    <row r="73" spans="1:6" ht="16.5">
      <c r="A73" s="78">
        <v>71</v>
      </c>
      <c r="B73" s="78" t="s">
        <v>217</v>
      </c>
      <c r="C73" s="79" t="s">
        <v>222</v>
      </c>
      <c r="D73" s="78" t="s">
        <v>223</v>
      </c>
      <c r="E73" s="78" t="s">
        <v>162</v>
      </c>
      <c r="F73" s="78" t="s">
        <v>80</v>
      </c>
    </row>
    <row r="74" spans="1:6" ht="16.5">
      <c r="A74" s="78">
        <v>72</v>
      </c>
      <c r="B74" s="78" t="s">
        <v>217</v>
      </c>
      <c r="C74" s="79" t="s">
        <v>224</v>
      </c>
      <c r="D74" s="78" t="s">
        <v>225</v>
      </c>
      <c r="E74" s="78" t="s">
        <v>152</v>
      </c>
      <c r="F74" s="78" t="s">
        <v>57</v>
      </c>
    </row>
    <row r="75" spans="1:6" ht="16.5">
      <c r="A75" s="78">
        <v>73</v>
      </c>
      <c r="B75" s="78" t="s">
        <v>217</v>
      </c>
      <c r="C75" s="79" t="s">
        <v>226</v>
      </c>
      <c r="D75" s="78" t="s">
        <v>227</v>
      </c>
      <c r="E75" s="78" t="s">
        <v>152</v>
      </c>
      <c r="F75" s="78" t="s">
        <v>57</v>
      </c>
    </row>
    <row r="76" spans="1:6" ht="16.5">
      <c r="A76" s="78">
        <v>74</v>
      </c>
      <c r="B76" s="78" t="s">
        <v>217</v>
      </c>
      <c r="C76" s="79" t="s">
        <v>228</v>
      </c>
      <c r="D76" s="78" t="s">
        <v>229</v>
      </c>
      <c r="E76" s="78" t="s">
        <v>141</v>
      </c>
      <c r="F76" s="78" t="s">
        <v>68</v>
      </c>
    </row>
    <row r="77" spans="1:6" ht="16.5">
      <c r="A77" s="78">
        <v>75</v>
      </c>
      <c r="B77" s="78" t="s">
        <v>217</v>
      </c>
      <c r="C77" s="79" t="s">
        <v>230</v>
      </c>
      <c r="D77" s="78" t="s">
        <v>231</v>
      </c>
      <c r="E77" s="78" t="s">
        <v>162</v>
      </c>
      <c r="F77" s="78" t="s">
        <v>146</v>
      </c>
    </row>
    <row r="78" spans="1:6" ht="16.5">
      <c r="A78" s="78">
        <v>76</v>
      </c>
      <c r="B78" s="78" t="s">
        <v>217</v>
      </c>
      <c r="C78" s="79" t="s">
        <v>232</v>
      </c>
      <c r="D78" s="78" t="s">
        <v>233</v>
      </c>
      <c r="E78" s="78" t="s">
        <v>152</v>
      </c>
      <c r="F78" s="78" t="s">
        <v>94</v>
      </c>
    </row>
    <row r="79" spans="1:6" ht="16.5">
      <c r="A79" s="78">
        <v>77</v>
      </c>
      <c r="B79" s="78" t="s">
        <v>217</v>
      </c>
      <c r="C79" s="79" t="s">
        <v>234</v>
      </c>
      <c r="D79" s="78" t="s">
        <v>235</v>
      </c>
      <c r="E79" s="78" t="s">
        <v>152</v>
      </c>
      <c r="F79" s="78" t="s">
        <v>94</v>
      </c>
    </row>
    <row r="80" spans="1:6" ht="16.5">
      <c r="A80" s="78">
        <v>78</v>
      </c>
      <c r="B80" s="78" t="s">
        <v>236</v>
      </c>
      <c r="C80" s="79" t="s">
        <v>237</v>
      </c>
      <c r="D80" s="78" t="s">
        <v>238</v>
      </c>
      <c r="E80" s="78" t="s">
        <v>141</v>
      </c>
      <c r="F80" s="78" t="s">
        <v>261</v>
      </c>
    </row>
    <row r="81" spans="1:6" ht="16.5">
      <c r="A81" s="78">
        <v>79</v>
      </c>
      <c r="B81" s="78" t="s">
        <v>236</v>
      </c>
      <c r="C81" s="78" t="s">
        <v>239</v>
      </c>
      <c r="D81" s="78" t="s">
        <v>240</v>
      </c>
      <c r="E81" s="78" t="s">
        <v>241</v>
      </c>
      <c r="F81" s="78" t="s">
        <v>57</v>
      </c>
    </row>
    <row r="82" spans="1:6" ht="16.5">
      <c r="A82" s="78">
        <v>80</v>
      </c>
      <c r="B82" s="78" t="s">
        <v>236</v>
      </c>
      <c r="C82" s="79" t="s">
        <v>242</v>
      </c>
      <c r="D82" s="79" t="s">
        <v>243</v>
      </c>
      <c r="E82" s="78" t="s">
        <v>162</v>
      </c>
      <c r="F82" s="78" t="s">
        <v>71</v>
      </c>
    </row>
    <row r="83" spans="1:6" ht="16.5">
      <c r="A83" s="78">
        <v>81</v>
      </c>
      <c r="B83" s="78" t="s">
        <v>236</v>
      </c>
      <c r="C83" s="79" t="s">
        <v>244</v>
      </c>
      <c r="D83" s="79" t="s">
        <v>245</v>
      </c>
      <c r="E83" s="78" t="s">
        <v>264</v>
      </c>
      <c r="F83" s="78" t="s">
        <v>57</v>
      </c>
    </row>
    <row r="84" spans="1:6" ht="16.5">
      <c r="A84" s="78">
        <v>82</v>
      </c>
      <c r="B84" s="78" t="s">
        <v>236</v>
      </c>
      <c r="C84" s="79" t="s">
        <v>246</v>
      </c>
      <c r="D84" s="79" t="s">
        <v>247</v>
      </c>
      <c r="E84" s="78" t="s">
        <v>264</v>
      </c>
      <c r="F84" s="78" t="s">
        <v>57</v>
      </c>
    </row>
    <row r="85" spans="1:6" ht="16.5">
      <c r="A85" s="78">
        <v>83</v>
      </c>
      <c r="B85" s="78" t="s">
        <v>236</v>
      </c>
      <c r="C85" s="79" t="s">
        <v>248</v>
      </c>
      <c r="D85" s="79" t="s">
        <v>249</v>
      </c>
      <c r="E85" s="78" t="s">
        <v>264</v>
      </c>
      <c r="F85" s="78" t="s">
        <v>57</v>
      </c>
    </row>
    <row r="86" spans="1:6" ht="16.5">
      <c r="A86" s="78">
        <v>84</v>
      </c>
      <c r="B86" s="80" t="s">
        <v>236</v>
      </c>
      <c r="C86" s="81" t="s">
        <v>293</v>
      </c>
      <c r="D86" s="81" t="s">
        <v>317</v>
      </c>
      <c r="E86" s="82" t="s">
        <v>264</v>
      </c>
      <c r="F86" s="80" t="s">
        <v>57</v>
      </c>
    </row>
    <row r="87" spans="1:6" ht="16.5">
      <c r="A87" s="83">
        <v>85</v>
      </c>
      <c r="B87" s="83" t="s">
        <v>250</v>
      </c>
      <c r="C87" s="83" t="s">
        <v>251</v>
      </c>
      <c r="D87" s="83" t="s">
        <v>252</v>
      </c>
      <c r="E87" s="83" t="s">
        <v>141</v>
      </c>
      <c r="F87" s="83" t="s">
        <v>68</v>
      </c>
    </row>
    <row r="88" spans="1:6" ht="16.5">
      <c r="A88" s="83">
        <v>86</v>
      </c>
      <c r="B88" s="83" t="s">
        <v>250</v>
      </c>
      <c r="C88" s="83" t="s">
        <v>253</v>
      </c>
      <c r="D88" s="83" t="s">
        <v>254</v>
      </c>
      <c r="E88" s="83" t="s">
        <v>162</v>
      </c>
      <c r="F88" s="83" t="s">
        <v>71</v>
      </c>
    </row>
    <row r="89" spans="1:6" ht="16.5">
      <c r="A89" s="83">
        <v>87</v>
      </c>
      <c r="B89" s="83" t="s">
        <v>250</v>
      </c>
      <c r="C89" s="83" t="s">
        <v>255</v>
      </c>
      <c r="D89" s="83" t="s">
        <v>256</v>
      </c>
      <c r="E89" s="83" t="s">
        <v>162</v>
      </c>
      <c r="F89" s="83" t="s">
        <v>71</v>
      </c>
    </row>
    <row r="90" spans="1:6" ht="16.5">
      <c r="A90" s="83">
        <v>88</v>
      </c>
      <c r="B90" s="83" t="s">
        <v>250</v>
      </c>
      <c r="C90" s="83" t="s">
        <v>257</v>
      </c>
      <c r="D90" s="83" t="s">
        <v>258</v>
      </c>
      <c r="E90" s="83" t="s">
        <v>162</v>
      </c>
      <c r="F90" s="83" t="s">
        <v>57</v>
      </c>
    </row>
    <row r="91" spans="1:6" ht="16.5">
      <c r="A91" s="83">
        <v>89</v>
      </c>
      <c r="B91" s="83" t="s">
        <v>250</v>
      </c>
      <c r="C91" s="83" t="s">
        <v>259</v>
      </c>
      <c r="D91" s="83" t="s">
        <v>260</v>
      </c>
      <c r="E91" s="83" t="s">
        <v>152</v>
      </c>
      <c r="F91" s="83" t="s">
        <v>57</v>
      </c>
    </row>
    <row r="92" spans="1:6" ht="16.5">
      <c r="A92" s="83">
        <v>90</v>
      </c>
      <c r="B92" s="83" t="s">
        <v>250</v>
      </c>
      <c r="C92" s="83" t="s">
        <v>294</v>
      </c>
      <c r="D92" s="83" t="s">
        <v>318</v>
      </c>
      <c r="E92" s="83" t="s">
        <v>149</v>
      </c>
      <c r="F92" s="83" t="s">
        <v>71</v>
      </c>
    </row>
    <row r="93" spans="1:6" ht="16.5">
      <c r="A93" s="83">
        <v>92</v>
      </c>
      <c r="B93" s="83" t="s">
        <v>250</v>
      </c>
      <c r="C93" s="83" t="s">
        <v>295</v>
      </c>
      <c r="D93" s="83" t="s">
        <v>319</v>
      </c>
      <c r="E93" s="83" t="s">
        <v>320</v>
      </c>
      <c r="F93" s="83" t="s">
        <v>57</v>
      </c>
    </row>
    <row r="94" spans="1:6" ht="16.5">
      <c r="A94" s="83">
        <v>93</v>
      </c>
      <c r="B94" s="83" t="s">
        <v>250</v>
      </c>
      <c r="C94" s="83" t="s">
        <v>296</v>
      </c>
      <c r="D94" s="83" t="s">
        <v>321</v>
      </c>
      <c r="E94" s="83" t="s">
        <v>320</v>
      </c>
      <c r="F94" s="83" t="s">
        <v>57</v>
      </c>
    </row>
    <row r="95" spans="1:6" ht="16.5">
      <c r="A95" s="83">
        <v>94</v>
      </c>
      <c r="B95" s="83" t="s">
        <v>250</v>
      </c>
      <c r="C95" s="83" t="s">
        <v>268</v>
      </c>
      <c r="D95" s="83" t="s">
        <v>322</v>
      </c>
      <c r="E95" s="83" t="s">
        <v>323</v>
      </c>
      <c r="F95" s="83" t="s">
        <v>57</v>
      </c>
    </row>
    <row r="96" spans="1:6" ht="16.5">
      <c r="A96" s="83">
        <v>95</v>
      </c>
      <c r="B96" s="83" t="s">
        <v>250</v>
      </c>
      <c r="C96" s="83" t="s">
        <v>297</v>
      </c>
      <c r="D96" s="83" t="s">
        <v>324</v>
      </c>
      <c r="E96" s="83" t="s">
        <v>320</v>
      </c>
      <c r="F96" s="83" t="s">
        <v>57</v>
      </c>
    </row>
    <row r="97" spans="1:6" ht="16.5">
      <c r="A97" s="83">
        <v>96</v>
      </c>
      <c r="B97" s="83" t="s">
        <v>325</v>
      </c>
      <c r="C97" s="83" t="s">
        <v>298</v>
      </c>
      <c r="D97" s="83" t="s">
        <v>326</v>
      </c>
      <c r="E97" s="83" t="s">
        <v>327</v>
      </c>
      <c r="F97" s="83" t="s">
        <v>57</v>
      </c>
    </row>
    <row r="98" spans="1:6" ht="16.5">
      <c r="A98" s="83">
        <v>96</v>
      </c>
      <c r="B98" s="83" t="s">
        <v>325</v>
      </c>
      <c r="C98" s="83" t="s">
        <v>450</v>
      </c>
      <c r="D98" s="83" t="s">
        <v>451</v>
      </c>
      <c r="E98" s="83" t="s">
        <v>327</v>
      </c>
      <c r="F98" s="83" t="s">
        <v>57</v>
      </c>
    </row>
  </sheetData>
  <autoFilter ref="A1:F97"/>
  <phoneticPr fontId="4" type="noConversion"/>
  <dataValidations count="3">
    <dataValidation type="list" allowBlank="1" showInputMessage="1" showErrorMessage="1" sqref="B3:B86">
      <formula1>"重慶開發部,管理營運課,重慶系統分析與服務課,重慶系統開發課,重慶系統測試課,SRV軟件開發部,SRV部系統分析與服務課,SRV部軟件開發課,SRV部武漢軟件開發課,MES軟件開發部,MES部系統分析與服務課,MES部軟件開發課,MES部系統軟件測試課,MES部武漢軟件開發課"</formula1>
    </dataValidation>
    <dataValidation type="list" allowBlank="1" showInputMessage="1" showErrorMessage="1" sqref="F10:F98 F3:F8">
      <formula1>"部長,課長,組長,PdM (Product Manager),PM (Project Manager),SA (System Analysis/Architect),SD (System Design),DE (Developer),TE (Testing),SE (Sustain)"</formula1>
    </dataValidation>
    <dataValidation type="list" allowBlank="1" showInputMessage="1" showErrorMessage="1" sqref="E83:E86 E92:E98 E3:E37 E59:E60 E62">
      <formula1>"員1,員2,員3,師1,師2,師3,師4,師5,師6,師7,師8,師9,師10,師11,師12,專案經理,本科實習生,碩士實習生,大專實習生,(試)師1,(試用)師2,(預)師2,(試用)師3,(預)師1,(試用)員3"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FBB26B2203DAF4C89312FFBF4B9B5A6" ma:contentTypeVersion="0" ma:contentTypeDescription="建立新的文件。" ma:contentTypeScope="" ma:versionID="2f2404e06e707910cfedd6940fc6ce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b37e7d2425933c87ded8090e3f174a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EC1CAE-1D3F-4EB6-AB9B-513D4D08FD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0F42BA-E636-4461-A208-5BFFA7090179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5C9CE4C-8CC4-4411-8449-EA7F76CDA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Personal KPI-V3.1</vt:lpstr>
      <vt:lpstr>Task Valuation</vt:lpstr>
      <vt:lpstr>Function Appraisal Ref</vt:lpstr>
      <vt:lpstr>Manager Appraisal Ref</vt:lpstr>
      <vt:lpstr>KPI-SOP</vt:lpstr>
      <vt:lpstr>SDC1 Members Info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Weekly KPI</dc:title>
  <dc:creator>Francis</dc:creator>
  <dc:description>SDC1 Personal WK KPI Template - 2013</dc:description>
  <cp:lastModifiedBy>Microsoft</cp:lastModifiedBy>
  <dcterms:created xsi:type="dcterms:W3CDTF">2012-04-11T07:01:31Z</dcterms:created>
  <dcterms:modified xsi:type="dcterms:W3CDTF">2013-04-15T01:13:22Z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0x0101009FBB26B2203DAF4C89312FFBF4B9B5A6</vt:lpwstr>
  </property>
</Properties>
</file>