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defaultThemeVersion="124226"/>
  <bookViews>
    <workbookView xWindow="28200" yWindow="-15" windowWidth="28245" windowHeight="12105" tabRatio="817"/>
  </bookViews>
  <sheets>
    <sheet name="Contents" sheetId="5" r:id="rId1"/>
    <sheet name="Table 1" sheetId="42" r:id="rId2"/>
    <sheet name="Table 2" sheetId="43" r:id="rId3"/>
    <sheet name="Table 3" sheetId="44" r:id="rId4"/>
    <sheet name="Table 4" sheetId="45" r:id="rId5"/>
    <sheet name="Table 5" sheetId="46" r:id="rId6"/>
    <sheet name="Table 6" sheetId="20" r:id="rId7"/>
    <sheet name="Table 7" sheetId="22" r:id="rId8"/>
  </sheets>
  <externalReferences>
    <externalReference r:id="rId9"/>
    <externalReference r:id="rId10"/>
    <externalReference r:id="rId11"/>
  </externalReferences>
  <definedNames>
    <definedName name="_xlnm._FilterDatabase" localSheetId="5" hidden="1">'Table 5'!#REF!</definedName>
    <definedName name="ANSICList">[1]ANSIC!$B$1:$B$37</definedName>
    <definedName name="ANZSIC">OFFSET([2]QuarterlyElectricitySalesbyComp!$J$5,0,0,COUNTA([2]QuarterlyElectricitySalesbyComp!$J:$J)-1,1)</definedName>
    <definedName name="CombinedSector">OFFSET('[2]Old QuarterlyElectricitySales'!$K$4,0,0,COUNTA('[2]Old QuarterlyElectricitySales'!$K:$K)-1,1)</definedName>
    <definedName name="DYE">OFFSET('[2]Old QuarterlyElectricitySales'!$H$4,0,0,COUNTA('[2]Old QuarterlyElectricitySales'!$H:$H)-1,1)</definedName>
    <definedName name="GWhtoPJ">1/277.778</definedName>
    <definedName name="hydro_temp" localSheetId="5">#REF!</definedName>
    <definedName name="hydro_temp" localSheetId="6">#REF!</definedName>
    <definedName name="hydro_temp" localSheetId="7">#REF!</definedName>
    <definedName name="hydro_temp">#REF!</definedName>
    <definedName name="input_05" localSheetId="5">#REF!</definedName>
    <definedName name="input_05" localSheetId="6">#REF!</definedName>
    <definedName name="input_05" localSheetId="7">#REF!</definedName>
    <definedName name="input_05">#REF!</definedName>
    <definedName name="JYE">OFFSET('[2]Old QuarterlyElectricitySales'!$F$4,0,0,COUNTA('[2]Old QuarterlyElectricitySales'!$F:$F)-1,1)</definedName>
    <definedName name="MWhtoPJ">0.0000036</definedName>
    <definedName name="MYE" comment="Selects MYE column">OFFSET('[2]Old QuarterlyElectricitySales'!$E$4,0,0,COUNTA('[2]Old QuarterlyElectricitySales'!$E:$E)-1,1)</definedName>
    <definedName name="Net_generation">[3]StationID!$N$3:$Q$153</definedName>
    <definedName name="PJfromGWh">277.778</definedName>
    <definedName name="_xlnm.Print_Area" localSheetId="5">'Table 5'!$A$3:$K$40</definedName>
    <definedName name="_xlnm.Print_Area" localSheetId="6">'Table 6'!$B$3:$N$68</definedName>
    <definedName name="_xlnm.Print_Area" localSheetId="7">'Table 7'!$B$3:$O$64</definedName>
    <definedName name="RetailerLinesCharges">OFFSET('[2]Old QuarterlyElectricitySales'!$L$4,0,0,COUNTA('[2]Old QuarterlyElectricitySales'!$L:$L)-2,1)</definedName>
    <definedName name="RetailerLinesChargesContact">OFFSET([2]QuarterlyElectricitySalesbyComp!$L$5,0,0,COUNTA([2]QuarterlyElectricitySalesbyComp!$L:$L)-3,1)</definedName>
    <definedName name="RetailerLinesChargesEnergyDirect">OFFSET([2]QuarterlyElectricitySalesbyComp!$R$5,0,0,COUNTA([2]QuarterlyElectricitySalesbyComp!$R:$R)-3,1)</definedName>
    <definedName name="RetailerLinesChargesEnergyOnline">OFFSET([2]QuarterlyElectricitySalesbyComp!$M$5,0,0,COUNTA([2]QuarterlyElectricitySalesbyComp!$M:$M)-3,1)</definedName>
    <definedName name="RetailerLinesChargesGenesis">OFFSET([2]QuarterlyElectricitySalesbyComp!$N$5,0,0,COUNTA([2]QuarterlyElectricitySalesbyComp!$N:$N)-3,1)</definedName>
    <definedName name="RetailerLinesChargesKCE">OFFSET([2]QuarterlyElectricitySalesbyComp!$W$5,0,0,COUNTA([2]QuarterlyElectricitySalesbyComp!$W:$W)-3,1)</definedName>
    <definedName name="RetailerLinesChargesMeridian">OFFSET([2]QuarterlyElectricitySalesbyComp!$S$5,0,0,COUNTA([2]QuarterlyElectricitySalesbyComp!$S:$S)-3,1)</definedName>
    <definedName name="RetailerLinesChargesMRP">OFFSET([2]QuarterlyElectricitySalesbyComp!$V$5,0,0,COUNTA([2]QuarterlyElectricitySalesbyComp!$V:$V)-3,1)</definedName>
    <definedName name="RetailerLinesChargesNova">OFFSET([2]QuarterlyElectricitySalesbyComp!$Q$5,0,0,COUNTA([2]QuarterlyElectricitySalesbyComp!$Q:$Q)-3,1)</definedName>
    <definedName name="RetailerLinesChargesPowershop">OFFSET([2]QuarterlyElectricitySalesbyComp!$U$5,0,0,COUNTA([2]QuarterlyElectricitySalesbyComp!$U:$U)-3,1)</definedName>
    <definedName name="RetailerLinesChargesPulse">OFFSET([2]QuarterlyElectricitySalesbyComp!$O$5,0,0,COUNTA([2]QuarterlyElectricitySalesbyComp!$O:$O)-3,1)</definedName>
    <definedName name="RetailerLinesChargesSimply">OFFSET([2]QuarterlyElectricitySalesbyComp!$P$5,0,0,COUNTA([2]QuarterlyElectricitySalesbyComp!$P:$P)-3,1)</definedName>
    <definedName name="RetailerLinesChargesTrustpower">OFFSET([2]QuarterlyElectricitySalesbyComp!$T$5,0,0,COUNTA([2]QuarterlyElectricitySalesbyComp!$T:$T)-3,1)</definedName>
    <definedName name="RetailerList">'[1]Customer Data'!$A$1:$A$14</definedName>
    <definedName name="RetailerOtherCostsAndMargins">OFFSET('[2]Old QuarterlyElectricitySales'!$P$4,0,0,COUNTA('[2]Old QuarterlyElectricitySales'!$P:$P)-2,1)</definedName>
    <definedName name="RetailerOtherCostsAndMarginsContact">OFFSET([2]QuarterlyElectricitySalesbyComp!$AB$5,0,0,COUNTA([2]QuarterlyElectricitySalesbyComp!$AB:$AB)-3,1)</definedName>
    <definedName name="RetailerOtherCostsAndMarginsEnergyDirect">OFFSET([2]QuarterlyElectricitySalesbyComp!$AH$5,0,0,COUNTA([2]QuarterlyElectricitySalesbyComp!$AH:$AH)-3,1)</definedName>
    <definedName name="RetailerOtherCostsAndMarginsEnergyOnline">OFFSET([2]QuarterlyElectricitySalesbyComp!$AC$5,0,0,COUNTA([2]QuarterlyElectricitySalesbyComp!$AC:$AC)-3,1)</definedName>
    <definedName name="RetailerOtherCostsAndMarginsGenesis">OFFSET([2]QuarterlyElectricitySalesbyComp!$AD$5,0,0,COUNTA([2]QuarterlyElectricitySalesbyComp!$AD:$AD)-3,1)</definedName>
    <definedName name="RetailerOtherCostsAndMarginsKCE">OFFSET([2]QuarterlyElectricitySalesbyComp!$AM$5,0,0,COUNTA([2]QuarterlyElectricitySalesbyComp!$AM:$AM)-3,1)</definedName>
    <definedName name="RetailerOtherCostsAndMarginsMeridian">OFFSET([2]QuarterlyElectricitySalesbyComp!$AI$5,0,0,COUNTA([2]QuarterlyElectricitySalesbyComp!$AI:$AI)-3,1)</definedName>
    <definedName name="RetailerOtherCostsAndMarginsMRP">OFFSET([2]QuarterlyElectricitySalesbyComp!$AL$5,0,0,COUNTA([2]QuarterlyElectricitySalesbyComp!$AL:$AL)-3,1)</definedName>
    <definedName name="RetailerOtherCostsAndMarginsNova">OFFSET([2]QuarterlyElectricitySalesbyComp!$AG$5,0,0,COUNTA([2]QuarterlyElectricitySalesbyComp!$AG:$AG)-3,1)</definedName>
    <definedName name="RetailerOtherCostsAndMarginsPowershop">OFFSET([2]QuarterlyElectricitySalesbyComp!$AK$5,0,0,COUNTA([2]QuarterlyElectricitySalesbyComp!$AK:$AK)-3,1)</definedName>
    <definedName name="RetailerOtherCostsAndMarginsPulse">OFFSET([2]QuarterlyElectricitySalesbyComp!$AE$5,0,0,COUNTA([2]QuarterlyElectricitySalesbyComp!$AE:$AE)-3,1)</definedName>
    <definedName name="RetailerOtherCostsAndMarginsSimply">OFFSET([2]QuarterlyElectricitySalesbyComp!$AF$5,0,0,COUNTA([2]QuarterlyElectricitySalesbyComp!$AF:$AF)-3,1)</definedName>
    <definedName name="RetailerOtherCostsAndMarginsTrustpower">OFFSET([2]QuarterlyElectricitySalesbyComp!$AJ$5,0,0,COUNTA([2]QuarterlyElectricitySalesbyComp!$AJ:$AJ)-3,1)</definedName>
    <definedName name="SYE">OFFSET('[2]Old QuarterlyElectricitySales'!$G$4,0,0,COUNTA('[2]Old QuarterlyElectricitySales'!$G:$G)-1,1)</definedName>
    <definedName name="temp" localSheetId="5">#REF!</definedName>
    <definedName name="temp" localSheetId="6">#REF!</definedName>
    <definedName name="temp" localSheetId="7">#REF!</definedName>
    <definedName name="temp">#REF!</definedName>
    <definedName name="TotalSales">OFFSET('[2]Old QuarterlyElectricitySales'!$Q$4,0,0,COUNTA('[2]Old QuarterlyElectricitySales'!$Q:$Q)-2,1)</definedName>
    <definedName name="TWhtoPJ">3.6</definedName>
    <definedName name="VolumeSold">OFFSET('[2]Old QuarterlyElectricitySales'!$R$4,0,0,COUNTA('[2]Old QuarterlyElectricitySales'!$R:$R)-2,1)</definedName>
    <definedName name="VolumeSoldContact">OFFSET([2]QuarterlyElectricitySalesbyComp!$AQ$5,0,0,COUNTA([2]QuarterlyElectricitySalesbyComp!$AQ:$AQ)-3,1)</definedName>
    <definedName name="VolumeSoldEnergyDirect">OFFSET([2]QuarterlyElectricitySalesbyComp!$AW$5,0,0,COUNTA([2]QuarterlyElectricitySalesbyComp!$AW:$AW)-3,1)</definedName>
    <definedName name="VolumeSoldEnergyOnline">OFFSET([2]QuarterlyElectricitySalesbyComp!$AR$5,0,0,COUNTA([2]QuarterlyElectricitySalesbyComp!$AR:$AR)-3,1)</definedName>
    <definedName name="VolumeSoldGenesis">OFFSET([2]QuarterlyElectricitySalesbyComp!$AS$5,0,0,COUNTA([2]QuarterlyElectricitySalesbyComp!$AS:$AS)-3,1)</definedName>
    <definedName name="VolumeSoldKCE">OFFSET([2]QuarterlyElectricitySalesbyComp!$BB$5,0,0,COUNTA([2]QuarterlyElectricitySalesbyComp!$BB:$BB)-3,1)</definedName>
    <definedName name="VolumeSoldMeridian">OFFSET([2]QuarterlyElectricitySalesbyComp!$AX$5,0,0,COUNTA([2]QuarterlyElectricitySalesbyComp!$AX:$AX)-3,1)</definedName>
    <definedName name="VolumeSoldMRP">OFFSET([2]QuarterlyElectricitySalesbyComp!$BA$5,0,0,COUNTA([2]QuarterlyElectricitySalesbyComp!$BA:$BA)-3,1)</definedName>
    <definedName name="VolumeSoldNova">OFFSET([2]QuarterlyElectricitySalesbyComp!$AV$5,0,0,COUNTA([2]QuarterlyElectricitySalesbyComp!$AV:$AV)-3,1)</definedName>
    <definedName name="VolumeSoldPowershop">OFFSET([2]QuarterlyElectricitySalesbyComp!$AZ$5,0,0,COUNTA([2]QuarterlyElectricitySalesbyComp!$AZ:$AZ)-3,1)</definedName>
    <definedName name="VolumeSoldPulse">OFFSET([2]QuarterlyElectricitySalesbyComp!$AT$5,0,0,COUNTA([2]QuarterlyElectricitySalesbyComp!$AT:$AT)-3,1)</definedName>
    <definedName name="VolumeSoldSimply">OFFSET([2]QuarterlyElectricitySalesbyComp!$AU$5,0,0,COUNTA([2]QuarterlyElectricitySalesbyComp!$AU:$AU)-3,1)</definedName>
    <definedName name="VolumeSoldTotal">OFFSET([2]QuarterlyElectricitySalesbyComp!$BD$5,0,0,COUNTA([2]QuarterlyElectricitySalesbyComp!$BD:$BD)-3,1)</definedName>
    <definedName name="VolumeSoldTrustpower">OFFSET([2]QuarterlyElectricitySalesbyComp!$AY$5,0,0,COUNTA([2]QuarterlyElectricitySalesbyComp!$AY:$AY)-3,1)</definedName>
  </definedNames>
  <calcPr calcId="145621"/>
</workbook>
</file>

<file path=xl/calcChain.xml><?xml version="1.0" encoding="utf-8"?>
<calcChain xmlns="http://schemas.openxmlformats.org/spreadsheetml/2006/main">
  <c r="FX30" i="44" l="1"/>
  <c r="FX27" i="44"/>
  <c r="FX29" i="44"/>
  <c r="FX43" i="42"/>
  <c r="AT56" i="43"/>
  <c r="AA62" i="43"/>
  <c r="AE55" i="43"/>
  <c r="AM55" i="43"/>
  <c r="AQ55" i="43"/>
  <c r="AB55" i="43"/>
  <c r="AC55" i="43"/>
  <c r="AG55" i="43"/>
  <c r="AK55" i="43"/>
  <c r="AO55" i="43"/>
  <c r="AP64" i="43"/>
  <c r="AN65" i="43"/>
  <c r="AS53" i="45"/>
  <c r="AR53" i="45"/>
  <c r="AQ53" i="45"/>
  <c r="AP53" i="45"/>
  <c r="AO53" i="45"/>
  <c r="AN53" i="45"/>
  <c r="AL53" i="45"/>
  <c r="AK53" i="45"/>
  <c r="AJ53" i="45"/>
  <c r="AI53" i="45"/>
  <c r="AH53" i="45"/>
  <c r="AG53" i="45"/>
  <c r="AF53" i="45"/>
  <c r="AD53" i="45"/>
  <c r="AB53" i="45"/>
  <c r="Z53" i="45"/>
  <c r="X53" i="45"/>
  <c r="V53" i="45"/>
  <c r="T53" i="45"/>
  <c r="AS51" i="45"/>
  <c r="AO51" i="45"/>
  <c r="AM51" i="45"/>
  <c r="AP50" i="45"/>
  <c r="AN64" i="43"/>
  <c r="AQ49" i="45"/>
  <c r="AO49" i="45"/>
  <c r="AM49" i="45"/>
  <c r="AS48" i="45"/>
  <c r="AQ48" i="45"/>
  <c r="AP48" i="45"/>
  <c r="AN48" i="45"/>
  <c r="AS43" i="43"/>
  <c r="AQ47" i="45"/>
  <c r="AP47" i="45"/>
  <c r="AO43" i="43"/>
  <c r="AN47" i="45"/>
  <c r="AS46" i="45"/>
  <c r="AR46" i="45"/>
  <c r="AQ46" i="45"/>
  <c r="AN46" i="45"/>
  <c r="AM46" i="45"/>
  <c r="AS45" i="45"/>
  <c r="AR45" i="45"/>
  <c r="AQ43" i="43"/>
  <c r="AP45" i="45"/>
  <c r="AN45" i="45"/>
  <c r="AM45" i="45"/>
  <c r="AP44" i="45"/>
  <c r="AO44" i="45"/>
  <c r="AN44" i="45"/>
  <c r="T44" i="45"/>
  <c r="U44" i="45"/>
  <c r="W44" i="45"/>
  <c r="Y44" i="45"/>
  <c r="AA44" i="45"/>
  <c r="AC44" i="45"/>
  <c r="AE44" i="45"/>
  <c r="AF44" i="45"/>
  <c r="AG44" i="45"/>
  <c r="AI44" i="45"/>
  <c r="AK44" i="45"/>
  <c r="AL44" i="45"/>
  <c r="S45" i="45"/>
  <c r="U45" i="45"/>
  <c r="V45" i="45"/>
  <c r="W45" i="45"/>
  <c r="X45" i="45"/>
  <c r="Y45" i="45"/>
  <c r="AA45" i="45"/>
  <c r="AB45" i="45"/>
  <c r="AC45" i="45"/>
  <c r="AE45" i="45"/>
  <c r="AI45" i="45"/>
  <c r="AK45" i="45"/>
  <c r="S46" i="45"/>
  <c r="U46" i="45"/>
  <c r="W46" i="45"/>
  <c r="X46" i="45"/>
  <c r="Y46" i="45"/>
  <c r="AA46" i="45"/>
  <c r="AE46" i="45"/>
  <c r="AF46" i="45"/>
  <c r="AG46" i="45"/>
  <c r="AI46" i="45"/>
  <c r="AJ46" i="45"/>
  <c r="AK46" i="45"/>
  <c r="S47" i="45"/>
  <c r="T47" i="45"/>
  <c r="U47" i="45"/>
  <c r="W47" i="45"/>
  <c r="X47" i="45"/>
  <c r="Y47" i="45"/>
  <c r="Z47" i="45"/>
  <c r="AA47" i="45"/>
  <c r="AB47" i="45"/>
  <c r="AC47" i="45"/>
  <c r="AE47" i="45"/>
  <c r="AG47" i="45"/>
  <c r="AH47" i="45"/>
  <c r="AI47" i="45"/>
  <c r="AK47" i="45"/>
  <c r="AL47" i="45"/>
  <c r="S48" i="45"/>
  <c r="T48" i="45"/>
  <c r="U48" i="45"/>
  <c r="W48" i="45"/>
  <c r="X48" i="45"/>
  <c r="Y48" i="45"/>
  <c r="AA48" i="45"/>
  <c r="AB48" i="45"/>
  <c r="AD48" i="45"/>
  <c r="AE48" i="45"/>
  <c r="AF48" i="45"/>
  <c r="AG48" i="45"/>
  <c r="AI48" i="45"/>
  <c r="AK48" i="45"/>
  <c r="AL48" i="45"/>
  <c r="S49" i="45"/>
  <c r="T49" i="45"/>
  <c r="U49" i="45"/>
  <c r="W49" i="45"/>
  <c r="Y49" i="45"/>
  <c r="Z49" i="45"/>
  <c r="AA49" i="45"/>
  <c r="AB49" i="45"/>
  <c r="AD49" i="45"/>
  <c r="AE49" i="45"/>
  <c r="AG49" i="45"/>
  <c r="AH49" i="45"/>
  <c r="AI49" i="45"/>
  <c r="AJ49" i="45"/>
  <c r="AK49" i="45"/>
  <c r="AL49" i="45"/>
  <c r="S50" i="45"/>
  <c r="U50" i="45"/>
  <c r="V50" i="45"/>
  <c r="W50" i="45"/>
  <c r="X50" i="45"/>
  <c r="Y50" i="45"/>
  <c r="Z50" i="45"/>
  <c r="AA50" i="45"/>
  <c r="AB64" i="43"/>
  <c r="AC64" i="43"/>
  <c r="AF64" i="43"/>
  <c r="AJ50" i="45"/>
  <c r="AK50" i="45"/>
  <c r="S51" i="45"/>
  <c r="T51" i="45"/>
  <c r="U51" i="45"/>
  <c r="W51" i="45"/>
  <c r="X51" i="45"/>
  <c r="Y51" i="45"/>
  <c r="AA65" i="43"/>
  <c r="AB65" i="43"/>
  <c r="AD51" i="45"/>
  <c r="AE51" i="45"/>
  <c r="AH51" i="45"/>
  <c r="AI65" i="43"/>
  <c r="AL51" i="45"/>
  <c r="AR42" i="45"/>
  <c r="AQ42" i="45"/>
  <c r="AO62" i="43"/>
  <c r="AL42" i="45"/>
  <c r="AK62" i="43"/>
  <c r="AJ42" i="45"/>
  <c r="AI42" i="45"/>
  <c r="AH42" i="45"/>
  <c r="AG42" i="45"/>
  <c r="AF42" i="45"/>
  <c r="AC62" i="43"/>
  <c r="AA42" i="45"/>
  <c r="Z42" i="45"/>
  <c r="Y42" i="45"/>
  <c r="X42" i="45"/>
  <c r="W42" i="45"/>
  <c r="V42" i="45"/>
  <c r="U42" i="45"/>
  <c r="T42" i="45"/>
  <c r="S42" i="45"/>
  <c r="R53" i="45"/>
  <c r="R51" i="45"/>
  <c r="R49" i="45"/>
  <c r="R48" i="45"/>
  <c r="R47" i="45"/>
  <c r="R45" i="45"/>
  <c r="R44" i="45"/>
  <c r="R42" i="45"/>
  <c r="AS38" i="45"/>
  <c r="AR38" i="45"/>
  <c r="AP38" i="45"/>
  <c r="AS37" i="45"/>
  <c r="AR37" i="45"/>
  <c r="AQ37" i="45"/>
  <c r="AS36" i="45"/>
  <c r="AR36" i="45"/>
  <c r="AQ36" i="45"/>
  <c r="AP36" i="45"/>
  <c r="AS35" i="45"/>
  <c r="AR35" i="45"/>
  <c r="AP35" i="45"/>
  <c r="AS34" i="45"/>
  <c r="AR34" i="45"/>
  <c r="AQ34" i="45"/>
  <c r="AP34" i="45"/>
  <c r="AR33" i="45"/>
  <c r="AQ33" i="45"/>
  <c r="AP33" i="45"/>
  <c r="AR32" i="45"/>
  <c r="AQ32" i="45"/>
  <c r="AP32" i="45"/>
  <c r="AR31" i="45"/>
  <c r="AQ31" i="45"/>
  <c r="AS29" i="45"/>
  <c r="AQ29" i="45"/>
  <c r="AP29" i="45"/>
  <c r="FB25" i="44"/>
  <c r="FA25" i="44"/>
  <c r="EY25" i="44"/>
  <c r="EX25" i="44"/>
  <c r="EW25" i="44"/>
  <c r="EU25" i="44"/>
  <c r="ET25" i="44"/>
  <c r="ES25" i="44"/>
  <c r="EQ25" i="44"/>
  <c r="EM25" i="44"/>
  <c r="EL25" i="44"/>
  <c r="EI25" i="44"/>
  <c r="EH25" i="44"/>
  <c r="EG25" i="44"/>
  <c r="EE25" i="44"/>
  <c r="EC25" i="44"/>
  <c r="EA25" i="44"/>
  <c r="DW25" i="44"/>
  <c r="DV25" i="44"/>
  <c r="DU25" i="44"/>
  <c r="DS25" i="44"/>
  <c r="DR25" i="44"/>
  <c r="DO25" i="44"/>
  <c r="DN25" i="44"/>
  <c r="DM25" i="44"/>
  <c r="DK25" i="44"/>
  <c r="DG25" i="44"/>
  <c r="DF25" i="44"/>
  <c r="DC25" i="44"/>
  <c r="DB25" i="44"/>
  <c r="CY25" i="44"/>
  <c r="CW25" i="44"/>
  <c r="CU25" i="44"/>
  <c r="CQ25" i="44"/>
  <c r="CP25" i="44"/>
  <c r="CM25" i="44"/>
  <c r="CL25" i="44"/>
  <c r="CK25" i="44"/>
  <c r="CG25" i="44"/>
  <c r="CD25" i="44"/>
  <c r="CC25" i="44"/>
  <c r="CA25" i="44"/>
  <c r="BZ25" i="44"/>
  <c r="BW25" i="44"/>
  <c r="BU25" i="44"/>
  <c r="BS25" i="44"/>
  <c r="BO25" i="44"/>
  <c r="BM25" i="44"/>
  <c r="BK25" i="44"/>
  <c r="FY30" i="42"/>
  <c r="FQ29" i="44"/>
  <c r="FP29" i="44"/>
  <c r="FL29" i="44"/>
  <c r="FI26" i="42"/>
  <c r="FH29" i="44"/>
  <c r="FF29" i="44"/>
  <c r="FV28" i="44"/>
  <c r="FN28" i="44"/>
  <c r="FL28" i="44"/>
  <c r="FJ28" i="44"/>
  <c r="FF28" i="44"/>
  <c r="FV27" i="44"/>
  <c r="FT27" i="44"/>
  <c r="FR27" i="44"/>
  <c r="FP27" i="44"/>
  <c r="FN26" i="42"/>
  <c r="FF27" i="44"/>
  <c r="FV26" i="42"/>
  <c r="FV25" i="44" s="1"/>
  <c r="FY27" i="42"/>
  <c r="FS26" i="44"/>
  <c r="FR26" i="44"/>
  <c r="FP26" i="42"/>
  <c r="FP25" i="44" s="1"/>
  <c r="FO26" i="44"/>
  <c r="FM26" i="44"/>
  <c r="FK26" i="44"/>
  <c r="FJ26" i="44"/>
  <c r="FH26" i="44"/>
  <c r="FF26" i="44"/>
  <c r="FD26" i="44"/>
  <c r="FC26" i="44"/>
  <c r="FW43" i="42"/>
  <c r="FT43" i="42"/>
  <c r="FS43" i="42"/>
  <c r="FR43" i="42"/>
  <c r="FP43" i="42"/>
  <c r="FO43" i="42"/>
  <c r="FL43" i="42"/>
  <c r="FJ43" i="42"/>
  <c r="FH43" i="42"/>
  <c r="FG43" i="42"/>
  <c r="FE43" i="42"/>
  <c r="FD43" i="42"/>
  <c r="FU42" i="42"/>
  <c r="FS42" i="42"/>
  <c r="FQ42" i="42"/>
  <c r="FP42" i="42"/>
  <c r="FO42" i="42"/>
  <c r="FM42" i="42"/>
  <c r="FL42" i="42"/>
  <c r="FK42" i="42"/>
  <c r="FI42" i="42"/>
  <c r="FH42" i="42"/>
  <c r="FG42" i="42"/>
  <c r="FD42" i="42"/>
  <c r="FW41" i="42"/>
  <c r="FU41" i="42"/>
  <c r="FT41" i="42"/>
  <c r="FQ41" i="42"/>
  <c r="FP41" i="42"/>
  <c r="FL41" i="42"/>
  <c r="FH41" i="42"/>
  <c r="FE41" i="42"/>
  <c r="FD41" i="42"/>
  <c r="FT40" i="42"/>
  <c r="FR33" i="42"/>
  <c r="FQ40" i="42"/>
  <c r="FP33" i="42"/>
  <c r="FP39" i="42" s="1"/>
  <c r="FN40" i="42"/>
  <c r="FL40" i="42"/>
  <c r="FJ40" i="42"/>
  <c r="FI33" i="42"/>
  <c r="FG40" i="42"/>
  <c r="FF33" i="42"/>
  <c r="FE33" i="42"/>
  <c r="FC43" i="42"/>
  <c r="FC42" i="42"/>
  <c r="FC41" i="42"/>
  <c r="FS30" i="44"/>
  <c r="FW29" i="44"/>
  <c r="FS29" i="44"/>
  <c r="FW28" i="44"/>
  <c r="FS28" i="44"/>
  <c r="FW27" i="44"/>
  <c r="AG52" i="45"/>
  <c r="AS52" i="45"/>
  <c r="AN52" i="45"/>
  <c r="AM52" i="45"/>
  <c r="AL52" i="45"/>
  <c r="AI52" i="45"/>
  <c r="AH52" i="45"/>
  <c r="AC52" i="45"/>
  <c r="AB52" i="45"/>
  <c r="AA52" i="45"/>
  <c r="Z52" i="45"/>
  <c r="Y52" i="45"/>
  <c r="X52" i="45"/>
  <c r="W52" i="45"/>
  <c r="V52" i="45"/>
  <c r="T52" i="45"/>
  <c r="S52" i="45"/>
  <c r="R52" i="45"/>
  <c r="EZ17" i="44"/>
  <c r="EY17" i="44"/>
  <c r="EX17" i="44"/>
  <c r="EU17" i="44"/>
  <c r="ET17" i="44"/>
  <c r="ER17" i="44"/>
  <c r="EQ17" i="44"/>
  <c r="EP17" i="44"/>
  <c r="EN17" i="44"/>
  <c r="EM17" i="44"/>
  <c r="EJ17" i="44"/>
  <c r="EI17" i="44"/>
  <c r="EH17" i="44"/>
  <c r="EF17" i="44"/>
  <c r="EE17" i="44"/>
  <c r="EB17" i="44"/>
  <c r="EA17" i="44"/>
  <c r="DZ17" i="44"/>
  <c r="FV29" i="44"/>
  <c r="AS64" i="43"/>
  <c r="AS50" i="45"/>
  <c r="FU26" i="44"/>
  <c r="FU27" i="44"/>
  <c r="FU40" i="42"/>
  <c r="AS17" i="45"/>
  <c r="AT58" i="43"/>
  <c r="AI55" i="43"/>
  <c r="AF55" i="43"/>
  <c r="AP65" i="43"/>
  <c r="AH65" i="43"/>
  <c r="AC43" i="43"/>
  <c r="AC43" i="45" s="1"/>
  <c r="S53" i="45"/>
  <c r="U53" i="45"/>
  <c r="W53" i="45"/>
  <c r="AA53" i="45"/>
  <c r="AC53" i="45"/>
  <c r="AE53" i="45"/>
  <c r="FN29" i="44"/>
  <c r="FI43" i="42"/>
  <c r="FE29" i="44"/>
  <c r="FI28" i="44"/>
  <c r="FR29" i="44"/>
  <c r="AR51" i="45"/>
  <c r="FQ26" i="44"/>
  <c r="AO64" i="43"/>
  <c r="AM64" i="43"/>
  <c r="AE65" i="43"/>
  <c r="AR49" i="45"/>
  <c r="AB62" i="43"/>
  <c r="FE42" i="42"/>
  <c r="FQ28" i="44"/>
  <c r="FE26" i="42"/>
  <c r="FE25" i="44" s="1"/>
  <c r="FO26" i="42"/>
  <c r="AI17" i="45"/>
  <c r="AJ17" i="45"/>
  <c r="AK17" i="45"/>
  <c r="AL17" i="45"/>
  <c r="AM17" i="45"/>
  <c r="AO17" i="45"/>
  <c r="AQ17" i="45"/>
  <c r="AR17" i="45"/>
  <c r="AP17" i="45"/>
  <c r="FO28" i="44"/>
  <c r="FO29" i="44"/>
  <c r="FN26" i="44"/>
  <c r="AG17" i="45"/>
  <c r="AE17" i="45"/>
  <c r="AD17" i="45"/>
  <c r="AC17" i="45"/>
  <c r="Z17" i="45"/>
  <c r="Y17" i="45"/>
  <c r="X17" i="45"/>
  <c r="W17" i="45"/>
  <c r="V17" i="45"/>
  <c r="S17" i="45"/>
  <c r="P17" i="45"/>
  <c r="O17" i="45"/>
  <c r="N17" i="45"/>
  <c r="L17" i="45"/>
  <c r="K17" i="45"/>
  <c r="J17" i="45"/>
  <c r="H17" i="45"/>
  <c r="G17" i="45"/>
  <c r="F17" i="45"/>
  <c r="C17" i="45"/>
  <c r="AQ45" i="45"/>
  <c r="AQ35" i="45"/>
  <c r="AQ38" i="45"/>
  <c r="AQ50" i="45"/>
  <c r="AQ44" i="45"/>
  <c r="FM28" i="44"/>
  <c r="FK29" i="44"/>
  <c r="FK28" i="44"/>
  <c r="AP37" i="45"/>
  <c r="FJ29" i="44"/>
  <c r="FI26" i="44"/>
  <c r="Q41" i="43"/>
  <c r="P41" i="43"/>
  <c r="O41" i="43"/>
  <c r="N41" i="43"/>
  <c r="M41" i="43"/>
  <c r="L41" i="43"/>
  <c r="K41" i="43"/>
  <c r="J41" i="43"/>
  <c r="I41" i="43"/>
  <c r="H41" i="43"/>
  <c r="G41" i="43"/>
  <c r="F41" i="43"/>
  <c r="E41" i="43"/>
  <c r="D41" i="43"/>
  <c r="C41" i="43"/>
  <c r="B41" i="43"/>
  <c r="Q50" i="45"/>
  <c r="P50" i="45"/>
  <c r="O50" i="45"/>
  <c r="N50" i="45"/>
  <c r="M50" i="45"/>
  <c r="L50" i="45"/>
  <c r="K50" i="45"/>
  <c r="J50" i="45"/>
  <c r="I50" i="45"/>
  <c r="H50" i="45"/>
  <c r="G50" i="45"/>
  <c r="G41" i="45" s="1"/>
  <c r="F50" i="45"/>
  <c r="E50" i="45"/>
  <c r="D50" i="45"/>
  <c r="C50" i="45"/>
  <c r="B50" i="45"/>
  <c r="Q43" i="45"/>
  <c r="P43" i="45"/>
  <c r="O43" i="45"/>
  <c r="O41" i="45" s="1"/>
  <c r="N43" i="45"/>
  <c r="N41" i="45" s="1"/>
  <c r="M43" i="45"/>
  <c r="M42" i="45"/>
  <c r="M51" i="45"/>
  <c r="L43" i="45"/>
  <c r="K43" i="45"/>
  <c r="J43" i="45"/>
  <c r="I43" i="45"/>
  <c r="H43" i="45"/>
  <c r="G43" i="45"/>
  <c r="F43" i="45"/>
  <c r="E43" i="45"/>
  <c r="D43" i="45"/>
  <c r="C43" i="45"/>
  <c r="B43" i="45"/>
  <c r="P42" i="45"/>
  <c r="P51" i="45"/>
  <c r="O42" i="45"/>
  <c r="N42" i="45"/>
  <c r="L42" i="45"/>
  <c r="K42" i="45"/>
  <c r="K41" i="45" s="1"/>
  <c r="K51" i="45"/>
  <c r="J42" i="45"/>
  <c r="H42" i="45"/>
  <c r="G42" i="45"/>
  <c r="F42" i="45"/>
  <c r="D42" i="45"/>
  <c r="C42" i="45"/>
  <c r="B42" i="45"/>
  <c r="E42" i="45"/>
  <c r="E51" i="45"/>
  <c r="I42" i="45"/>
  <c r="I41" i="45" s="1"/>
  <c r="Q42" i="45"/>
  <c r="B51" i="45"/>
  <c r="Q51" i="45"/>
  <c r="O51" i="45"/>
  <c r="N51" i="45"/>
  <c r="L51" i="45"/>
  <c r="J51" i="45"/>
  <c r="I51" i="45"/>
  <c r="H51" i="45"/>
  <c r="G51" i="45"/>
  <c r="F51" i="45"/>
  <c r="D51" i="45"/>
  <c r="C51" i="45"/>
  <c r="FG26" i="44"/>
  <c r="FG28" i="44"/>
  <c r="FC28" i="44"/>
  <c r="FE28" i="44"/>
  <c r="FG29" i="44"/>
  <c r="FD29" i="44"/>
  <c r="EC17" i="44"/>
  <c r="BL25" i="44"/>
  <c r="T50" i="45"/>
  <c r="AB50" i="45"/>
  <c r="AO50" i="45"/>
  <c r="AH44" i="45"/>
  <c r="AJ47" i="45"/>
  <c r="AM47" i="45"/>
  <c r="AO47" i="45"/>
  <c r="V47" i="45"/>
  <c r="AF47" i="45"/>
  <c r="AD47" i="45"/>
  <c r="X44" i="45"/>
  <c r="AD44" i="45"/>
  <c r="AB51" i="45"/>
  <c r="AB44" i="45"/>
  <c r="Z44" i="45"/>
  <c r="R50" i="45"/>
  <c r="AM44" i="45"/>
  <c r="AP49" i="45"/>
  <c r="AM50" i="45"/>
  <c r="AJ51" i="45"/>
  <c r="AJ52" i="45"/>
  <c r="V44" i="45"/>
  <c r="AK42" i="45"/>
  <c r="AJ44" i="45"/>
  <c r="V49" i="45"/>
  <c r="AF49" i="45"/>
  <c r="AL45" i="45"/>
  <c r="AC49" i="45"/>
  <c r="Z45" i="45"/>
  <c r="AC46" i="45"/>
  <c r="AL46" i="45"/>
  <c r="Z46" i="45"/>
  <c r="AD46" i="45"/>
  <c r="T45" i="45"/>
  <c r="AO46" i="45"/>
  <c r="AN49" i="45"/>
  <c r="V46" i="45"/>
  <c r="AD45" i="45"/>
  <c r="AB46" i="45"/>
  <c r="X49" i="45"/>
  <c r="T46" i="45"/>
  <c r="AH46" i="45"/>
  <c r="AO45" i="45"/>
  <c r="AJ45" i="45"/>
  <c r="AG45" i="45"/>
  <c r="AO42" i="45"/>
  <c r="AE42" i="45"/>
  <c r="AF45" i="45"/>
  <c r="AC42" i="45"/>
  <c r="AC51" i="45"/>
  <c r="AH45" i="45"/>
  <c r="AP42" i="45"/>
  <c r="AP46" i="45"/>
  <c r="AJ48" i="45"/>
  <c r="V48" i="45"/>
  <c r="Z48" i="45"/>
  <c r="AO48" i="45"/>
  <c r="AM48" i="45"/>
  <c r="AC48" i="45"/>
  <c r="AP51" i="45"/>
  <c r="V51" i="45"/>
  <c r="AG51" i="45"/>
  <c r="AN51" i="45"/>
  <c r="ED17" i="44"/>
  <c r="EW17" i="44"/>
  <c r="ES17" i="44"/>
  <c r="EL17" i="44"/>
  <c r="EV17" i="44"/>
  <c r="FA17" i="44"/>
  <c r="EO17" i="44"/>
  <c r="EK17" i="44"/>
  <c r="EG17" i="44"/>
  <c r="AH17" i="45"/>
  <c r="CT25" i="44"/>
  <c r="BX25" i="44"/>
  <c r="DD25" i="44"/>
  <c r="CJ25" i="44"/>
  <c r="BN25" i="44"/>
  <c r="DQ25" i="44"/>
  <c r="CF25" i="44"/>
  <c r="CS25" i="44"/>
  <c r="DP25" i="44"/>
  <c r="BY25" i="44"/>
  <c r="BT25" i="44"/>
  <c r="BQ25" i="44"/>
  <c r="DH25" i="44"/>
  <c r="BV25" i="44"/>
  <c r="CO25" i="44"/>
  <c r="CE25" i="44"/>
  <c r="BR25" i="44"/>
  <c r="DL25" i="44"/>
  <c r="CI25" i="44"/>
  <c r="CZ25" i="44"/>
  <c r="DE25" i="44"/>
  <c r="CN25" i="44"/>
  <c r="CX25" i="44"/>
  <c r="CV25" i="44"/>
  <c r="CB25" i="44"/>
  <c r="CH25" i="44"/>
  <c r="BP25" i="44"/>
  <c r="DA25" i="44"/>
  <c r="CR25" i="44"/>
  <c r="DJ25" i="44"/>
  <c r="DI25" i="44"/>
  <c r="EV25" i="44"/>
  <c r="EP25" i="44"/>
  <c r="ER25" i="44"/>
  <c r="EZ25" i="44"/>
  <c r="EF25" i="44"/>
  <c r="ED25" i="44"/>
  <c r="DY25" i="44"/>
  <c r="DX25" i="44"/>
  <c r="EN25" i="44"/>
  <c r="EO25" i="44"/>
  <c r="EB25" i="44"/>
  <c r="DZ25" i="44"/>
  <c r="EK25" i="44"/>
  <c r="EJ25" i="44"/>
  <c r="U52" i="45"/>
  <c r="AF52" i="45"/>
  <c r="AE52" i="45"/>
  <c r="FO27" i="44"/>
  <c r="FQ27" i="44"/>
  <c r="FK27" i="44"/>
  <c r="FM41" i="42"/>
  <c r="FM27" i="44"/>
  <c r="FJ27" i="44"/>
  <c r="FI27" i="44"/>
  <c r="FI41" i="42"/>
  <c r="FG27" i="44"/>
  <c r="FE27" i="44"/>
  <c r="FC27" i="44"/>
  <c r="DT25" i="44"/>
  <c r="I51" i="22"/>
  <c r="G50" i="22"/>
  <c r="L50" i="22"/>
  <c r="F51" i="22"/>
  <c r="D51" i="22"/>
  <c r="D50" i="22"/>
  <c r="O50" i="22"/>
  <c r="E51" i="22"/>
  <c r="M50" i="22"/>
  <c r="I50" i="22"/>
  <c r="G51" i="22"/>
  <c r="O51" i="22"/>
  <c r="K50" i="22"/>
  <c r="M51" i="22"/>
  <c r="F50" i="22"/>
  <c r="AS44" i="45"/>
  <c r="W43" i="43"/>
  <c r="W43" i="45" s="1"/>
  <c r="Q41" i="45"/>
  <c r="FE26" i="44"/>
  <c r="AS49" i="45"/>
  <c r="AT49" i="45" s="1"/>
  <c r="AB17" i="45"/>
  <c r="AR65" i="43"/>
  <c r="FU28" i="44"/>
  <c r="AF26" i="45"/>
  <c r="AT26" i="43"/>
  <c r="AC26" i="45"/>
  <c r="AC24" i="45" s="1"/>
  <c r="T26" i="45"/>
  <c r="AP26" i="45"/>
  <c r="V26" i="45"/>
  <c r="AR26" i="45"/>
  <c r="S26" i="45"/>
  <c r="U26" i="45"/>
  <c r="R26" i="45"/>
  <c r="R24" i="45" s="1"/>
  <c r="AH26" i="45"/>
  <c r="Y26" i="45"/>
  <c r="AL26" i="45"/>
  <c r="AE26" i="45"/>
  <c r="AG26" i="45"/>
  <c r="AK26" i="45"/>
  <c r="AB26" i="45"/>
  <c r="Z26" i="45"/>
  <c r="AI26" i="45"/>
  <c r="W26" i="45"/>
  <c r="X26" i="45"/>
  <c r="AA26" i="45"/>
  <c r="AJ26" i="45"/>
  <c r="AD26" i="45"/>
  <c r="AQ24" i="43"/>
  <c r="AM26" i="45"/>
  <c r="AP25" i="45"/>
  <c r="AP24" i="45" s="1"/>
  <c r="AD25" i="45"/>
  <c r="AO25" i="45"/>
  <c r="W25" i="45"/>
  <c r="W24" i="45" s="1"/>
  <c r="S25" i="45"/>
  <c r="AB25" i="45"/>
  <c r="AE25" i="45"/>
  <c r="AQ25" i="45"/>
  <c r="V25" i="45"/>
  <c r="AC25" i="45"/>
  <c r="AJ25" i="45"/>
  <c r="T25" i="45"/>
  <c r="AA25" i="45"/>
  <c r="AH25" i="45"/>
  <c r="AH24" i="45" s="1"/>
  <c r="R25" i="45"/>
  <c r="Y25" i="45"/>
  <c r="Y24" i="45" s="1"/>
  <c r="U25" i="45"/>
  <c r="AK25" i="45"/>
  <c r="AT25" i="43"/>
  <c r="AG25" i="45"/>
  <c r="AG24" i="45" s="1"/>
  <c r="X25" i="45"/>
  <c r="AF25" i="45"/>
  <c r="AI25" i="45"/>
  <c r="Z25" i="45"/>
  <c r="FF30" i="44"/>
  <c r="AR24" i="43"/>
  <c r="AR25" i="45"/>
  <c r="FQ30" i="44"/>
  <c r="AS25" i="45"/>
  <c r="FL30" i="44"/>
  <c r="AM25" i="45"/>
  <c r="AN25" i="45"/>
  <c r="FV30" i="44"/>
  <c r="FR30" i="44"/>
  <c r="FO30" i="44"/>
  <c r="FI30" i="44"/>
  <c r="FP30" i="44"/>
  <c r="FN30" i="44"/>
  <c r="FE30" i="44"/>
  <c r="FM30" i="44"/>
  <c r="FF26" i="42"/>
  <c r="FF25" i="44" s="1"/>
  <c r="FU30" i="44"/>
  <c r="FY31" i="42"/>
  <c r="FG26" i="42"/>
  <c r="AR39" i="45"/>
  <c r="AQ39" i="45"/>
  <c r="AP39" i="45"/>
  <c r="FH30" i="44"/>
  <c r="FT30" i="44"/>
  <c r="FC30" i="44"/>
  <c r="FR26" i="42"/>
  <c r="FR25" i="44" s="1"/>
  <c r="AS39" i="45"/>
  <c r="AT39" i="43"/>
  <c r="AC50" i="45"/>
  <c r="AR48" i="45"/>
  <c r="AR44" i="45"/>
  <c r="AM42" i="45"/>
  <c r="AT45" i="43"/>
  <c r="AB43" i="43"/>
  <c r="AT51" i="43"/>
  <c r="AQ52" i="45"/>
  <c r="AP52" i="45"/>
  <c r="AB42" i="45"/>
  <c r="AR62" i="43"/>
  <c r="FF40" i="42"/>
  <c r="FP26" i="44"/>
  <c r="FL27" i="44"/>
  <c r="FD27" i="44"/>
  <c r="FH27" i="44"/>
  <c r="FC29" i="44"/>
  <c r="FH28" i="44"/>
  <c r="FL26" i="44"/>
  <c r="FT26" i="42"/>
  <c r="FT25" i="44" s="1"/>
  <c r="FT28" i="44"/>
  <c r="FT29" i="44"/>
  <c r="FD28" i="44"/>
  <c r="FP28" i="44"/>
  <c r="AD55" i="43"/>
  <c r="AF62" i="43"/>
  <c r="FW17" i="44"/>
  <c r="FV17" i="44"/>
  <c r="FU17" i="44"/>
  <c r="FT17" i="44"/>
  <c r="FS17" i="44"/>
  <c r="FR17" i="44"/>
  <c r="FQ17" i="44"/>
  <c r="FP17" i="44"/>
  <c r="FO17" i="44"/>
  <c r="FN17" i="44"/>
  <c r="FM17" i="44"/>
  <c r="FL17" i="44"/>
  <c r="FK17" i="44"/>
  <c r="FJ17" i="44"/>
  <c r="FI17" i="44"/>
  <c r="FH17" i="44"/>
  <c r="FG17" i="44"/>
  <c r="FF17" i="44"/>
  <c r="FE17" i="44"/>
  <c r="FD17" i="44"/>
  <c r="FC17" i="44"/>
  <c r="AT21" i="44"/>
  <c r="FB17" i="44"/>
  <c r="X15" i="44"/>
  <c r="B21" i="44"/>
  <c r="F21" i="44"/>
  <c r="O15" i="44"/>
  <c r="AF16" i="44"/>
  <c r="AD15" i="44"/>
  <c r="CP16" i="44"/>
  <c r="BA13" i="44"/>
  <c r="AU21" i="44"/>
  <c r="Y15" i="44"/>
  <c r="AD21" i="44"/>
  <c r="CL21" i="44"/>
  <c r="BO15" i="44"/>
  <c r="BB16" i="44"/>
  <c r="BN21" i="44"/>
  <c r="CY21" i="44"/>
  <c r="BY21" i="44"/>
  <c r="BD21" i="44"/>
  <c r="Q13" i="44"/>
  <c r="BI21" i="44"/>
  <c r="CE21" i="44"/>
  <c r="DB15" i="44"/>
  <c r="P21" i="44"/>
  <c r="F20" i="44"/>
  <c r="AQ21" i="44"/>
  <c r="H15" i="44"/>
  <c r="AJ16" i="44"/>
  <c r="BE13" i="44"/>
  <c r="CB21" i="44"/>
  <c r="BR15" i="44"/>
  <c r="BE15" i="44"/>
  <c r="BC20" i="44"/>
  <c r="I13" i="44"/>
  <c r="AC16" i="44"/>
  <c r="BM16" i="44"/>
  <c r="C21" i="44"/>
  <c r="AP16" i="44"/>
  <c r="CM21" i="44"/>
  <c r="BE21" i="44"/>
  <c r="BK21" i="44"/>
  <c r="BH21" i="44"/>
  <c r="DI20" i="44"/>
  <c r="AR16" i="44"/>
  <c r="BM21" i="44"/>
  <c r="C15" i="44"/>
  <c r="P15" i="44"/>
  <c r="BX21" i="44"/>
  <c r="BL16" i="44"/>
  <c r="BD16" i="44"/>
  <c r="CK21" i="44"/>
  <c r="AG21" i="44"/>
  <c r="BV20" i="44"/>
  <c r="DF21" i="44"/>
  <c r="AE15" i="44"/>
  <c r="Z20" i="44"/>
  <c r="C16" i="44"/>
  <c r="BW15" i="44"/>
  <c r="CX21" i="44"/>
  <c r="AO13" i="44"/>
  <c r="BS16" i="44"/>
  <c r="CT21" i="44"/>
  <c r="BH16" i="44"/>
  <c r="BK20" i="44"/>
  <c r="BJ13" i="44"/>
  <c r="BA20" i="44"/>
  <c r="CF16" i="44"/>
  <c r="CV13" i="44"/>
  <c r="CY16" i="44"/>
  <c r="BI16" i="44"/>
  <c r="EB21" i="44"/>
  <c r="DQ15" i="44"/>
  <c r="DL15" i="44"/>
  <c r="EL13" i="44"/>
  <c r="EL21" i="44"/>
  <c r="EO21" i="44"/>
  <c r="DQ16" i="44"/>
  <c r="DP21" i="44"/>
  <c r="DR21" i="44"/>
  <c r="EQ21" i="44"/>
  <c r="ER21" i="44"/>
  <c r="AT17" i="45" l="1"/>
  <c r="F41" i="45"/>
  <c r="B41" i="45"/>
  <c r="J41" i="45"/>
  <c r="AA24" i="45"/>
  <c r="AI64" i="43"/>
  <c r="Z55" i="43"/>
  <c r="AN55" i="43"/>
  <c r="AP55" i="43"/>
  <c r="AL55" i="43"/>
  <c r="AL61" i="43" s="1"/>
  <c r="AH55" i="43"/>
  <c r="AT59" i="43"/>
  <c r="AS55" i="43"/>
  <c r="AA55" i="43"/>
  <c r="AA61" i="43" s="1"/>
  <c r="AL62" i="43"/>
  <c r="Z65" i="43"/>
  <c r="AE64" i="43"/>
  <c r="AR55" i="43"/>
  <c r="AJ55" i="43"/>
  <c r="S43" i="43"/>
  <c r="AS41" i="43"/>
  <c r="AS42" i="45"/>
  <c r="AT42" i="45" s="1"/>
  <c r="AT57" i="43"/>
  <c r="AI50" i="45"/>
  <c r="AE50" i="45"/>
  <c r="AA64" i="43"/>
  <c r="AJ65" i="43"/>
  <c r="AF65" i="43"/>
  <c r="AG62" i="43"/>
  <c r="AS65" i="43"/>
  <c r="AL64" i="43"/>
  <c r="AH64" i="43"/>
  <c r="AD64" i="43"/>
  <c r="AH43" i="43"/>
  <c r="AH43" i="45" s="1"/>
  <c r="W41" i="45"/>
  <c r="AD62" i="43"/>
  <c r="AS62" i="43"/>
  <c r="Z64" i="43"/>
  <c r="AA43" i="43"/>
  <c r="AA63" i="43" s="1"/>
  <c r="AQ43" i="45"/>
  <c r="AQ61" i="43"/>
  <c r="AH63" i="43"/>
  <c r="S44" i="45"/>
  <c r="AD50" i="45"/>
  <c r="AD65" i="43"/>
  <c r="AT46" i="43"/>
  <c r="AO65" i="43"/>
  <c r="AS47" i="45"/>
  <c r="AT44" i="43"/>
  <c r="AL43" i="43"/>
  <c r="AL43" i="45" s="1"/>
  <c r="AH48" i="45"/>
  <c r="AL65" i="43"/>
  <c r="Z62" i="43"/>
  <c r="AT31" i="43"/>
  <c r="Z51" i="45"/>
  <c r="AD42" i="45"/>
  <c r="AH50" i="45"/>
  <c r="AS31" i="45"/>
  <c r="AT31" i="45" s="1"/>
  <c r="FY36" i="42"/>
  <c r="FS33" i="42"/>
  <c r="FV33" i="42"/>
  <c r="FV39" i="42" s="1"/>
  <c r="FM33" i="42"/>
  <c r="H53" i="20"/>
  <c r="H52" i="20"/>
  <c r="AF24" i="45"/>
  <c r="X24" i="45"/>
  <c r="AQ26" i="45"/>
  <c r="AS26" i="45"/>
  <c r="AT26" i="45" s="1"/>
  <c r="AO26" i="45"/>
  <c r="AO24" i="45" s="1"/>
  <c r="M41" i="45"/>
  <c r="B17" i="45"/>
  <c r="R17" i="45"/>
  <c r="AA17" i="45"/>
  <c r="AF17" i="45"/>
  <c r="AT34" i="45"/>
  <c r="AE62" i="43"/>
  <c r="AK65" i="43"/>
  <c r="AG65" i="43"/>
  <c r="AC65" i="43"/>
  <c r="AE43" i="43"/>
  <c r="AE63" i="43" s="1"/>
  <c r="AT45" i="45"/>
  <c r="AT46" i="45"/>
  <c r="AB24" i="45"/>
  <c r="AI24" i="45"/>
  <c r="AM24" i="45"/>
  <c r="AT29" i="43"/>
  <c r="AP24" i="43"/>
  <c r="AT25" i="45"/>
  <c r="Z24" i="45"/>
  <c r="AK24" i="45"/>
  <c r="AJ24" i="45"/>
  <c r="AQ24" i="45"/>
  <c r="S24" i="45"/>
  <c r="AD24" i="45"/>
  <c r="H41" i="45"/>
  <c r="V24" i="45"/>
  <c r="AE24" i="45"/>
  <c r="AT17" i="43"/>
  <c r="L51" i="22"/>
  <c r="E50" i="22"/>
  <c r="D17" i="45"/>
  <c r="T17" i="45"/>
  <c r="AN17" i="45"/>
  <c r="AM43" i="43"/>
  <c r="AM43" i="45" s="1"/>
  <c r="AP43" i="43"/>
  <c r="AQ64" i="43"/>
  <c r="FN33" i="42"/>
  <c r="FN39" i="42" s="1"/>
  <c r="AT34" i="43"/>
  <c r="AP30" i="43"/>
  <c r="AP30" i="45" s="1"/>
  <c r="AP28" i="45" s="1"/>
  <c r="AT32" i="43"/>
  <c r="AT33" i="43"/>
  <c r="AT35" i="45"/>
  <c r="AT36" i="45"/>
  <c r="AR29" i="45"/>
  <c r="AT29" i="45" s="1"/>
  <c r="AT39" i="45"/>
  <c r="AO41" i="43"/>
  <c r="AT48" i="45"/>
  <c r="AI43" i="43"/>
  <c r="AI63" i="43" s="1"/>
  <c r="AQ62" i="43"/>
  <c r="AT62" i="43" s="1"/>
  <c r="AN62" i="43"/>
  <c r="AH62" i="43"/>
  <c r="AQ41" i="43"/>
  <c r="AQ51" i="45"/>
  <c r="AQ41" i="45" s="1"/>
  <c r="AM65" i="43"/>
  <c r="AI51" i="45"/>
  <c r="AA51" i="45"/>
  <c r="AA43" i="45"/>
  <c r="AA41" i="45" s="1"/>
  <c r="AN42" i="45"/>
  <c r="AL50" i="45"/>
  <c r="AL41" i="45" s="1"/>
  <c r="AN50" i="45"/>
  <c r="AT51" i="45"/>
  <c r="AF43" i="43"/>
  <c r="AF61" i="43" s="1"/>
  <c r="AT48" i="43"/>
  <c r="AT49" i="43"/>
  <c r="AS43" i="45"/>
  <c r="AS41" i="45" s="1"/>
  <c r="AC41" i="43"/>
  <c r="AQ63" i="43"/>
  <c r="AQ65" i="43"/>
  <c r="AT65" i="43" s="1"/>
  <c r="AG43" i="43"/>
  <c r="AG43" i="45" s="1"/>
  <c r="AT42" i="43"/>
  <c r="AL63" i="43"/>
  <c r="AK51" i="45"/>
  <c r="AJ62" i="43"/>
  <c r="AF51" i="45"/>
  <c r="AR64" i="43"/>
  <c r="AT50" i="43"/>
  <c r="AR50" i="45"/>
  <c r="AT50" i="45" s="1"/>
  <c r="AO61" i="43"/>
  <c r="AL41" i="43"/>
  <c r="AC41" i="45"/>
  <c r="AE61" i="43"/>
  <c r="AC61" i="43"/>
  <c r="AC63" i="43"/>
  <c r="T43" i="43"/>
  <c r="AJ64" i="43"/>
  <c r="AT44" i="45"/>
  <c r="AN43" i="43"/>
  <c r="AR43" i="43"/>
  <c r="AI62" i="43"/>
  <c r="AP62" i="43"/>
  <c r="AR47" i="45"/>
  <c r="AT47" i="43"/>
  <c r="AJ43" i="43"/>
  <c r="AJ41" i="43" s="1"/>
  <c r="AS63" i="43"/>
  <c r="Y43" i="43"/>
  <c r="Y43" i="45" s="1"/>
  <c r="AF50" i="45"/>
  <c r="AO52" i="45"/>
  <c r="AT52" i="43"/>
  <c r="AR52" i="45"/>
  <c r="AT52" i="45" s="1"/>
  <c r="AM62" i="43"/>
  <c r="AG50" i="45"/>
  <c r="AG64" i="43"/>
  <c r="AD43" i="43"/>
  <c r="AD61" i="43" s="1"/>
  <c r="Z43" i="43"/>
  <c r="V43" i="43"/>
  <c r="V43" i="45" s="1"/>
  <c r="V41" i="45" s="1"/>
  <c r="X43" i="43"/>
  <c r="X43" i="45" s="1"/>
  <c r="X41" i="45" s="1"/>
  <c r="W41" i="43"/>
  <c r="U43" i="43"/>
  <c r="AK64" i="43"/>
  <c r="AK43" i="43"/>
  <c r="AK61" i="43" s="1"/>
  <c r="Y53" i="45"/>
  <c r="Y41" i="45" s="1"/>
  <c r="AM53" i="45"/>
  <c r="AT37" i="45"/>
  <c r="AT37" i="43"/>
  <c r="AS32" i="45"/>
  <c r="AT32" i="45" s="1"/>
  <c r="AQ30" i="43"/>
  <c r="AQ30" i="45" s="1"/>
  <c r="AQ28" i="45" s="1"/>
  <c r="AT38" i="45"/>
  <c r="AS33" i="45"/>
  <c r="AT33" i="45" s="1"/>
  <c r="AT36" i="43"/>
  <c r="AT38" i="43"/>
  <c r="AT35" i="43"/>
  <c r="AP31" i="45"/>
  <c r="AS30" i="43"/>
  <c r="AS30" i="45" s="1"/>
  <c r="AR30" i="43"/>
  <c r="FC40" i="42"/>
  <c r="FE40" i="42"/>
  <c r="FU33" i="42"/>
  <c r="FE39" i="42"/>
  <c r="FR42" i="42"/>
  <c r="FY34" i="42"/>
  <c r="FJ33" i="42"/>
  <c r="FP40" i="42"/>
  <c r="FH33" i="42"/>
  <c r="FK33" i="42"/>
  <c r="FO33" i="42"/>
  <c r="FO39" i="42" s="1"/>
  <c r="FY35" i="42"/>
  <c r="FM43" i="42"/>
  <c r="FU43" i="42"/>
  <c r="FN25" i="44"/>
  <c r="FI39" i="42"/>
  <c r="FI25" i="44"/>
  <c r="FD40" i="42"/>
  <c r="FC33" i="42"/>
  <c r="FR40" i="42"/>
  <c r="FQ26" i="42"/>
  <c r="FO41" i="42"/>
  <c r="FI29" i="44"/>
  <c r="FQ43" i="42"/>
  <c r="FN42" i="42"/>
  <c r="FI40" i="42"/>
  <c r="FQ33" i="42"/>
  <c r="FU29" i="44"/>
  <c r="FF41" i="42"/>
  <c r="FJ41" i="42"/>
  <c r="FN41" i="42"/>
  <c r="FF42" i="42"/>
  <c r="FX33" i="42"/>
  <c r="FH40" i="42"/>
  <c r="FV40" i="42"/>
  <c r="FH26" i="42"/>
  <c r="FM29" i="44"/>
  <c r="FR28" i="44"/>
  <c r="FU26" i="42"/>
  <c r="FV26" i="44"/>
  <c r="FT33" i="42"/>
  <c r="FT39" i="42" s="1"/>
  <c r="FD33" i="42"/>
  <c r="FK41" i="42"/>
  <c r="FV43" i="42"/>
  <c r="FO40" i="42"/>
  <c r="FT42" i="42"/>
  <c r="FM26" i="42"/>
  <c r="FN27" i="44"/>
  <c r="FK40" i="42"/>
  <c r="FV42" i="42"/>
  <c r="FF43" i="42"/>
  <c r="FM40" i="42"/>
  <c r="FS40" i="42"/>
  <c r="FC26" i="42"/>
  <c r="FX26" i="42"/>
  <c r="FY26" i="42" s="1"/>
  <c r="FG41" i="42"/>
  <c r="FO25" i="44"/>
  <c r="FY29" i="42"/>
  <c r="FX26" i="44"/>
  <c r="EH21" i="44"/>
  <c r="EP13" i="44"/>
  <c r="EI16" i="44"/>
  <c r="CO21" i="44"/>
  <c r="BC21" i="44"/>
  <c r="CV21" i="44"/>
  <c r="BH15" i="44"/>
  <c r="AM21" i="44"/>
  <c r="AK21" i="44"/>
  <c r="I15" i="44"/>
  <c r="AX21" i="44"/>
  <c r="CJ21" i="44"/>
  <c r="CH13" i="44"/>
  <c r="Q16" i="44"/>
  <c r="J16" i="44"/>
  <c r="ER16" i="44"/>
  <c r="DT16" i="44"/>
  <c r="EO15" i="44"/>
  <c r="EM12" i="44"/>
  <c r="AV16" i="44"/>
  <c r="V21" i="44"/>
  <c r="BP16" i="44"/>
  <c r="CB15" i="44"/>
  <c r="CU21" i="44"/>
  <c r="CC15" i="44"/>
  <c r="AZ21" i="44"/>
  <c r="CT16" i="44"/>
  <c r="AF21" i="44"/>
  <c r="ED16" i="44"/>
  <c r="EJ21" i="44"/>
  <c r="EC13" i="44"/>
  <c r="EI21" i="44"/>
  <c r="DA20" i="44"/>
  <c r="BJ16" i="44"/>
  <c r="G21" i="44"/>
  <c r="AU15" i="44"/>
  <c r="P13" i="44"/>
  <c r="CV19" i="44"/>
  <c r="AK16" i="44"/>
  <c r="BL21" i="44"/>
  <c r="CE13" i="44"/>
  <c r="CS20" i="44"/>
  <c r="B16" i="44"/>
  <c r="DC21" i="44"/>
  <c r="EI20" i="44"/>
  <c r="DS21" i="44"/>
  <c r="EB15" i="44"/>
  <c r="DV21" i="44"/>
  <c r="DY12" i="44"/>
  <c r="EC21" i="44"/>
  <c r="CI16" i="44"/>
  <c r="W20" i="44"/>
  <c r="AO21" i="44"/>
  <c r="AE16" i="44"/>
  <c r="V16" i="44"/>
  <c r="AH21" i="44"/>
  <c r="AM15" i="44"/>
  <c r="AY16" i="44"/>
  <c r="DF15" i="44"/>
  <c r="AV20" i="44"/>
  <c r="BP13" i="44"/>
  <c r="CW16" i="44"/>
  <c r="CS16" i="44"/>
  <c r="AT20" i="44"/>
  <c r="CM12" i="44"/>
  <c r="AR12" i="44"/>
  <c r="DH15" i="44"/>
  <c r="BB15" i="44"/>
  <c r="CK16" i="44"/>
  <c r="BO12" i="44"/>
  <c r="C12" i="44"/>
  <c r="CU12" i="44"/>
  <c r="J12" i="44"/>
  <c r="CQ15" i="44"/>
  <c r="DD21" i="44"/>
  <c r="N12" i="44"/>
  <c r="CS21" i="44"/>
  <c r="Z15" i="44"/>
  <c r="AA15" i="44"/>
  <c r="AB41" i="43"/>
  <c r="AB43" i="45"/>
  <c r="AB41" i="45" s="1"/>
  <c r="AB63" i="43"/>
  <c r="AB61" i="43"/>
  <c r="DK21" i="44"/>
  <c r="DD13" i="44"/>
  <c r="N16" i="44"/>
  <c r="CI15" i="44"/>
  <c r="CY12" i="44"/>
  <c r="CN12" i="44"/>
  <c r="N21" i="44"/>
  <c r="FL26" i="42"/>
  <c r="FD30" i="44"/>
  <c r="FD26" i="42"/>
  <c r="AL25" i="45"/>
  <c r="AL24" i="45" s="1"/>
  <c r="U24" i="45"/>
  <c r="AN26" i="45"/>
  <c r="AN24" i="45" s="1"/>
  <c r="AR24" i="45"/>
  <c r="FY18" i="42"/>
  <c r="FX17" i="44"/>
  <c r="FY17" i="44" s="1"/>
  <c r="AO63" i="43"/>
  <c r="AG61" i="43"/>
  <c r="FG25" i="44"/>
  <c r="FK30" i="44"/>
  <c r="FK26" i="42"/>
  <c r="FJ30" i="44"/>
  <c r="FJ26" i="42"/>
  <c r="AN13" i="44"/>
  <c r="AZ16" i="44"/>
  <c r="DE16" i="44"/>
  <c r="AV21" i="44"/>
  <c r="BM12" i="44"/>
  <c r="DH20" i="44"/>
  <c r="BZ21" i="44"/>
  <c r="AL15" i="44"/>
  <c r="DF16" i="44"/>
  <c r="AW21" i="44"/>
  <c r="BW16" i="44"/>
  <c r="Y21" i="44"/>
  <c r="BU12" i="44"/>
  <c r="CI12" i="44"/>
  <c r="BR20" i="44"/>
  <c r="AP21" i="44"/>
  <c r="AM16" i="44"/>
  <c r="AO43" i="45"/>
  <c r="AG63" i="43"/>
  <c r="FG30" i="44"/>
  <c r="T24" i="45"/>
  <c r="FF39" i="42"/>
  <c r="AO24" i="43"/>
  <c r="AS24" i="43"/>
  <c r="AT24" i="43" s="1"/>
  <c r="FR39" i="42"/>
  <c r="C50" i="22"/>
  <c r="C51" i="22"/>
  <c r="K51" i="22"/>
  <c r="H50" i="22"/>
  <c r="H51" i="22"/>
  <c r="N51" i="22"/>
  <c r="N50" i="22"/>
  <c r="S43" i="45"/>
  <c r="S41" i="45" s="1"/>
  <c r="S41" i="43"/>
  <c r="AD52" i="45"/>
  <c r="E41" i="45"/>
  <c r="AK41" i="43"/>
  <c r="AK52" i="45"/>
  <c r="E17" i="45"/>
  <c r="I17" i="45"/>
  <c r="M17" i="45"/>
  <c r="Q17" i="45"/>
  <c r="U17" i="45"/>
  <c r="D41" i="45"/>
  <c r="L41" i="45"/>
  <c r="P41" i="45"/>
  <c r="C41" i="45"/>
  <c r="FW30" i="44"/>
  <c r="FW26" i="42"/>
  <c r="FW33" i="42"/>
  <c r="FW42" i="42"/>
  <c r="FY43" i="42"/>
  <c r="FY29" i="44"/>
  <c r="FG33" i="42"/>
  <c r="FG39" i="42" s="1"/>
  <c r="FS27" i="44"/>
  <c r="FS41" i="42"/>
  <c r="FS26" i="42"/>
  <c r="R46" i="45"/>
  <c r="R43" i="43"/>
  <c r="FK43" i="42"/>
  <c r="FN43" i="42"/>
  <c r="AA41" i="43"/>
  <c r="FY30" i="44"/>
  <c r="FL33" i="42"/>
  <c r="FT26" i="44"/>
  <c r="FW40" i="42"/>
  <c r="FW26" i="44"/>
  <c r="FR41" i="42"/>
  <c r="FV41" i="42"/>
  <c r="FJ42" i="42"/>
  <c r="FY37" i="42"/>
  <c r="FY27" i="44"/>
  <c r="FX42" i="42"/>
  <c r="FX41" i="42"/>
  <c r="FY41" i="42" s="1"/>
  <c r="FY28" i="42"/>
  <c r="FX28" i="44"/>
  <c r="FY28" i="44" s="1"/>
  <c r="FX40" i="42"/>
  <c r="FY40" i="42" s="1"/>
  <c r="BA21" i="44"/>
  <c r="H20" i="44"/>
  <c r="CY13" i="44"/>
  <c r="BY16" i="44"/>
  <c r="CP15" i="44"/>
  <c r="CR13" i="44"/>
  <c r="L15" i="44"/>
  <c r="DD20" i="44"/>
  <c r="AH15" i="44"/>
  <c r="AH16" i="44"/>
  <c r="BS15" i="44"/>
  <c r="CN21" i="44"/>
  <c r="BP15" i="44"/>
  <c r="CO15" i="44"/>
  <c r="S21" i="44"/>
  <c r="AF15" i="44"/>
  <c r="BL13" i="44"/>
  <c r="AL16" i="44"/>
  <c r="CP20" i="44"/>
  <c r="BR21" i="44"/>
  <c r="CM14" i="44"/>
  <c r="BL15" i="44"/>
  <c r="ES16" i="44"/>
  <c r="DC15" i="44"/>
  <c r="W15" i="44"/>
  <c r="AP15" i="44"/>
  <c r="EX20" i="44"/>
  <c r="CG16" i="44"/>
  <c r="CZ14" i="44"/>
  <c r="CH21" i="44"/>
  <c r="AE20" i="44"/>
  <c r="BN15" i="44"/>
  <c r="AA13" i="44"/>
  <c r="BB20" i="44"/>
  <c r="V19" i="44"/>
  <c r="CT19" i="44"/>
  <c r="AA16" i="44"/>
  <c r="AT15" i="44"/>
  <c r="G13" i="44"/>
  <c r="Z21" i="44"/>
  <c r="U21" i="44"/>
  <c r="DA15" i="44"/>
  <c r="AR21" i="44"/>
  <c r="Y13" i="44"/>
  <c r="H16" i="44"/>
  <c r="DE21" i="44"/>
  <c r="CJ20" i="44"/>
  <c r="BT20" i="44"/>
  <c r="EC20" i="44"/>
  <c r="DU20" i="44"/>
  <c r="DN16" i="44"/>
  <c r="DZ15" i="44"/>
  <c r="M16" i="44"/>
  <c r="EU16" i="44"/>
  <c r="EU13" i="44"/>
  <c r="ED21" i="44"/>
  <c r="EW21" i="44"/>
  <c r="EW16" i="44"/>
  <c r="ET15" i="44"/>
  <c r="DY21" i="44"/>
  <c r="FF16" i="44"/>
  <c r="FW21" i="44"/>
  <c r="FU21" i="44"/>
  <c r="ER13" i="44"/>
  <c r="EF15" i="44"/>
  <c r="DN13" i="44"/>
  <c r="FB20" i="44"/>
  <c r="EW15" i="44"/>
  <c r="DR20" i="44"/>
  <c r="EI13" i="44"/>
  <c r="EL20" i="44"/>
  <c r="DZ20" i="44"/>
  <c r="EF16" i="44"/>
  <c r="EP16" i="44"/>
  <c r="EM21" i="44"/>
  <c r="DY16" i="44"/>
  <c r="DL21" i="44"/>
  <c r="DM21" i="44"/>
  <c r="EL16" i="44"/>
  <c r="DQ21" i="44"/>
  <c r="DW20" i="44"/>
  <c r="U20" i="44"/>
  <c r="EQ13" i="44"/>
  <c r="EE20" i="44"/>
  <c r="CF15" i="44"/>
  <c r="N20" i="44"/>
  <c r="AN20" i="44"/>
  <c r="I16" i="44"/>
  <c r="BQ13" i="44"/>
  <c r="AV15" i="44"/>
  <c r="BC19" i="44"/>
  <c r="BY15" i="44"/>
  <c r="Y20" i="44"/>
  <c r="AO16" i="44"/>
  <c r="CX13" i="44"/>
  <c r="CL16" i="44"/>
  <c r="CO16" i="44"/>
  <c r="BV15" i="44"/>
  <c r="BI13" i="44"/>
  <c r="BZ13" i="44"/>
  <c r="AZ20" i="44"/>
  <c r="AA19" i="44"/>
  <c r="D21" i="44"/>
  <c r="CQ16" i="44"/>
  <c r="AF20" i="44"/>
  <c r="Z13" i="44"/>
  <c r="Y16" i="44"/>
  <c r="X18" i="44"/>
  <c r="M15" i="44"/>
  <c r="DI21" i="44"/>
  <c r="I14" i="44"/>
  <c r="CL15" i="44"/>
  <c r="CM15" i="44"/>
  <c r="J20" i="44"/>
  <c r="T16" i="44"/>
  <c r="CH14" i="44"/>
  <c r="BD15" i="44"/>
  <c r="F13" i="44"/>
  <c r="AD13" i="44"/>
  <c r="H21" i="44"/>
  <c r="F15" i="44"/>
  <c r="AZ15" i="44"/>
  <c r="N13" i="44"/>
  <c r="BX20" i="44"/>
  <c r="EZ15" i="44"/>
  <c r="ET21" i="44"/>
  <c r="FI16" i="44"/>
  <c r="FH21" i="44"/>
  <c r="EU21" i="44"/>
  <c r="FO16" i="44"/>
  <c r="AU13" i="44"/>
  <c r="AP13" i="44"/>
  <c r="CR15" i="44"/>
  <c r="DB21" i="44"/>
  <c r="W21" i="44"/>
  <c r="BI15" i="44"/>
  <c r="CT20" i="44"/>
  <c r="U16" i="44"/>
  <c r="CR21" i="44"/>
  <c r="AC13" i="44"/>
  <c r="BG20" i="44"/>
  <c r="BO13" i="44"/>
  <c r="FN15" i="44"/>
  <c r="FN21" i="44"/>
  <c r="FG15" i="44"/>
  <c r="FD15" i="44"/>
  <c r="FH13" i="44"/>
  <c r="FH20" i="44"/>
  <c r="FE21" i="44"/>
  <c r="FC15" i="44"/>
  <c r="FA15" i="44"/>
  <c r="FA21" i="44"/>
  <c r="ER15" i="44"/>
  <c r="ER20" i="44"/>
  <c r="ER14" i="44"/>
  <c r="DM20" i="44"/>
  <c r="DT20" i="44"/>
  <c r="CM13" i="44"/>
  <c r="DE14" i="44"/>
  <c r="CE19" i="44"/>
  <c r="E16" i="44"/>
  <c r="CD21" i="44"/>
  <c r="CX20" i="44"/>
  <c r="BC16" i="44"/>
  <c r="CQ21" i="44"/>
  <c r="AX16" i="44"/>
  <c r="T21" i="44"/>
  <c r="BT16" i="44"/>
  <c r="AE41" i="43" l="1"/>
  <c r="AH41" i="43"/>
  <c r="AT64" i="43"/>
  <c r="AT55" i="43"/>
  <c r="AS24" i="45"/>
  <c r="AT24" i="45" s="1"/>
  <c r="Y41" i="43"/>
  <c r="AE43" i="45"/>
  <c r="AE41" i="45" s="1"/>
  <c r="AH41" i="45"/>
  <c r="AH61" i="43"/>
  <c r="AS61" i="43"/>
  <c r="AM41" i="43"/>
  <c r="AM61" i="43"/>
  <c r="AF41" i="43"/>
  <c r="AM63" i="43"/>
  <c r="AP61" i="43"/>
  <c r="AF63" i="43"/>
  <c r="AT47" i="45"/>
  <c r="AP63" i="43"/>
  <c r="AQ28" i="43"/>
  <c r="AF43" i="45"/>
  <c r="AP43" i="45"/>
  <c r="AP41" i="45" s="1"/>
  <c r="AI43" i="45"/>
  <c r="AI41" i="45" s="1"/>
  <c r="AP41" i="43"/>
  <c r="AP28" i="43"/>
  <c r="AI41" i="43"/>
  <c r="AI61" i="43"/>
  <c r="AT30" i="43"/>
  <c r="AS28" i="43"/>
  <c r="AG41" i="43"/>
  <c r="AG41" i="45"/>
  <c r="AM41" i="45"/>
  <c r="AF41" i="45"/>
  <c r="X41" i="43"/>
  <c r="AK63" i="43"/>
  <c r="AK43" i="45"/>
  <c r="AK41" i="45" s="1"/>
  <c r="U41" i="43"/>
  <c r="U43" i="45"/>
  <c r="U41" i="45" s="1"/>
  <c r="AR43" i="45"/>
  <c r="AR41" i="43"/>
  <c r="AT41" i="43" s="1"/>
  <c r="AR63" i="43"/>
  <c r="AT63" i="43" s="1"/>
  <c r="AT43" i="43"/>
  <c r="AR61" i="43"/>
  <c r="AT61" i="43" s="1"/>
  <c r="AD41" i="43"/>
  <c r="AO41" i="45"/>
  <c r="V41" i="43"/>
  <c r="Z43" i="45"/>
  <c r="Z41" i="45" s="1"/>
  <c r="Z41" i="43"/>
  <c r="Z63" i="43"/>
  <c r="Z61" i="43"/>
  <c r="AN61" i="43"/>
  <c r="AN43" i="45"/>
  <c r="AN41" i="45" s="1"/>
  <c r="AN63" i="43"/>
  <c r="AN41" i="43"/>
  <c r="AD43" i="45"/>
  <c r="AD41" i="45" s="1"/>
  <c r="AD63" i="43"/>
  <c r="AJ43" i="45"/>
  <c r="AJ41" i="45" s="1"/>
  <c r="AJ63" i="43"/>
  <c r="AJ61" i="43"/>
  <c r="T43" i="45"/>
  <c r="T41" i="45" s="1"/>
  <c r="T41" i="43"/>
  <c r="AR30" i="45"/>
  <c r="AR28" i="45" s="1"/>
  <c r="AR28" i="43"/>
  <c r="AT28" i="43" s="1"/>
  <c r="AS28" i="45"/>
  <c r="FX25" i="44"/>
  <c r="FY25" i="44" s="1"/>
  <c r="FY26" i="44"/>
  <c r="FX39" i="42"/>
  <c r="FY39" i="42" s="1"/>
  <c r="FY33" i="42"/>
  <c r="FM39" i="42"/>
  <c r="FM25" i="44"/>
  <c r="FH25" i="44"/>
  <c r="FH39" i="42"/>
  <c r="FQ39" i="42"/>
  <c r="FQ25" i="44"/>
  <c r="FY42" i="42"/>
  <c r="FU39" i="42"/>
  <c r="FU25" i="44"/>
  <c r="FC39" i="42"/>
  <c r="FC25" i="44"/>
  <c r="EX13" i="44"/>
  <c r="AJ15" i="44"/>
  <c r="EH20" i="44"/>
  <c r="BN20" i="44"/>
  <c r="EX12" i="44"/>
  <c r="BV12" i="44"/>
  <c r="D13" i="44"/>
  <c r="BH12" i="44"/>
  <c r="Z12" i="44"/>
  <c r="CD13" i="44"/>
  <c r="EG14" i="44"/>
  <c r="FC20" i="44"/>
  <c r="FG13" i="44"/>
  <c r="BL20" i="44"/>
  <c r="AI21" i="44"/>
  <c r="CE12" i="44"/>
  <c r="DA12" i="44"/>
  <c r="DS12" i="44"/>
  <c r="EC16" i="44"/>
  <c r="FB21" i="44"/>
  <c r="BK12" i="44"/>
  <c r="AB12" i="44"/>
  <c r="FX12" i="44"/>
  <c r="S14" i="44"/>
  <c r="AB21" i="44"/>
  <c r="K15" i="44"/>
  <c r="EQ12" i="44"/>
  <c r="AI16" i="44"/>
  <c r="FB15" i="44"/>
  <c r="BU16" i="44"/>
  <c r="FS25" i="44"/>
  <c r="FS39" i="42"/>
  <c r="FW25" i="44"/>
  <c r="FW39" i="42"/>
  <c r="B13" i="44"/>
  <c r="FK39" i="42"/>
  <c r="FK25" i="44"/>
  <c r="T15" i="44"/>
  <c r="CT13" i="44"/>
  <c r="DD12" i="44"/>
  <c r="BV16" i="44"/>
  <c r="BG21" i="44"/>
  <c r="CK20" i="44"/>
  <c r="D16" i="44"/>
  <c r="CW13" i="44"/>
  <c r="AO15" i="44"/>
  <c r="B19" i="44"/>
  <c r="CG13" i="44"/>
  <c r="DG15" i="44"/>
  <c r="CH16" i="44"/>
  <c r="I20" i="44"/>
  <c r="BX13" i="44"/>
  <c r="U12" i="44"/>
  <c r="AW15" i="44"/>
  <c r="ER12" i="44"/>
  <c r="DO13" i="44"/>
  <c r="S12" i="44"/>
  <c r="FD25" i="44"/>
  <c r="FD39" i="42"/>
  <c r="CQ12" i="44"/>
  <c r="DH21" i="44"/>
  <c r="CO12" i="44"/>
  <c r="X13" i="44"/>
  <c r="AY20" i="44"/>
  <c r="AP12" i="44"/>
  <c r="AI20" i="44"/>
  <c r="AH20" i="44"/>
  <c r="D19" i="44"/>
  <c r="R16" i="44"/>
  <c r="BS21" i="44"/>
  <c r="EI12" i="44"/>
  <c r="R13" i="44"/>
  <c r="CF20" i="44"/>
  <c r="CX15" i="44"/>
  <c r="AS12" i="44"/>
  <c r="EW12" i="44"/>
  <c r="BN12" i="44"/>
  <c r="DC16" i="44"/>
  <c r="BQ21" i="44"/>
  <c r="AK12" i="44"/>
  <c r="EY12" i="44"/>
  <c r="FH15" i="44"/>
  <c r="CZ12" i="44"/>
  <c r="BQ12" i="44"/>
  <c r="DJ13" i="44"/>
  <c r="FQ12" i="44"/>
  <c r="G19" i="44"/>
  <c r="DN12" i="44"/>
  <c r="DM12" i="44"/>
  <c r="BW21" i="44"/>
  <c r="DW12" i="44"/>
  <c r="EX16" i="44"/>
  <c r="BK13" i="44"/>
  <c r="CH20" i="44"/>
  <c r="AU12" i="44"/>
  <c r="FX21" i="44"/>
  <c r="BU19" i="44"/>
  <c r="R41" i="43"/>
  <c r="R43" i="45"/>
  <c r="R41" i="45" s="1"/>
  <c r="FJ25" i="44"/>
  <c r="FJ39" i="42"/>
  <c r="CH12" i="44"/>
  <c r="AQ12" i="44"/>
  <c r="K13" i="44"/>
  <c r="X21" i="44"/>
  <c r="AM12" i="44"/>
  <c r="BP20" i="44"/>
  <c r="EA12" i="44"/>
  <c r="O16" i="44"/>
  <c r="DL12" i="44"/>
  <c r="EE16" i="44"/>
  <c r="AE18" i="44"/>
  <c r="Z16" i="44"/>
  <c r="AL21" i="44"/>
  <c r="AF12" i="44"/>
  <c r="FU16" i="44"/>
  <c r="DI12" i="44"/>
  <c r="EU12" i="44"/>
  <c r="BE12" i="44"/>
  <c r="AI12" i="44"/>
  <c r="FB12" i="44"/>
  <c r="FD12" i="44"/>
  <c r="BM15" i="44"/>
  <c r="M12" i="44"/>
  <c r="CW12" i="44"/>
  <c r="BZ14" i="44"/>
  <c r="DE12" i="44"/>
  <c r="Q19" i="44"/>
  <c r="FQ21" i="44"/>
  <c r="BZ20" i="44"/>
  <c r="BT19" i="44"/>
  <c r="F12" i="44"/>
  <c r="FD21" i="44"/>
  <c r="AM13" i="44"/>
  <c r="L16" i="44"/>
  <c r="DV15" i="44"/>
  <c r="FL39" i="42"/>
  <c r="FL25" i="44"/>
  <c r="CR12" i="44"/>
  <c r="AZ12" i="44"/>
  <c r="CJ12" i="44"/>
  <c r="BV21" i="44"/>
  <c r="BR16" i="44"/>
  <c r="B20" i="44"/>
  <c r="B14" i="44"/>
  <c r="AB15" i="44"/>
  <c r="V13" i="44"/>
  <c r="AB20" i="44"/>
  <c r="CD16" i="44"/>
  <c r="BI12" i="44"/>
  <c r="EG15" i="44"/>
  <c r="DG13" i="44"/>
  <c r="BJ14" i="44"/>
  <c r="R21" i="44"/>
  <c r="BH18" i="44"/>
  <c r="DI15" i="44"/>
  <c r="CA15" i="44"/>
  <c r="BT15" i="44"/>
  <c r="CZ15" i="44"/>
  <c r="AJ14" i="44"/>
  <c r="AS18" i="44"/>
  <c r="DF18" i="44"/>
  <c r="AQ20" i="44"/>
  <c r="C20" i="44"/>
  <c r="EF21" i="44"/>
  <c r="CA18" i="44"/>
  <c r="DJ20" i="44"/>
  <c r="AG19" i="44"/>
  <c r="K16" i="44"/>
  <c r="DH16" i="44"/>
  <c r="CG20" i="44"/>
  <c r="BL19" i="44"/>
  <c r="BG14" i="44"/>
  <c r="CE20" i="44"/>
  <c r="CW15" i="44"/>
  <c r="CS15" i="44"/>
  <c r="CR16" i="44"/>
  <c r="BG15" i="44"/>
  <c r="DA13" i="44"/>
  <c r="BF21" i="44"/>
  <c r="AB16" i="44"/>
  <c r="BR13" i="44"/>
  <c r="BF20" i="44"/>
  <c r="CC16" i="44"/>
  <c r="BO20" i="44"/>
  <c r="CV16" i="44"/>
  <c r="BZ16" i="44"/>
  <c r="DD16" i="44"/>
  <c r="CB20" i="44"/>
  <c r="AG13" i="44"/>
  <c r="L19" i="44"/>
  <c r="AC21" i="44"/>
  <c r="AE21" i="44"/>
  <c r="CI21" i="44"/>
  <c r="X16" i="44"/>
  <c r="BI20" i="44"/>
  <c r="AZ18" i="44"/>
  <c r="AD14" i="44"/>
  <c r="BX14" i="44"/>
  <c r="CJ15" i="44"/>
  <c r="CS14" i="44"/>
  <c r="CW21" i="44"/>
  <c r="AH13" i="44"/>
  <c r="AG15" i="44"/>
  <c r="EY13" i="44"/>
  <c r="EV13" i="44"/>
  <c r="AB14" i="44"/>
  <c r="M18" i="44"/>
  <c r="H19" i="44"/>
  <c r="I19" i="44"/>
  <c r="BQ19" i="44"/>
  <c r="AT14" i="44"/>
  <c r="BA14" i="44"/>
  <c r="BI19" i="44"/>
  <c r="U14" i="44"/>
  <c r="BX15" i="44"/>
  <c r="CK19" i="44"/>
  <c r="CD19" i="44"/>
  <c r="BY13" i="44"/>
  <c r="AJ21" i="44"/>
  <c r="BJ19" i="44"/>
  <c r="DE13" i="44"/>
  <c r="CX16" i="44"/>
  <c r="AW19" i="44"/>
  <c r="BD20" i="44"/>
  <c r="BY18" i="44"/>
  <c r="AO18" i="44"/>
  <c r="BG16" i="44"/>
  <c r="CJ16" i="44"/>
  <c r="CU15" i="44"/>
  <c r="U13" i="44"/>
  <c r="F18" i="44"/>
  <c r="BY20" i="44"/>
  <c r="CG21" i="44"/>
  <c r="S16" i="44"/>
  <c r="DS20" i="44"/>
  <c r="E14" i="44"/>
  <c r="AB19" i="44"/>
  <c r="DC13" i="44"/>
  <c r="BC14" i="44"/>
  <c r="BN16" i="44"/>
  <c r="CF14" i="44"/>
  <c r="AX18" i="44"/>
  <c r="R15" i="44"/>
  <c r="BV13" i="44"/>
  <c r="AP19" i="44"/>
  <c r="FU15" i="44"/>
  <c r="BR18" i="44"/>
  <c r="AX14" i="44"/>
  <c r="CC19" i="44"/>
  <c r="CN16" i="44"/>
  <c r="CO20" i="44"/>
  <c r="DF20" i="44"/>
  <c r="V20" i="44"/>
  <c r="K19" i="44"/>
  <c r="K14" i="44"/>
  <c r="T13" i="44"/>
  <c r="T14" i="44"/>
  <c r="AK13" i="44"/>
  <c r="CZ16" i="44"/>
  <c r="CN15" i="44"/>
  <c r="DE15" i="44"/>
  <c r="CU16" i="44"/>
  <c r="AS15" i="44"/>
  <c r="BH13" i="44"/>
  <c r="BZ15" i="44"/>
  <c r="CT18" i="44"/>
  <c r="P19" i="44"/>
  <c r="CY15" i="44"/>
  <c r="BW20" i="44"/>
  <c r="CQ13" i="44"/>
  <c r="P20" i="44"/>
  <c r="DI13" i="44"/>
  <c r="R19" i="44"/>
  <c r="BO19" i="44"/>
  <c r="AZ14" i="44"/>
  <c r="BK16" i="44"/>
  <c r="M20" i="44"/>
  <c r="CD18" i="44"/>
  <c r="CS13" i="44"/>
  <c r="DH14" i="44"/>
  <c r="BQ15" i="44"/>
  <c r="CQ20" i="44"/>
  <c r="Q21" i="44"/>
  <c r="AY21" i="44"/>
  <c r="CY20" i="44"/>
  <c r="BX16" i="44"/>
  <c r="DU16" i="44"/>
  <c r="BC13" i="44"/>
  <c r="AW14" i="44"/>
  <c r="DB20" i="44"/>
  <c r="AQ13" i="44"/>
  <c r="AS16" i="44"/>
  <c r="J21" i="44"/>
  <c r="J15" i="44"/>
  <c r="AK15" i="44"/>
  <c r="CR20" i="44"/>
  <c r="BH19" i="44"/>
  <c r="BO18" i="44"/>
  <c r="CU14" i="44"/>
  <c r="DG20" i="44"/>
  <c r="FC21" i="44"/>
  <c r="DE18" i="44"/>
  <c r="BO21" i="44"/>
  <c r="BQ18" i="44"/>
  <c r="AY18" i="44"/>
  <c r="DC18" i="44"/>
  <c r="BF15" i="44"/>
  <c r="AP20" i="44"/>
  <c r="BW14" i="44"/>
  <c r="DB14" i="44"/>
  <c r="DD18" i="44"/>
  <c r="BE16" i="44"/>
  <c r="AZ19" i="44"/>
  <c r="AR15" i="44"/>
  <c r="BU20" i="44"/>
  <c r="U18" i="44"/>
  <c r="CO14" i="44"/>
  <c r="CW19" i="44"/>
  <c r="J18" i="44"/>
  <c r="DH19" i="44"/>
  <c r="CA21" i="44"/>
  <c r="AW13" i="44"/>
  <c r="CA20" i="44"/>
  <c r="M13" i="44"/>
  <c r="CJ18" i="44"/>
  <c r="N18" i="44"/>
  <c r="AY14" i="44"/>
  <c r="DW21" i="44"/>
  <c r="DG21" i="44"/>
  <c r="CZ21" i="44"/>
  <c r="S20" i="44"/>
  <c r="K21" i="44"/>
  <c r="AK14" i="44"/>
  <c r="BL14" i="44"/>
  <c r="AW20" i="44"/>
  <c r="AQ18" i="44"/>
  <c r="X14" i="44"/>
  <c r="AT13" i="44"/>
  <c r="AF19" i="44"/>
  <c r="AY13" i="44"/>
  <c r="EX15" i="44"/>
  <c r="CE15" i="44"/>
  <c r="AN19" i="44"/>
  <c r="AW16" i="44"/>
  <c r="FO15" i="44"/>
  <c r="FB13" i="44"/>
  <c r="CB18" i="44"/>
  <c r="DG18" i="44"/>
  <c r="BP21" i="44"/>
  <c r="CW20" i="44"/>
  <c r="BF13" i="44"/>
  <c r="FK16" i="44"/>
  <c r="BN14" i="44"/>
  <c r="G14" i="44"/>
  <c r="E19" i="44"/>
  <c r="P16" i="44"/>
  <c r="AJ18" i="44"/>
  <c r="AE14" i="44"/>
  <c r="AQ14" i="44"/>
  <c r="AR14" i="44"/>
  <c r="AJ19" i="44"/>
  <c r="BU15" i="44"/>
  <c r="CL14" i="44"/>
  <c r="DD14" i="44"/>
  <c r="DG16" i="44"/>
  <c r="CF21" i="44"/>
  <c r="M21" i="44"/>
  <c r="CQ19" i="44"/>
  <c r="BS13" i="44"/>
  <c r="AM20" i="44"/>
  <c r="DK16" i="44"/>
  <c r="CX14" i="44"/>
  <c r="D20" i="44"/>
  <c r="AA18" i="44"/>
  <c r="T19" i="44"/>
  <c r="E13" i="44"/>
  <c r="AD20" i="44"/>
  <c r="L14" i="44"/>
  <c r="AN14" i="44"/>
  <c r="AP14" i="44"/>
  <c r="AU14" i="44"/>
  <c r="AY15" i="44"/>
  <c r="BD13" i="44"/>
  <c r="AM14" i="44"/>
  <c r="AS13" i="44"/>
  <c r="CD20" i="44"/>
  <c r="BE19" i="44"/>
  <c r="CH19" i="44"/>
  <c r="CK15" i="44"/>
  <c r="E21" i="44"/>
  <c r="CV20" i="44"/>
  <c r="AI19" i="44"/>
  <c r="BP19" i="44"/>
  <c r="CB16" i="44"/>
  <c r="AB13" i="44"/>
  <c r="AJ20" i="44"/>
  <c r="CJ13" i="44"/>
  <c r="AG16" i="44"/>
  <c r="CC20" i="44"/>
  <c r="DB18" i="44"/>
  <c r="G15" i="44"/>
  <c r="AN21" i="44"/>
  <c r="BT13" i="44"/>
  <c r="CI20" i="44"/>
  <c r="H13" i="44"/>
  <c r="AT19" i="44"/>
  <c r="BD19" i="44"/>
  <c r="AO19" i="44"/>
  <c r="Z14" i="44"/>
  <c r="BB19" i="44"/>
  <c r="T18" i="44"/>
  <c r="BZ19" i="44"/>
  <c r="DF13" i="44"/>
  <c r="H14" i="44"/>
  <c r="AI13" i="44"/>
  <c r="DH18" i="44"/>
  <c r="EU20" i="44"/>
  <c r="E20" i="44"/>
  <c r="CL13" i="44"/>
  <c r="BY14" i="44"/>
  <c r="Z18" i="44"/>
  <c r="S18" i="44"/>
  <c r="Q18" i="44"/>
  <c r="B18" i="44"/>
  <c r="AL13" i="44"/>
  <c r="BA16" i="44"/>
  <c r="AQ19" i="44"/>
  <c r="CH15" i="44"/>
  <c r="Q15" i="44"/>
  <c r="AH19" i="44"/>
  <c r="AA21" i="44"/>
  <c r="CG18" i="44"/>
  <c r="AX20" i="44"/>
  <c r="CM20" i="44"/>
  <c r="AS20" i="44"/>
  <c r="BU21" i="44"/>
  <c r="EV16" i="44"/>
  <c r="D14" i="44"/>
  <c r="DJ16" i="44"/>
  <c r="DD19" i="44"/>
  <c r="DN15" i="44"/>
  <c r="EV21" i="44"/>
  <c r="DY19" i="44"/>
  <c r="EL19" i="44"/>
  <c r="BO14" i="44"/>
  <c r="W14" i="44"/>
  <c r="S19" i="44"/>
  <c r="O14" i="44"/>
  <c r="AG14" i="44"/>
  <c r="U19" i="44"/>
  <c r="Y19" i="44"/>
  <c r="AM18" i="44"/>
  <c r="AV19" i="44"/>
  <c r="AI18" i="44"/>
  <c r="AQ16" i="44"/>
  <c r="V15" i="44"/>
  <c r="AW18" i="44"/>
  <c r="BT14" i="44"/>
  <c r="BS18" i="44"/>
  <c r="CN18" i="44"/>
  <c r="CP19" i="44"/>
  <c r="CR19" i="44"/>
  <c r="CQ18" i="44"/>
  <c r="BO16" i="44"/>
  <c r="DX15" i="44"/>
  <c r="DP13" i="44"/>
  <c r="DP16" i="44"/>
  <c r="DM16" i="44"/>
  <c r="DT21" i="44"/>
  <c r="DQ20" i="44"/>
  <c r="EQ16" i="44"/>
  <c r="DR13" i="44"/>
  <c r="EK21" i="44"/>
  <c r="EP21" i="44"/>
  <c r="DZ21" i="44"/>
  <c r="EL15" i="44"/>
  <c r="EO20" i="44"/>
  <c r="DL13" i="44"/>
  <c r="EI15" i="44"/>
  <c r="DQ13" i="44"/>
  <c r="EB13" i="44"/>
  <c r="DX16" i="44"/>
  <c r="EK15" i="44"/>
  <c r="FM21" i="44"/>
  <c r="DX20" i="44"/>
  <c r="EA16" i="44"/>
  <c r="EB20" i="44"/>
  <c r="DT13" i="44"/>
  <c r="AC19" i="44"/>
  <c r="CN19" i="44"/>
  <c r="BG13" i="44"/>
  <c r="L13" i="44"/>
  <c r="DD15" i="44"/>
  <c r="CA19" i="44"/>
  <c r="FR21" i="44"/>
  <c r="BK14" i="44"/>
  <c r="BB14" i="44"/>
  <c r="CP21" i="44"/>
  <c r="DF19" i="44"/>
  <c r="T20" i="44"/>
  <c r="AU20" i="44"/>
  <c r="AN15" i="44"/>
  <c r="AG20" i="44"/>
  <c r="CW14" i="44"/>
  <c r="DA21" i="44"/>
  <c r="CF13" i="44"/>
  <c r="U15" i="44"/>
  <c r="C14" i="44"/>
  <c r="C18" i="44"/>
  <c r="D18" i="44"/>
  <c r="E15" i="44"/>
  <c r="E18" i="44"/>
  <c r="F16" i="44"/>
  <c r="J19" i="44"/>
  <c r="L18" i="44"/>
  <c r="AR18" i="44"/>
  <c r="AT16" i="44"/>
  <c r="AH18" i="44"/>
  <c r="BC15" i="44"/>
  <c r="CI18" i="44"/>
  <c r="O21" i="44"/>
  <c r="O13" i="44"/>
  <c r="DH13" i="44"/>
  <c r="CZ20" i="44"/>
  <c r="DN20" i="44"/>
  <c r="EG20" i="44"/>
  <c r="DW15" i="44"/>
  <c r="DY20" i="44"/>
  <c r="EP20" i="44"/>
  <c r="EG13" i="44"/>
  <c r="ED20" i="44"/>
  <c r="ED15" i="44"/>
  <c r="DP20" i="44"/>
  <c r="EJ16" i="44"/>
  <c r="EN20" i="44"/>
  <c r="DS15" i="44"/>
  <c r="EV15" i="44"/>
  <c r="DK13" i="44"/>
  <c r="DR16" i="44"/>
  <c r="EK20" i="44"/>
  <c r="ET20" i="44"/>
  <c r="CE14" i="44"/>
  <c r="AQ15" i="44"/>
  <c r="BT21" i="44"/>
  <c r="BB21" i="44"/>
  <c r="B15" i="44"/>
  <c r="CJ14" i="44"/>
  <c r="CK13" i="44"/>
  <c r="AR20" i="44"/>
  <c r="G20" i="44"/>
  <c r="L21" i="44"/>
  <c r="CC21" i="44"/>
  <c r="BN19" i="44"/>
  <c r="O20" i="44"/>
  <c r="BX18" i="44"/>
  <c r="CN20" i="44"/>
  <c r="DC20" i="44"/>
  <c r="AA20" i="44"/>
  <c r="AM19" i="44"/>
  <c r="BQ20" i="44"/>
  <c r="CZ18" i="44"/>
  <c r="D15" i="44"/>
  <c r="Q20" i="44"/>
  <c r="AF18" i="44"/>
  <c r="AG18" i="44"/>
  <c r="W13" i="44"/>
  <c r="AS19" i="44"/>
  <c r="BF18" i="44"/>
  <c r="BH14" i="44"/>
  <c r="AU16" i="44"/>
  <c r="AH14" i="44"/>
  <c r="BF14" i="44"/>
  <c r="BI14" i="44"/>
  <c r="BU14" i="44"/>
  <c r="BM20" i="44"/>
  <c r="CT14" i="44"/>
  <c r="CA13" i="44"/>
  <c r="DF14" i="44"/>
  <c r="ED13" i="44"/>
  <c r="DS13" i="44"/>
  <c r="DI18" i="44"/>
  <c r="DE20" i="44"/>
  <c r="DJ15" i="44"/>
  <c r="EQ20" i="44"/>
  <c r="EA21" i="44"/>
  <c r="DU13" i="44"/>
  <c r="DU15" i="44"/>
  <c r="DW13" i="44"/>
  <c r="ED18" i="44"/>
  <c r="DY15" i="44"/>
  <c r="DZ16" i="44"/>
  <c r="DV13" i="44"/>
  <c r="DV16" i="44"/>
  <c r="EH15" i="44"/>
  <c r="DS16" i="44"/>
  <c r="DO16" i="44"/>
  <c r="DO21" i="44"/>
  <c r="DK20" i="44"/>
  <c r="EN15" i="44"/>
  <c r="EK16" i="44"/>
  <c r="EJ15" i="44"/>
  <c r="DO20" i="44"/>
  <c r="EV20" i="44"/>
  <c r="EE13" i="44"/>
  <c r="CB14" i="44"/>
  <c r="AE19" i="44"/>
  <c r="BV14" i="44"/>
  <c r="CJ19" i="44"/>
  <c r="L20" i="44"/>
  <c r="BS20" i="44"/>
  <c r="AK20" i="44"/>
  <c r="AV13" i="44"/>
  <c r="BL18" i="44"/>
  <c r="N15" i="44"/>
  <c r="AF14" i="44"/>
  <c r="I21" i="44"/>
  <c r="CD15" i="44"/>
  <c r="BR19" i="44"/>
  <c r="CR18" i="44"/>
  <c r="BF19" i="44"/>
  <c r="AC14" i="44"/>
  <c r="O19" i="44"/>
  <c r="CV15" i="44"/>
  <c r="AE13" i="44"/>
  <c r="H18" i="44"/>
  <c r="F14" i="44"/>
  <c r="M14" i="44"/>
  <c r="P14" i="44"/>
  <c r="S13" i="44"/>
  <c r="AS14" i="44"/>
  <c r="V14" i="44"/>
  <c r="X19" i="44"/>
  <c r="CG14" i="44"/>
  <c r="CI19" i="44"/>
  <c r="CC13" i="44"/>
  <c r="CU19" i="44"/>
  <c r="BW18" i="44"/>
  <c r="S15" i="44"/>
  <c r="CL20" i="44"/>
  <c r="AC20" i="44"/>
  <c r="CL19" i="44"/>
  <c r="EE21" i="44"/>
  <c r="BW19" i="44"/>
  <c r="DX21" i="44"/>
  <c r="DX13" i="44"/>
  <c r="DT15" i="44"/>
  <c r="EJ13" i="44"/>
  <c r="CW18" i="44"/>
  <c r="CG19" i="44"/>
  <c r="CA16" i="44"/>
  <c r="BQ16" i="44"/>
  <c r="EM16" i="44"/>
  <c r="DJ21" i="44"/>
  <c r="EA13" i="44"/>
  <c r="EC15" i="44"/>
  <c r="DK15" i="44"/>
  <c r="EN16" i="44"/>
  <c r="EN21" i="44"/>
  <c r="DR15" i="44"/>
  <c r="EQ15" i="44"/>
  <c r="DZ13" i="44"/>
  <c r="EO13" i="44"/>
  <c r="EG16" i="44"/>
  <c r="DL16" i="44"/>
  <c r="DV20" i="44"/>
  <c r="EB16" i="44"/>
  <c r="EN13" i="44"/>
  <c r="EA20" i="44"/>
  <c r="EA15" i="44"/>
  <c r="DU21" i="44"/>
  <c r="EH16" i="44"/>
  <c r="EK13" i="44"/>
  <c r="FP15" i="44"/>
  <c r="DP15" i="44"/>
  <c r="EE15" i="44"/>
  <c r="EJ20" i="44"/>
  <c r="ES13" i="44"/>
  <c r="FK21" i="44"/>
  <c r="ES19" i="44"/>
  <c r="EV18" i="44"/>
  <c r="CO13" i="44"/>
  <c r="DA14" i="44"/>
  <c r="EU15" i="44"/>
  <c r="FS15" i="44"/>
  <c r="EW14" i="44"/>
  <c r="EW20" i="44"/>
  <c r="EV14" i="44"/>
  <c r="EW13" i="44"/>
  <c r="FR15" i="44"/>
  <c r="FJ20" i="44"/>
  <c r="FY13" i="42"/>
  <c r="Y14" i="44"/>
  <c r="CC14" i="44"/>
  <c r="ER18" i="44"/>
  <c r="EY20" i="44"/>
  <c r="ET13" i="44"/>
  <c r="FC16" i="44"/>
  <c r="FK15" i="44"/>
  <c r="FF21" i="44"/>
  <c r="FI15" i="44"/>
  <c r="FP16" i="44"/>
  <c r="FR13" i="44"/>
  <c r="FT15" i="44"/>
  <c r="FU20" i="44"/>
  <c r="FP21" i="44"/>
  <c r="FQ16" i="44"/>
  <c r="FS21" i="44"/>
  <c r="FW16" i="44"/>
  <c r="F19" i="44"/>
  <c r="BK15" i="44"/>
  <c r="CB13" i="44"/>
  <c r="CY19" i="44"/>
  <c r="DJ14" i="44"/>
  <c r="EZ19" i="44"/>
  <c r="EQ18" i="44"/>
  <c r="FA16" i="44"/>
  <c r="ET16" i="44"/>
  <c r="FA20" i="44"/>
  <c r="FJ16" i="44"/>
  <c r="FK13" i="44"/>
  <c r="FD20" i="44"/>
  <c r="FG21" i="44"/>
  <c r="FF15" i="44"/>
  <c r="FI13" i="44"/>
  <c r="FV15" i="44"/>
  <c r="FO13" i="44"/>
  <c r="FO20" i="44"/>
  <c r="FT16" i="44"/>
  <c r="EX21" i="44"/>
  <c r="EZ21" i="44"/>
  <c r="FF13" i="44"/>
  <c r="FH14" i="44"/>
  <c r="FN19" i="44"/>
  <c r="FV21" i="44"/>
  <c r="FW13" i="44"/>
  <c r="FQ13" i="44"/>
  <c r="FS16" i="44"/>
  <c r="EQ19" i="44"/>
  <c r="BP18" i="44"/>
  <c r="BI18" i="44"/>
  <c r="ER19" i="44"/>
  <c r="EY15" i="44"/>
  <c r="FA13" i="44"/>
  <c r="FF20" i="44"/>
  <c r="FJ15" i="44"/>
  <c r="FG20" i="44"/>
  <c r="FL20" i="44"/>
  <c r="FO21" i="44"/>
  <c r="FW20" i="44"/>
  <c r="FT21" i="44"/>
  <c r="FV16" i="44"/>
  <c r="AT30" i="45" l="1"/>
  <c r="AT43" i="45"/>
  <c r="AR41" i="45"/>
  <c r="AT41" i="45" s="1"/>
  <c r="AT28" i="45"/>
  <c r="FY16" i="42"/>
  <c r="BO11" i="44"/>
  <c r="BO22" i="44" s="1"/>
  <c r="BG19" i="44"/>
  <c r="DA18" i="44"/>
  <c r="BM19" i="44"/>
  <c r="AB18" i="44"/>
  <c r="AU19" i="44"/>
  <c r="AA14" i="44"/>
  <c r="CP18" i="44"/>
  <c r="DA19" i="44"/>
  <c r="CV18" i="44"/>
  <c r="I18" i="44"/>
  <c r="AC18" i="44"/>
  <c r="BJ18" i="44"/>
  <c r="FL12" i="44"/>
  <c r="FE12" i="44"/>
  <c r="FO12" i="44"/>
  <c r="FN12" i="44"/>
  <c r="FS12" i="44"/>
  <c r="FK12" i="44"/>
  <c r="DZ12" i="44"/>
  <c r="CK12" i="44"/>
  <c r="DB13" i="44"/>
  <c r="V23" i="42"/>
  <c r="V12" i="44"/>
  <c r="DP12" i="44"/>
  <c r="BA12" i="44"/>
  <c r="EE12" i="44"/>
  <c r="E12" i="44"/>
  <c r="E23" i="42"/>
  <c r="DI14" i="44"/>
  <c r="AL12" i="44"/>
  <c r="DB12" i="44"/>
  <c r="DJ12" i="44"/>
  <c r="CS23" i="42"/>
  <c r="CS12" i="44"/>
  <c r="CX19" i="44"/>
  <c r="BU18" i="44"/>
  <c r="P23" i="42"/>
  <c r="P12" i="44"/>
  <c r="BP12" i="44"/>
  <c r="AS21" i="44"/>
  <c r="O23" i="42"/>
  <c r="O12" i="44"/>
  <c r="BT12" i="44"/>
  <c r="BT23" i="42"/>
  <c r="CB19" i="44"/>
  <c r="FX13" i="44"/>
  <c r="CU18" i="44"/>
  <c r="BI23" i="42"/>
  <c r="T12" i="44"/>
  <c r="T23" i="42"/>
  <c r="BE20" i="44"/>
  <c r="AC15" i="44"/>
  <c r="CP13" i="44"/>
  <c r="F23" i="42"/>
  <c r="M23" i="42"/>
  <c r="DB16" i="44"/>
  <c r="BF16" i="44"/>
  <c r="DI16" i="44"/>
  <c r="AM11" i="44"/>
  <c r="AM22" i="44" s="1"/>
  <c r="AQ23" i="42"/>
  <c r="BA19" i="44"/>
  <c r="FY22" i="42"/>
  <c r="AS11" i="44"/>
  <c r="AS22" i="44" s="1"/>
  <c r="R20" i="44"/>
  <c r="BJ21" i="44"/>
  <c r="AN16" i="44"/>
  <c r="CO23" i="42"/>
  <c r="BH20" i="44"/>
  <c r="S23" i="42"/>
  <c r="G12" i="44"/>
  <c r="CG15" i="44"/>
  <c r="DD23" i="42"/>
  <c r="BH23" i="42"/>
  <c r="FR12" i="44"/>
  <c r="FF12" i="44"/>
  <c r="DR12" i="44"/>
  <c r="EN12" i="44"/>
  <c r="EK12" i="44"/>
  <c r="EG21" i="44"/>
  <c r="CL18" i="44"/>
  <c r="EC12" i="44"/>
  <c r="BX12" i="44"/>
  <c r="BX23" i="42"/>
  <c r="ET12" i="44"/>
  <c r="EV12" i="44"/>
  <c r="DU12" i="44"/>
  <c r="AL19" i="44"/>
  <c r="BA18" i="44"/>
  <c r="CF12" i="44"/>
  <c r="CF23" i="42"/>
  <c r="BR12" i="44"/>
  <c r="AD19" i="44"/>
  <c r="R12" i="44"/>
  <c r="AO20" i="44"/>
  <c r="AG12" i="44"/>
  <c r="AG23" i="42"/>
  <c r="DH12" i="44"/>
  <c r="DH23" i="42"/>
  <c r="CY14" i="44"/>
  <c r="CY23" i="42"/>
  <c r="CH18" i="44"/>
  <c r="CH11" i="44" s="1"/>
  <c r="CH22" i="44" s="1"/>
  <c r="CU20" i="44"/>
  <c r="CT12" i="44"/>
  <c r="CM19" i="44"/>
  <c r="AV14" i="44"/>
  <c r="BD14" i="44"/>
  <c r="CU13" i="44"/>
  <c r="CU23" i="42"/>
  <c r="BJ12" i="44"/>
  <c r="BS12" i="44"/>
  <c r="CD14" i="44"/>
  <c r="H12" i="44"/>
  <c r="H23" i="42"/>
  <c r="BM13" i="44"/>
  <c r="R14" i="44"/>
  <c r="BS14" i="44"/>
  <c r="CX12" i="44"/>
  <c r="CX23" i="42"/>
  <c r="CP12" i="44"/>
  <c r="AY12" i="44"/>
  <c r="AY23" i="42"/>
  <c r="BI11" i="44"/>
  <c r="BI22" i="44" s="1"/>
  <c r="CG12" i="44"/>
  <c r="DE23" i="42"/>
  <c r="CW11" i="44"/>
  <c r="CW22" i="44" s="1"/>
  <c r="BB12" i="44"/>
  <c r="DL20" i="44"/>
  <c r="BA15" i="44"/>
  <c r="AQ11" i="44"/>
  <c r="AQ22" i="44" s="1"/>
  <c r="X20" i="44"/>
  <c r="CI13" i="44"/>
  <c r="AS23" i="42"/>
  <c r="AD16" i="44"/>
  <c r="CT15" i="44"/>
  <c r="AX15" i="44"/>
  <c r="AS24" i="42"/>
  <c r="S11" i="44"/>
  <c r="S22" i="44" s="1"/>
  <c r="AX12" i="44"/>
  <c r="DD11" i="44"/>
  <c r="DD22" i="44" s="1"/>
  <c r="W16" i="44"/>
  <c r="BK23" i="42"/>
  <c r="BH11" i="44"/>
  <c r="BH22" i="44" s="1"/>
  <c r="FA12" i="44"/>
  <c r="FH12" i="44"/>
  <c r="AT12" i="44"/>
  <c r="AT23" i="42"/>
  <c r="EJ12" i="44"/>
  <c r="AN12" i="44"/>
  <c r="AN23" i="42"/>
  <c r="O18" i="44"/>
  <c r="FX20" i="44"/>
  <c r="DV12" i="44"/>
  <c r="CD12" i="44"/>
  <c r="FX16" i="44"/>
  <c r="FY16" i="44" s="1"/>
  <c r="FY17" i="42"/>
  <c r="AH24" i="42"/>
  <c r="AE12" i="44"/>
  <c r="AE23" i="42"/>
  <c r="AA24" i="42"/>
  <c r="X12" i="44"/>
  <c r="X23" i="42"/>
  <c r="CN13" i="44"/>
  <c r="CK14" i="44"/>
  <c r="FX19" i="44"/>
  <c r="CA12" i="44"/>
  <c r="AD23" i="42"/>
  <c r="AD12" i="44"/>
  <c r="I12" i="44"/>
  <c r="I23" i="42"/>
  <c r="BC24" i="42"/>
  <c r="AX13" i="44"/>
  <c r="K23" i="42"/>
  <c r="K12" i="44"/>
  <c r="DG12" i="44"/>
  <c r="DC12" i="44"/>
  <c r="BY23" i="42"/>
  <c r="BY12" i="44"/>
  <c r="AF24" i="42"/>
  <c r="AC12" i="44"/>
  <c r="BZ23" i="42"/>
  <c r="BZ12" i="44"/>
  <c r="AT18" i="44"/>
  <c r="AJ13" i="44"/>
  <c r="DA16" i="44"/>
  <c r="AU24" i="42"/>
  <c r="CJ23" i="42"/>
  <c r="AO14" i="44"/>
  <c r="CW23" i="42"/>
  <c r="EM13" i="44"/>
  <c r="L12" i="44"/>
  <c r="L23" i="42"/>
  <c r="BO23" i="42"/>
  <c r="AT24" i="42"/>
  <c r="DE19" i="44"/>
  <c r="DE11" i="44" s="1"/>
  <c r="DE22" i="44" s="1"/>
  <c r="AK23" i="42"/>
  <c r="BB13" i="44"/>
  <c r="BJ15" i="44"/>
  <c r="V24" i="42"/>
  <c r="ER12" i="42"/>
  <c r="ER23" i="42" s="1"/>
  <c r="U23" i="42"/>
  <c r="AJ23" i="42"/>
  <c r="AJ12" i="44"/>
  <c r="J13" i="44"/>
  <c r="BL12" i="44"/>
  <c r="BL23" i="42"/>
  <c r="AB23" i="42"/>
  <c r="CC12" i="44"/>
  <c r="CC23" i="42"/>
  <c r="Z23" i="42"/>
  <c r="EZ12" i="44"/>
  <c r="FC12" i="44"/>
  <c r="FT12" i="44"/>
  <c r="EW18" i="44"/>
  <c r="DO12" i="44"/>
  <c r="FX15" i="44"/>
  <c r="FY15" i="44" s="1"/>
  <c r="EO19" i="44"/>
  <c r="AA12" i="44"/>
  <c r="AA23" i="42"/>
  <c r="FS20" i="44"/>
  <c r="DT12" i="44"/>
  <c r="CV12" i="44"/>
  <c r="DY13" i="44"/>
  <c r="DX12" i="44"/>
  <c r="N19" i="44"/>
  <c r="W18" i="44"/>
  <c r="G18" i="44"/>
  <c r="EB12" i="44"/>
  <c r="BN18" i="44"/>
  <c r="AL14" i="44"/>
  <c r="AB24" i="42"/>
  <c r="Y12" i="44"/>
  <c r="Y23" i="42"/>
  <c r="CX18" i="44"/>
  <c r="CB23" i="42"/>
  <c r="CB12" i="44"/>
  <c r="AH12" i="44"/>
  <c r="AH23" i="42"/>
  <c r="DC14" i="44"/>
  <c r="CF19" i="44"/>
  <c r="CE18" i="44"/>
  <c r="CE16" i="44"/>
  <c r="CE11" i="44" s="1"/>
  <c r="CE22" i="44" s="1"/>
  <c r="C13" i="44"/>
  <c r="C23" i="42"/>
  <c r="DF23" i="42"/>
  <c r="DF12" i="44"/>
  <c r="BG12" i="44"/>
  <c r="BG23" i="42"/>
  <c r="D12" i="44"/>
  <c r="D23" i="42"/>
  <c r="F24" i="42"/>
  <c r="W19" i="44"/>
  <c r="AR13" i="44"/>
  <c r="AR23" i="42"/>
  <c r="Q14" i="44"/>
  <c r="K20" i="44"/>
  <c r="CJ11" i="44"/>
  <c r="CJ22" i="44" s="1"/>
  <c r="F11" i="44"/>
  <c r="F22" i="44" s="1"/>
  <c r="CZ24" i="42"/>
  <c r="EL12" i="44"/>
  <c r="E24" i="42"/>
  <c r="B12" i="44"/>
  <c r="B23" i="42"/>
  <c r="AM23" i="42"/>
  <c r="BW13" i="44"/>
  <c r="CH23" i="42"/>
  <c r="W12" i="44"/>
  <c r="W23" i="42"/>
  <c r="FY21" i="44"/>
  <c r="AU23" i="42"/>
  <c r="G16" i="44"/>
  <c r="AI15" i="44"/>
  <c r="DQ12" i="44"/>
  <c r="AL20" i="44"/>
  <c r="AP23" i="42"/>
  <c r="C19" i="44"/>
  <c r="BJ20" i="44"/>
  <c r="ER11" i="44"/>
  <c r="ER22" i="44" s="1"/>
  <c r="U11" i="44"/>
  <c r="U22" i="44" s="1"/>
  <c r="ED12" i="44"/>
  <c r="AW12" i="44"/>
  <c r="AW23" i="42"/>
  <c r="AW24" i="42"/>
  <c r="DO15" i="44"/>
  <c r="AB11" i="44"/>
  <c r="AB22" i="44" s="1"/>
  <c r="BV23" i="42"/>
  <c r="BV19" i="44"/>
  <c r="EU19" i="44"/>
  <c r="CK18" i="44"/>
  <c r="DI19" i="44"/>
  <c r="CI14" i="44"/>
  <c r="Z19" i="44"/>
  <c r="Z11" i="44" s="1"/>
  <c r="M19" i="44"/>
  <c r="M11" i="44" s="1"/>
  <c r="M22" i="44" s="1"/>
  <c r="K18" i="44"/>
  <c r="CO18" i="44"/>
  <c r="BX19" i="44"/>
  <c r="AK19" i="44"/>
  <c r="CN14" i="44"/>
  <c r="CC18" i="44"/>
  <c r="CZ19" i="44"/>
  <c r="DG14" i="44"/>
  <c r="CP14" i="44"/>
  <c r="CO19" i="44"/>
  <c r="BR14" i="44"/>
  <c r="CS19" i="44"/>
  <c r="BK19" i="44"/>
  <c r="DJ19" i="44"/>
  <c r="BC18" i="44"/>
  <c r="BP14" i="44"/>
  <c r="DC19" i="44"/>
  <c r="BM18" i="44"/>
  <c r="AP18" i="44"/>
  <c r="AP11" i="44" s="1"/>
  <c r="AP22" i="44" s="1"/>
  <c r="P18" i="44"/>
  <c r="CA14" i="44"/>
  <c r="BM14" i="44"/>
  <c r="AK18" i="44"/>
  <c r="AK11" i="44" s="1"/>
  <c r="AK22" i="44" s="1"/>
  <c r="DG19" i="44"/>
  <c r="EE18" i="44"/>
  <c r="EK19" i="44"/>
  <c r="DU14" i="44"/>
  <c r="BK18" i="44"/>
  <c r="DP18" i="44"/>
  <c r="EC19" i="44"/>
  <c r="EI18" i="44"/>
  <c r="EG18" i="44"/>
  <c r="DU18" i="44"/>
  <c r="DS19" i="44"/>
  <c r="DS14" i="44"/>
  <c r="DS18" i="44"/>
  <c r="ED19" i="44"/>
  <c r="DL14" i="44"/>
  <c r="DR14" i="44"/>
  <c r="DJ18" i="44"/>
  <c r="BB18" i="44"/>
  <c r="DX18" i="44"/>
  <c r="DY18" i="44"/>
  <c r="CU24" i="42"/>
  <c r="DU19" i="44"/>
  <c r="EN19" i="44"/>
  <c r="DY14" i="44"/>
  <c r="EN18" i="44"/>
  <c r="DO18" i="44"/>
  <c r="AV18" i="44"/>
  <c r="BS19" i="44"/>
  <c r="DR19" i="44"/>
  <c r="DR18" i="44"/>
  <c r="DQ18" i="44"/>
  <c r="DL19" i="44"/>
  <c r="EJ19" i="44"/>
  <c r="DV18" i="44"/>
  <c r="DQ19" i="44"/>
  <c r="EJ14" i="44"/>
  <c r="DP14" i="44"/>
  <c r="EI19" i="44"/>
  <c r="BT18" i="44"/>
  <c r="DM19" i="44"/>
  <c r="EG19" i="44"/>
  <c r="DL18" i="44"/>
  <c r="EK18" i="44"/>
  <c r="DO19" i="44"/>
  <c r="DV19" i="44"/>
  <c r="EL18" i="44"/>
  <c r="DX19" i="44"/>
  <c r="DO14" i="44"/>
  <c r="EE19" i="44"/>
  <c r="EA19" i="44"/>
  <c r="EC18" i="44"/>
  <c r="AR19" i="44"/>
  <c r="BG18" i="44"/>
  <c r="EA18" i="44"/>
  <c r="DP19" i="44"/>
  <c r="EL14" i="44"/>
  <c r="BE18" i="44"/>
  <c r="EX18" i="44"/>
  <c r="DW14" i="44"/>
  <c r="FU19" i="44"/>
  <c r="FL16" i="44"/>
  <c r="FE15" i="44"/>
  <c r="EY21" i="44"/>
  <c r="FT19" i="44"/>
  <c r="FQ18" i="44"/>
  <c r="FN20" i="44"/>
  <c r="FM13" i="44"/>
  <c r="FD16" i="44"/>
  <c r="ET14" i="44"/>
  <c r="EZ20" i="44"/>
  <c r="FW15" i="44"/>
  <c r="FS13" i="44"/>
  <c r="FP20" i="44"/>
  <c r="FN16" i="44"/>
  <c r="FM15" i="44"/>
  <c r="FH16" i="44"/>
  <c r="FC13" i="44"/>
  <c r="DN21" i="44"/>
  <c r="FR16" i="44"/>
  <c r="FV13" i="44"/>
  <c r="FJ13" i="44"/>
  <c r="FI21" i="44"/>
  <c r="FH19" i="44"/>
  <c r="DM15" i="44"/>
  <c r="EM20" i="44"/>
  <c r="FF18" i="44"/>
  <c r="FV20" i="44"/>
  <c r="FN13" i="44"/>
  <c r="FL15" i="44"/>
  <c r="FE19" i="44"/>
  <c r="FB14" i="44"/>
  <c r="FG16" i="44"/>
  <c r="FR18" i="44"/>
  <c r="EY16" i="44"/>
  <c r="FN14" i="44"/>
  <c r="FO14" i="44"/>
  <c r="FG14" i="44"/>
  <c r="FL21" i="44"/>
  <c r="EM15" i="44"/>
  <c r="DW16" i="44"/>
  <c r="EF13" i="44"/>
  <c r="FT20" i="44"/>
  <c r="DW18" i="44"/>
  <c r="EP15" i="44"/>
  <c r="EF20" i="44"/>
  <c r="J14" i="44"/>
  <c r="FQ20" i="44"/>
  <c r="FP19" i="44"/>
  <c r="FQ14" i="44"/>
  <c r="FU18" i="44"/>
  <c r="FL13" i="44"/>
  <c r="FK20" i="44"/>
  <c r="FI20" i="44"/>
  <c r="FE20" i="44"/>
  <c r="ES15" i="44"/>
  <c r="FQ15" i="44"/>
  <c r="ET18" i="44"/>
  <c r="FB16" i="44"/>
  <c r="EH13" i="44"/>
  <c r="EZ13" i="44"/>
  <c r="FE13" i="44"/>
  <c r="ET19" i="44"/>
  <c r="EZ16" i="44"/>
  <c r="ES21" i="44"/>
  <c r="FM16" i="44"/>
  <c r="FM20" i="44"/>
  <c r="EX19" i="44"/>
  <c r="EZ18" i="44"/>
  <c r="FV14" i="44"/>
  <c r="FT13" i="44"/>
  <c r="FT14" i="44"/>
  <c r="FR20" i="44"/>
  <c r="FL14" i="44"/>
  <c r="ES20" i="44"/>
  <c r="EO16" i="44"/>
  <c r="FU13" i="44"/>
  <c r="FP13" i="44"/>
  <c r="FJ21" i="44"/>
  <c r="FE16" i="44"/>
  <c r="FA19" i="44"/>
  <c r="BK11" i="44" l="1"/>
  <c r="BK22" i="44" s="1"/>
  <c r="AN24" i="42"/>
  <c r="DL11" i="44"/>
  <c r="DL22" i="44" s="1"/>
  <c r="AZ24" i="42"/>
  <c r="DB24" i="42"/>
  <c r="DI23" i="42"/>
  <c r="DA11" i="44"/>
  <c r="DA22" i="44" s="1"/>
  <c r="AG24" i="42"/>
  <c r="CO11" i="44"/>
  <c r="CO22" i="44" s="1"/>
  <c r="CE24" i="42"/>
  <c r="DI11" i="44"/>
  <c r="DI22" i="44" s="1"/>
  <c r="Z24" i="42"/>
  <c r="AD24" i="42"/>
  <c r="BU24" i="42"/>
  <c r="AC23" i="42"/>
  <c r="CD23" i="42"/>
  <c r="BJ24" i="42"/>
  <c r="DD24" i="42"/>
  <c r="CG23" i="42"/>
  <c r="Z22" i="44"/>
  <c r="FJ12" i="44"/>
  <c r="DK12" i="44"/>
  <c r="FG12" i="44"/>
  <c r="FS14" i="44"/>
  <c r="FW12" i="44"/>
  <c r="EW19" i="44"/>
  <c r="EW11" i="44" s="1"/>
  <c r="EW22" i="44" s="1"/>
  <c r="DN14" i="44"/>
  <c r="FX18" i="44"/>
  <c r="N14" i="44"/>
  <c r="N23" i="42"/>
  <c r="AX19" i="44"/>
  <c r="AX11" i="44" s="1"/>
  <c r="AX22" i="44" s="1"/>
  <c r="BV18" i="44"/>
  <c r="BV11" i="44" s="1"/>
  <c r="BV22" i="44" s="1"/>
  <c r="BQ14" i="44"/>
  <c r="BQ11" i="44" s="1"/>
  <c r="BQ22" i="44" s="1"/>
  <c r="BQ23" i="42"/>
  <c r="DB19" i="44"/>
  <c r="DB11" i="44" s="1"/>
  <c r="DS11" i="44"/>
  <c r="DS22" i="44" s="1"/>
  <c r="BZ24" i="42"/>
  <c r="BW23" i="42"/>
  <c r="BW12" i="44"/>
  <c r="BX24" i="42"/>
  <c r="BY24" i="42"/>
  <c r="DH24" i="42"/>
  <c r="G24" i="42"/>
  <c r="DF11" i="44"/>
  <c r="DF22" i="44" s="1"/>
  <c r="CB11" i="44"/>
  <c r="CB22" i="44" s="1"/>
  <c r="DO11" i="44"/>
  <c r="DO22" i="44" s="1"/>
  <c r="T24" i="42"/>
  <c r="Q12" i="44"/>
  <c r="Q23" i="42"/>
  <c r="J23" i="42"/>
  <c r="AJ11" i="44"/>
  <c r="AJ22" i="44" s="1"/>
  <c r="AV24" i="42"/>
  <c r="BT24" i="42"/>
  <c r="AR24" i="42"/>
  <c r="AO12" i="44"/>
  <c r="AO23" i="42"/>
  <c r="CC24" i="42"/>
  <c r="DC23" i="42"/>
  <c r="DG11" i="44"/>
  <c r="DG22" i="44" s="1"/>
  <c r="AZ13" i="44"/>
  <c r="AZ11" i="44" s="1"/>
  <c r="AZ22" i="44" s="1"/>
  <c r="AZ23" i="42"/>
  <c r="L24" i="42"/>
  <c r="CA23" i="42"/>
  <c r="FY20" i="42"/>
  <c r="CN23" i="42"/>
  <c r="X11" i="44"/>
  <c r="X22" i="44" s="1"/>
  <c r="FY20" i="44"/>
  <c r="AQ24" i="42"/>
  <c r="EG12" i="44"/>
  <c r="EG12" i="42"/>
  <c r="EG23" i="42" s="1"/>
  <c r="CI11" i="44"/>
  <c r="CI22" i="44" s="1"/>
  <c r="BB11" i="44"/>
  <c r="BB22" i="44" s="1"/>
  <c r="CP24" i="42"/>
  <c r="BM23" i="42"/>
  <c r="K24" i="42"/>
  <c r="BS23" i="42"/>
  <c r="BJ11" i="44"/>
  <c r="BJ22" i="44" s="1"/>
  <c r="CT11" i="44"/>
  <c r="CT22" i="44" s="1"/>
  <c r="AG11" i="44"/>
  <c r="AG22" i="44" s="1"/>
  <c r="ET12" i="42"/>
  <c r="ET23" i="42" s="1"/>
  <c r="X24" i="42"/>
  <c r="CO24" i="42"/>
  <c r="CL12" i="44"/>
  <c r="CL23" i="42"/>
  <c r="T11" i="44"/>
  <c r="T22" i="44" s="1"/>
  <c r="Q24" i="42"/>
  <c r="BP11" i="44"/>
  <c r="BP22" i="44" s="1"/>
  <c r="P11" i="44"/>
  <c r="P22" i="44" s="1"/>
  <c r="DJ12" i="42"/>
  <c r="DJ23" i="42" s="1"/>
  <c r="AO24" i="42"/>
  <c r="E11" i="44"/>
  <c r="E22" i="44" s="1"/>
  <c r="DP12" i="42"/>
  <c r="DP23" i="42" s="1"/>
  <c r="CL24" i="42"/>
  <c r="AC24" i="42"/>
  <c r="AP24" i="42"/>
  <c r="EF12" i="44"/>
  <c r="DM13" i="44"/>
  <c r="FP12" i="44"/>
  <c r="FM12" i="44"/>
  <c r="FD13" i="44"/>
  <c r="EP12" i="44"/>
  <c r="FI12" i="44"/>
  <c r="FX14" i="44"/>
  <c r="FY15" i="42"/>
  <c r="BY19" i="44"/>
  <c r="BY11" i="44" s="1"/>
  <c r="BY22" i="44" s="1"/>
  <c r="BD18" i="44"/>
  <c r="AL18" i="44"/>
  <c r="AL11" i="44" s="1"/>
  <c r="BN24" i="42"/>
  <c r="AW11" i="44"/>
  <c r="AW22" i="44" s="1"/>
  <c r="BQ24" i="42"/>
  <c r="CY18" i="44"/>
  <c r="CY11" i="44" s="1"/>
  <c r="CY22" i="44" s="1"/>
  <c r="B11" i="44"/>
  <c r="B22" i="44" s="1"/>
  <c r="EL12" i="42"/>
  <c r="EL23" i="42" s="1"/>
  <c r="AR11" i="44"/>
  <c r="AR22" i="44" s="1"/>
  <c r="C11" i="44"/>
  <c r="C22" i="44" s="1"/>
  <c r="AA11" i="44"/>
  <c r="AA22" i="44" s="1"/>
  <c r="R18" i="44"/>
  <c r="R11" i="44" s="1"/>
  <c r="R22" i="44" s="1"/>
  <c r="CC11" i="44"/>
  <c r="CC22" i="44" s="1"/>
  <c r="J11" i="44"/>
  <c r="J22" i="44" s="1"/>
  <c r="L11" i="44"/>
  <c r="L22" i="44" s="1"/>
  <c r="P24" i="42"/>
  <c r="BL24" i="42"/>
  <c r="DC11" i="44"/>
  <c r="DC22" i="44" s="1"/>
  <c r="N24" i="42"/>
  <c r="CA11" i="44"/>
  <c r="CA22" i="44" s="1"/>
  <c r="FY19" i="44"/>
  <c r="CN11" i="44"/>
  <c r="CN22" i="44" s="1"/>
  <c r="AE11" i="44"/>
  <c r="AE22" i="44" s="1"/>
  <c r="CD11" i="44"/>
  <c r="CD22" i="44" s="1"/>
  <c r="AT11" i="44"/>
  <c r="AT22" i="44" s="1"/>
  <c r="CH24" i="42"/>
  <c r="AX23" i="42"/>
  <c r="AF13" i="44"/>
  <c r="AF23" i="42"/>
  <c r="AI24" i="42"/>
  <c r="BE24" i="42"/>
  <c r="CQ24" i="42"/>
  <c r="BM11" i="44"/>
  <c r="BM22" i="44" s="1"/>
  <c r="BS11" i="44"/>
  <c r="BS22" i="44" s="1"/>
  <c r="BM24" i="42"/>
  <c r="AJ24" i="42"/>
  <c r="DU12" i="42"/>
  <c r="DU23" i="42" s="1"/>
  <c r="ET11" i="44"/>
  <c r="ET22" i="44" s="1"/>
  <c r="BX11" i="44"/>
  <c r="BX22" i="44" s="1"/>
  <c r="BZ18" i="44"/>
  <c r="BZ11" i="44" s="1"/>
  <c r="G23" i="42"/>
  <c r="W24" i="42"/>
  <c r="FY13" i="44"/>
  <c r="O11" i="44"/>
  <c r="O22" i="44" s="1"/>
  <c r="BS24" i="42"/>
  <c r="CZ13" i="44"/>
  <c r="CZ23" i="42"/>
  <c r="DE24" i="42"/>
  <c r="H24" i="42"/>
  <c r="BA23" i="42"/>
  <c r="Y24" i="42"/>
  <c r="CK23" i="42"/>
  <c r="DG24" i="42"/>
  <c r="FW14" i="44"/>
  <c r="EH12" i="44"/>
  <c r="FU12" i="44"/>
  <c r="EO12" i="44"/>
  <c r="EI14" i="44"/>
  <c r="EI11" i="44" s="1"/>
  <c r="EI22" i="44" s="1"/>
  <c r="EI12" i="42"/>
  <c r="EI23" i="42" s="1"/>
  <c r="EQ14" i="44"/>
  <c r="EQ11" i="44" s="1"/>
  <c r="EQ22" i="44" s="1"/>
  <c r="EQ12" i="42"/>
  <c r="EQ23" i="42" s="1"/>
  <c r="CS18" i="44"/>
  <c r="CS11" i="44" s="1"/>
  <c r="CS22" i="44" s="1"/>
  <c r="AY19" i="44"/>
  <c r="AY11" i="44" s="1"/>
  <c r="AU18" i="44"/>
  <c r="AU11" i="44" s="1"/>
  <c r="AU22" i="44" s="1"/>
  <c r="W11" i="44"/>
  <c r="W22" i="44" s="1"/>
  <c r="EL11" i="44"/>
  <c r="EL22" i="44" s="1"/>
  <c r="BG11" i="44"/>
  <c r="BG22" i="44" s="1"/>
  <c r="DI24" i="42"/>
  <c r="AH11" i="44"/>
  <c r="AH22" i="44" s="1"/>
  <c r="DY12" i="42"/>
  <c r="DY23" i="42" s="1"/>
  <c r="CF24" i="42"/>
  <c r="BL11" i="44"/>
  <c r="BL22" i="44" s="1"/>
  <c r="AM24" i="42"/>
  <c r="O24" i="42"/>
  <c r="AL24" i="42"/>
  <c r="BU13" i="44"/>
  <c r="BU11" i="44" s="1"/>
  <c r="BU22" i="44" s="1"/>
  <c r="BU23" i="42"/>
  <c r="DF24" i="42"/>
  <c r="M24" i="42"/>
  <c r="CD24" i="42"/>
  <c r="CG24" i="42"/>
  <c r="DA23" i="42"/>
  <c r="BA24" i="42"/>
  <c r="I24" i="42"/>
  <c r="CG11" i="44"/>
  <c r="CG22" i="44" s="1"/>
  <c r="BB24" i="42"/>
  <c r="CP23" i="42"/>
  <c r="CX11" i="44"/>
  <c r="CX22" i="44" s="1"/>
  <c r="BV24" i="42"/>
  <c r="DH11" i="44"/>
  <c r="DH22" i="44" s="1"/>
  <c r="R23" i="42"/>
  <c r="BR23" i="42"/>
  <c r="CA24" i="42"/>
  <c r="DR12" i="42"/>
  <c r="DR23" i="42" s="1"/>
  <c r="CE23" i="42"/>
  <c r="G11" i="44"/>
  <c r="G22" i="44" s="1"/>
  <c r="CM24" i="42"/>
  <c r="FY14" i="42"/>
  <c r="BT11" i="44"/>
  <c r="BT22" i="44" s="1"/>
  <c r="BR24" i="42"/>
  <c r="BF24" i="42"/>
  <c r="BC12" i="44"/>
  <c r="BC23" i="42"/>
  <c r="S24" i="42"/>
  <c r="DJ11" i="44"/>
  <c r="DJ22" i="44" s="1"/>
  <c r="AL23" i="42"/>
  <c r="BA11" i="44"/>
  <c r="BA22" i="44" s="1"/>
  <c r="DP11" i="44"/>
  <c r="DP22" i="44" s="1"/>
  <c r="CK11" i="44"/>
  <c r="CK22" i="44" s="1"/>
  <c r="BE14" i="44"/>
  <c r="BE11" i="44" s="1"/>
  <c r="BE22" i="44" s="1"/>
  <c r="BE23" i="42"/>
  <c r="AE24" i="42"/>
  <c r="EX14" i="44"/>
  <c r="EX11" i="44" s="1"/>
  <c r="EX22" i="44" s="1"/>
  <c r="EX12" i="42"/>
  <c r="EX23" i="42" s="1"/>
  <c r="ES12" i="44"/>
  <c r="FV12" i="44"/>
  <c r="CR14" i="44"/>
  <c r="CR11" i="44" s="1"/>
  <c r="CR22" i="44" s="1"/>
  <c r="CR23" i="42"/>
  <c r="Y18" i="44"/>
  <c r="Y11" i="44" s="1"/>
  <c r="AD18" i="44"/>
  <c r="AD11" i="44" s="1"/>
  <c r="AD22" i="44" s="1"/>
  <c r="V18" i="44"/>
  <c r="AN18" i="44"/>
  <c r="AN11" i="44" s="1"/>
  <c r="AY24" i="42"/>
  <c r="AV12" i="44"/>
  <c r="AV23" i="42"/>
  <c r="AX24" i="42"/>
  <c r="CM16" i="44"/>
  <c r="CM23" i="42"/>
  <c r="DL12" i="42"/>
  <c r="DL23" i="42" s="1"/>
  <c r="BI24" i="42"/>
  <c r="BF12" i="44"/>
  <c r="BF23" i="42"/>
  <c r="BH24" i="42"/>
  <c r="D11" i="44"/>
  <c r="D22" i="44" s="1"/>
  <c r="AK24" i="42"/>
  <c r="DY11" i="44"/>
  <c r="DY22" i="44" s="1"/>
  <c r="DO12" i="42"/>
  <c r="DO23" i="42" s="1"/>
  <c r="BK24" i="42"/>
  <c r="DS12" i="42"/>
  <c r="DS23" i="42" s="1"/>
  <c r="FY12" i="44"/>
  <c r="BO24" i="42"/>
  <c r="DC24" i="42"/>
  <c r="AC11" i="44"/>
  <c r="CB24" i="42"/>
  <c r="DG23" i="42"/>
  <c r="K11" i="44"/>
  <c r="K22" i="44" s="1"/>
  <c r="I11" i="44"/>
  <c r="I22" i="44" s="1"/>
  <c r="CM18" i="44"/>
  <c r="FY21" i="42"/>
  <c r="CI23" i="42"/>
  <c r="CK24" i="42"/>
  <c r="BB23" i="42"/>
  <c r="BP24" i="42"/>
  <c r="CJ24" i="42"/>
  <c r="CP11" i="44"/>
  <c r="CP22" i="44" s="1"/>
  <c r="DA24" i="42"/>
  <c r="H11" i="44"/>
  <c r="H22" i="44" s="1"/>
  <c r="BJ23" i="42"/>
  <c r="CU11" i="44"/>
  <c r="CU22" i="44" s="1"/>
  <c r="CT23" i="42"/>
  <c r="CF18" i="44"/>
  <c r="CF11" i="44" s="1"/>
  <c r="U24" i="42"/>
  <c r="BR11" i="44"/>
  <c r="BR22" i="44" s="1"/>
  <c r="CI24" i="42"/>
  <c r="DU11" i="44"/>
  <c r="DU22" i="44" s="1"/>
  <c r="DR11" i="44"/>
  <c r="DR22" i="44" s="1"/>
  <c r="FX12" i="42"/>
  <c r="J24" i="42"/>
  <c r="AS23" i="44"/>
  <c r="BG24" i="42"/>
  <c r="BD23" i="42"/>
  <c r="BD12" i="44"/>
  <c r="BW24" i="42"/>
  <c r="R24" i="42"/>
  <c r="BP23" i="42"/>
  <c r="BN13" i="44"/>
  <c r="BN23" i="42"/>
  <c r="AI14" i="44"/>
  <c r="AI11" i="44" s="1"/>
  <c r="AI22" i="44" s="1"/>
  <c r="AI23" i="42"/>
  <c r="DB23" i="42"/>
  <c r="BD24" i="42"/>
  <c r="V11" i="44"/>
  <c r="V22" i="44" s="1"/>
  <c r="CN24" i="42"/>
  <c r="FT18" i="44"/>
  <c r="FT11" i="44" s="1"/>
  <c r="FT22" i="44" s="1"/>
  <c r="EH19" i="44"/>
  <c r="EU18" i="44"/>
  <c r="FF19" i="44"/>
  <c r="FO19" i="44"/>
  <c r="EB19" i="44"/>
  <c r="FS19" i="44"/>
  <c r="FC19" i="44"/>
  <c r="FP18" i="44"/>
  <c r="FB19" i="44"/>
  <c r="EF18" i="44"/>
  <c r="FC18" i="44"/>
  <c r="DK14" i="44"/>
  <c r="EB18" i="44"/>
  <c r="EP19" i="44"/>
  <c r="EF19" i="44"/>
  <c r="FO18" i="44"/>
  <c r="FO11" i="44" s="1"/>
  <c r="FO22" i="44" s="1"/>
  <c r="DZ19" i="44"/>
  <c r="FL19" i="44"/>
  <c r="FM19" i="44"/>
  <c r="FI18" i="44"/>
  <c r="DN19" i="44"/>
  <c r="EM18" i="44"/>
  <c r="DZ18" i="44"/>
  <c r="EF14" i="44"/>
  <c r="FB18" i="44"/>
  <c r="EJ18" i="44"/>
  <c r="EJ11" i="44" s="1"/>
  <c r="EJ22" i="44" s="1"/>
  <c r="FN18" i="44"/>
  <c r="FN11" i="44" s="1"/>
  <c r="FN22" i="44" s="1"/>
  <c r="EP14" i="44"/>
  <c r="DT18" i="44"/>
  <c r="DK18" i="44"/>
  <c r="DM18" i="44"/>
  <c r="DK19" i="44"/>
  <c r="FK18" i="44"/>
  <c r="FC14" i="44"/>
  <c r="FC11" i="44" s="1"/>
  <c r="FC22" i="44" s="1"/>
  <c r="FD19" i="44"/>
  <c r="FV19" i="44"/>
  <c r="FQ19" i="44"/>
  <c r="FQ11" i="44" s="1"/>
  <c r="FQ22" i="44" s="1"/>
  <c r="FI19" i="44"/>
  <c r="FH18" i="44"/>
  <c r="FH11" i="44" s="1"/>
  <c r="FH22" i="44" s="1"/>
  <c r="FG19" i="44"/>
  <c r="FU14" i="44"/>
  <c r="ES18" i="44"/>
  <c r="EZ14" i="44"/>
  <c r="EZ11" i="44" s="1"/>
  <c r="EZ22" i="44" s="1"/>
  <c r="FA18" i="44"/>
  <c r="FL18" i="44"/>
  <c r="FG18" i="44"/>
  <c r="FV18" i="44"/>
  <c r="EY18" i="44"/>
  <c r="EP18" i="44"/>
  <c r="FS18" i="44"/>
  <c r="DT19" i="44"/>
  <c r="EO18" i="44"/>
  <c r="EY19" i="44"/>
  <c r="FR19" i="44"/>
  <c r="FP14" i="44"/>
  <c r="EH18" i="44"/>
  <c r="FJ14" i="44"/>
  <c r="DN18" i="44"/>
  <c r="FM18" i="44"/>
  <c r="FK19" i="44"/>
  <c r="FJ18" i="44"/>
  <c r="FJ19" i="44"/>
  <c r="FD18" i="44"/>
  <c r="FD14" i="44"/>
  <c r="FW19" i="44"/>
  <c r="FW18" i="44"/>
  <c r="EM19" i="44"/>
  <c r="EO14" i="44"/>
  <c r="FE18" i="44"/>
  <c r="FL11" i="44" l="1"/>
  <c r="FL22" i="44" s="1"/>
  <c r="DG23" i="44"/>
  <c r="CE23" i="44"/>
  <c r="G23" i="44"/>
  <c r="L23" i="44"/>
  <c r="J23" i="44"/>
  <c r="CJ23" i="44"/>
  <c r="EW12" i="42"/>
  <c r="EW23" i="42" s="1"/>
  <c r="H23" i="44"/>
  <c r="BR23" i="44"/>
  <c r="BZ22" i="44"/>
  <c r="CC23" i="44"/>
  <c r="AL22" i="44"/>
  <c r="AM23" i="44"/>
  <c r="CM11" i="44"/>
  <c r="CM22" i="44" s="1"/>
  <c r="CK23" i="44"/>
  <c r="FS11" i="44"/>
  <c r="FS22" i="44" s="1"/>
  <c r="BK23" i="44"/>
  <c r="AT23" i="44"/>
  <c r="FB11" i="44"/>
  <c r="FB22" i="44" s="1"/>
  <c r="AN22" i="44"/>
  <c r="CF22" i="44"/>
  <c r="CF23" i="44"/>
  <c r="CG23" i="44"/>
  <c r="CH23" i="44"/>
  <c r="CI23" i="44"/>
  <c r="AY22" i="44"/>
  <c r="BA23" i="44"/>
  <c r="DB22" i="44"/>
  <c r="DE23" i="44"/>
  <c r="DD23" i="44"/>
  <c r="Y22" i="44"/>
  <c r="AB23" i="44"/>
  <c r="AL15" i="45"/>
  <c r="AK15" i="45"/>
  <c r="AH13" i="45"/>
  <c r="G13" i="45"/>
  <c r="F13" i="45"/>
  <c r="P15" i="45"/>
  <c r="AP15" i="45"/>
  <c r="X15" i="45"/>
  <c r="Q21" i="45"/>
  <c r="L21" i="45"/>
  <c r="AO21" i="45"/>
  <c r="E21" i="45"/>
  <c r="AA21" i="45"/>
  <c r="R21" i="45"/>
  <c r="AL21" i="45"/>
  <c r="G21" i="45"/>
  <c r="U21" i="45"/>
  <c r="F21" i="45"/>
  <c r="AK21" i="45"/>
  <c r="G15" i="45"/>
  <c r="F15" i="45"/>
  <c r="J13" i="45"/>
  <c r="U13" i="45"/>
  <c r="D15" i="45"/>
  <c r="R15" i="45"/>
  <c r="AQ15" i="45"/>
  <c r="AC16" i="45"/>
  <c r="AB16" i="45"/>
  <c r="W16" i="45"/>
  <c r="AG16" i="45"/>
  <c r="AD16" i="45"/>
  <c r="AP16" i="45"/>
  <c r="F16" i="45"/>
  <c r="H16" i="45"/>
  <c r="Q16" i="45"/>
  <c r="T16" i="45"/>
  <c r="AJ20" i="45"/>
  <c r="B20" i="45"/>
  <c r="AI20" i="45"/>
  <c r="AO20" i="45"/>
  <c r="K20" i="45"/>
  <c r="Y20" i="45"/>
  <c r="U20" i="45"/>
  <c r="AQ20" i="45"/>
  <c r="C20" i="45"/>
  <c r="X20" i="45"/>
  <c r="AH20" i="45"/>
  <c r="AD13" i="45"/>
  <c r="H13" i="45"/>
  <c r="X13" i="45"/>
  <c r="AO13" i="45"/>
  <c r="BU23" i="44"/>
  <c r="K23" i="44"/>
  <c r="V23" i="44"/>
  <c r="M23" i="44"/>
  <c r="FV11" i="44"/>
  <c r="FV22" i="44" s="1"/>
  <c r="D53" i="20"/>
  <c r="D52" i="20"/>
  <c r="FN12" i="42"/>
  <c r="FN23" i="42" s="1"/>
  <c r="CV14" i="44"/>
  <c r="CV24" i="42"/>
  <c r="CY24" i="42"/>
  <c r="CW24" i="42"/>
  <c r="CV23" i="42"/>
  <c r="CX24" i="42"/>
  <c r="CQ14" i="44"/>
  <c r="CT24" i="42"/>
  <c r="CQ23" i="42"/>
  <c r="EE14" i="44"/>
  <c r="EE12" i="42"/>
  <c r="EE23" i="42" s="1"/>
  <c r="DQ14" i="44"/>
  <c r="DQ12" i="42"/>
  <c r="K53" i="20"/>
  <c r="K52" i="20"/>
  <c r="FU12" i="42"/>
  <c r="FU23" i="42" s="1"/>
  <c r="DJ24" i="42"/>
  <c r="AU23" i="44"/>
  <c r="AD23" i="44"/>
  <c r="FF14" i="44"/>
  <c r="FF11" i="44" s="1"/>
  <c r="FF22" i="44" s="1"/>
  <c r="FF12" i="42"/>
  <c r="FF23" i="42" s="1"/>
  <c r="EP12" i="42"/>
  <c r="EP23" i="42" s="1"/>
  <c r="FP11" i="44"/>
  <c r="FP22" i="44" s="1"/>
  <c r="EF11" i="44"/>
  <c r="EF22" i="44" s="1"/>
  <c r="W23" i="44"/>
  <c r="CL11" i="44"/>
  <c r="CS24" i="42"/>
  <c r="FQ12" i="42"/>
  <c r="EG11" i="44"/>
  <c r="EG22" i="44" s="1"/>
  <c r="AO11" i="44"/>
  <c r="AO22" i="44" s="1"/>
  <c r="AR23" i="44"/>
  <c r="EZ12" i="42"/>
  <c r="EZ23" i="42" s="1"/>
  <c r="DN12" i="42"/>
  <c r="FR14" i="44"/>
  <c r="FR12" i="42"/>
  <c r="FR23" i="42" s="1"/>
  <c r="I23" i="44"/>
  <c r="AP23" i="44"/>
  <c r="EU14" i="44"/>
  <c r="EU12" i="42"/>
  <c r="EU23" i="42" s="1"/>
  <c r="N15" i="45"/>
  <c r="AF15" i="45"/>
  <c r="O13" i="45"/>
  <c r="AE13" i="45"/>
  <c r="Q13" i="45"/>
  <c r="Q15" i="45"/>
  <c r="O15" i="45"/>
  <c r="W21" i="45"/>
  <c r="D21" i="45"/>
  <c r="AN21" i="45"/>
  <c r="N21" i="45"/>
  <c r="O21" i="45"/>
  <c r="P21" i="45"/>
  <c r="AE21" i="45"/>
  <c r="T21" i="45"/>
  <c r="M21" i="45"/>
  <c r="AD21" i="45"/>
  <c r="AF21" i="45"/>
  <c r="AG15" i="45"/>
  <c r="AE15" i="45"/>
  <c r="L15" i="45"/>
  <c r="AM13" i="45"/>
  <c r="Y13" i="45"/>
  <c r="V15" i="45"/>
  <c r="M15" i="45"/>
  <c r="B15" i="45"/>
  <c r="D16" i="45"/>
  <c r="K16" i="45"/>
  <c r="O16" i="45"/>
  <c r="X16" i="45"/>
  <c r="E16" i="45"/>
  <c r="I16" i="45"/>
  <c r="AF16" i="45"/>
  <c r="AQ16" i="45"/>
  <c r="B16" i="45"/>
  <c r="AR16" i="45"/>
  <c r="L16" i="45"/>
  <c r="V20" i="45"/>
  <c r="AB20" i="45"/>
  <c r="AF20" i="45"/>
  <c r="AP20" i="45"/>
  <c r="AK20" i="45"/>
  <c r="T20" i="45"/>
  <c r="AC20" i="45"/>
  <c r="H20" i="45"/>
  <c r="E20" i="45"/>
  <c r="AD20" i="45"/>
  <c r="AM20" i="45"/>
  <c r="EM14" i="44"/>
  <c r="EM12" i="42"/>
  <c r="EM23" i="42" s="1"/>
  <c r="V13" i="45"/>
  <c r="M13" i="45"/>
  <c r="AJ13" i="45"/>
  <c r="AC13" i="45"/>
  <c r="FC12" i="42"/>
  <c r="FC23" i="42" s="1"/>
  <c r="F23" i="44"/>
  <c r="DV14" i="44"/>
  <c r="DV12" i="42"/>
  <c r="EJ12" i="42"/>
  <c r="EJ23" i="42" s="1"/>
  <c r="AK23" i="44"/>
  <c r="FB12" i="42"/>
  <c r="FB23" i="42" s="1"/>
  <c r="Z23" i="44"/>
  <c r="EO12" i="42"/>
  <c r="EO23" i="42" s="1"/>
  <c r="AL23" i="44"/>
  <c r="AF11" i="44"/>
  <c r="DF23" i="44"/>
  <c r="E23" i="44"/>
  <c r="FY14" i="44"/>
  <c r="FX11" i="44"/>
  <c r="EP11" i="44"/>
  <c r="EP22" i="44" s="1"/>
  <c r="FP12" i="42"/>
  <c r="FP23" i="42" s="1"/>
  <c r="FL12" i="42"/>
  <c r="FL23" i="42" s="1"/>
  <c r="FS12" i="42"/>
  <c r="FS23" i="42" s="1"/>
  <c r="BS23" i="44"/>
  <c r="CU23" i="44"/>
  <c r="FH12" i="42"/>
  <c r="FH23" i="42" s="1"/>
  <c r="CR24" i="42"/>
  <c r="N11" i="44"/>
  <c r="ED14" i="44"/>
  <c r="ED12" i="42"/>
  <c r="ED23" i="42" s="1"/>
  <c r="DN11" i="44"/>
  <c r="DN22" i="44" s="1"/>
  <c r="EV19" i="44"/>
  <c r="EV11" i="44" s="1"/>
  <c r="EV22" i="44" s="1"/>
  <c r="EV12" i="42"/>
  <c r="EV23" i="42" s="1"/>
  <c r="DK12" i="42"/>
  <c r="DK23" i="42" s="1"/>
  <c r="FJ12" i="42"/>
  <c r="FJ23" i="42" s="1"/>
  <c r="AN23" i="44"/>
  <c r="AC23" i="44"/>
  <c r="AA15" i="45"/>
  <c r="J15" i="45"/>
  <c r="W13" i="45"/>
  <c r="AI13" i="45"/>
  <c r="AQ13" i="45"/>
  <c r="DT14" i="44"/>
  <c r="DT12" i="42"/>
  <c r="DT23" i="42" s="1"/>
  <c r="AD15" i="45"/>
  <c r="E15" i="45"/>
  <c r="U15" i="45"/>
  <c r="J21" i="45"/>
  <c r="B21" i="45"/>
  <c r="AH21" i="45"/>
  <c r="I21" i="45"/>
  <c r="AI21" i="45"/>
  <c r="AC21" i="45"/>
  <c r="S21" i="45"/>
  <c r="AG21" i="45"/>
  <c r="Y21" i="45"/>
  <c r="AJ21" i="45"/>
  <c r="AP21" i="45"/>
  <c r="Y15" i="45"/>
  <c r="T15" i="45"/>
  <c r="H15" i="45"/>
  <c r="E13" i="45"/>
  <c r="D13" i="45"/>
  <c r="AB15" i="45"/>
  <c r="AH15" i="45"/>
  <c r="AN15" i="45"/>
  <c r="J16" i="45"/>
  <c r="AN16" i="45"/>
  <c r="AA16" i="45"/>
  <c r="AM16" i="45"/>
  <c r="Z16" i="45"/>
  <c r="AJ16" i="45"/>
  <c r="AL16" i="45"/>
  <c r="N16" i="45"/>
  <c r="AK16" i="45"/>
  <c r="AI16" i="45"/>
  <c r="Y16" i="45"/>
  <c r="G20" i="45"/>
  <c r="AG20" i="45"/>
  <c r="W20" i="45"/>
  <c r="L20" i="45"/>
  <c r="AE20" i="45"/>
  <c r="O20" i="45"/>
  <c r="Q20" i="45"/>
  <c r="M20" i="45"/>
  <c r="F20" i="45"/>
  <c r="R20" i="45"/>
  <c r="AK13" i="45"/>
  <c r="AA13" i="45"/>
  <c r="AF13" i="45"/>
  <c r="L13" i="45"/>
  <c r="AP13" i="45"/>
  <c r="AL13" i="45"/>
  <c r="S13" i="45"/>
  <c r="BN11" i="44"/>
  <c r="BN22" i="44" s="1"/>
  <c r="BD11" i="44"/>
  <c r="BD22" i="44" s="1"/>
  <c r="AC22" i="44"/>
  <c r="AE23" i="44"/>
  <c r="BF11" i="44"/>
  <c r="BF22" i="44" s="1"/>
  <c r="EK14" i="44"/>
  <c r="EK12" i="42"/>
  <c r="EK23" i="42" s="1"/>
  <c r="G53" i="20"/>
  <c r="G52" i="20"/>
  <c r="E53" i="20"/>
  <c r="E52" i="20"/>
  <c r="BC11" i="44"/>
  <c r="BC22" i="44" s="1"/>
  <c r="EA14" i="44"/>
  <c r="EA12" i="42"/>
  <c r="EA23" i="42" s="1"/>
  <c r="CZ11" i="44"/>
  <c r="CZ22" i="44" s="1"/>
  <c r="EN14" i="44"/>
  <c r="EN11" i="44" s="1"/>
  <c r="EN22" i="44" s="1"/>
  <c r="EN12" i="42"/>
  <c r="EN23" i="42" s="1"/>
  <c r="DX14" i="44"/>
  <c r="DX12" i="42"/>
  <c r="DX23" i="42" s="1"/>
  <c r="FD12" i="42"/>
  <c r="FD23" i="42" s="1"/>
  <c r="EF12" i="42"/>
  <c r="EF23" i="42" s="1"/>
  <c r="Q11" i="44"/>
  <c r="T23" i="44" s="1"/>
  <c r="BW11" i="44"/>
  <c r="BW22" i="44" s="1"/>
  <c r="FY19" i="42"/>
  <c r="FW12" i="42"/>
  <c r="FW23" i="42" s="1"/>
  <c r="FG11" i="44"/>
  <c r="FG22" i="44" s="1"/>
  <c r="FJ11" i="44"/>
  <c r="FJ22" i="44" s="1"/>
  <c r="AM15" i="45"/>
  <c r="AC15" i="45"/>
  <c r="AO15" i="45"/>
  <c r="AN13" i="45"/>
  <c r="K13" i="45"/>
  <c r="FA14" i="44"/>
  <c r="FA12" i="42"/>
  <c r="FA23" i="42" s="1"/>
  <c r="W15" i="45"/>
  <c r="AI15" i="45"/>
  <c r="I15" i="45"/>
  <c r="AM21" i="45"/>
  <c r="V21" i="45"/>
  <c r="H21" i="45"/>
  <c r="K21" i="45"/>
  <c r="Z21" i="45"/>
  <c r="AQ21" i="45"/>
  <c r="AR21" i="45"/>
  <c r="X21" i="45"/>
  <c r="AB21" i="45"/>
  <c r="C21" i="45"/>
  <c r="DZ14" i="44"/>
  <c r="DZ12" i="42"/>
  <c r="DZ23" i="42" s="1"/>
  <c r="C15" i="45"/>
  <c r="Z15" i="45"/>
  <c r="P13" i="45"/>
  <c r="AR13" i="45"/>
  <c r="AG13" i="45"/>
  <c r="EB14" i="44"/>
  <c r="EB12" i="42"/>
  <c r="EB23" i="42" s="1"/>
  <c r="AJ15" i="45"/>
  <c r="AR15" i="45"/>
  <c r="K15" i="45"/>
  <c r="FK14" i="44"/>
  <c r="FK11" i="44" s="1"/>
  <c r="FK22" i="44" s="1"/>
  <c r="FK12" i="42"/>
  <c r="FK23" i="42" s="1"/>
  <c r="C16" i="45"/>
  <c r="G16" i="45"/>
  <c r="R16" i="45"/>
  <c r="S16" i="45"/>
  <c r="AO16" i="45"/>
  <c r="U16" i="45"/>
  <c r="AE16" i="45"/>
  <c r="P16" i="45"/>
  <c r="V16" i="45"/>
  <c r="AH16" i="45"/>
  <c r="M16" i="45"/>
  <c r="AN20" i="45"/>
  <c r="P20" i="45"/>
  <c r="S20" i="45"/>
  <c r="N20" i="45"/>
  <c r="I20" i="45"/>
  <c r="AA20" i="45"/>
  <c r="D20" i="45"/>
  <c r="AL20" i="45"/>
  <c r="J20" i="45"/>
  <c r="AR20" i="45"/>
  <c r="Z20" i="45"/>
  <c r="T13" i="45"/>
  <c r="R13" i="45"/>
  <c r="Z13" i="45"/>
  <c r="S15" i="45"/>
  <c r="N13" i="45"/>
  <c r="C13" i="45"/>
  <c r="AB13" i="45"/>
  <c r="I13" i="45"/>
  <c r="B13" i="45"/>
  <c r="Y23" i="44"/>
  <c r="BT23" i="44"/>
  <c r="FX23" i="42"/>
  <c r="CP23" i="44"/>
  <c r="DH23" i="44"/>
  <c r="X23" i="44"/>
  <c r="AV11" i="44"/>
  <c r="AV22" i="44" s="1"/>
  <c r="EC14" i="44"/>
  <c r="EC11" i="44" s="1"/>
  <c r="EC22" i="44" s="1"/>
  <c r="EC12" i="42"/>
  <c r="EC23" i="42" s="1"/>
  <c r="FV12" i="42"/>
  <c r="FV23" i="42" s="1"/>
  <c r="FO12" i="42"/>
  <c r="FO23" i="42" s="1"/>
  <c r="CN23" i="44"/>
  <c r="BL23" i="44"/>
  <c r="FT12" i="42"/>
  <c r="FT23" i="42" s="1"/>
  <c r="BJ23" i="44"/>
  <c r="EO11" i="44"/>
  <c r="EO22" i="44" s="1"/>
  <c r="FU11" i="44"/>
  <c r="FU22" i="44" s="1"/>
  <c r="CA23" i="44"/>
  <c r="U23" i="44"/>
  <c r="BV23" i="44"/>
  <c r="BB23" i="44"/>
  <c r="CD23" i="44"/>
  <c r="CB23" i="44"/>
  <c r="AZ23" i="44"/>
  <c r="FD11" i="44"/>
  <c r="FD22" i="44" s="1"/>
  <c r="AJ23" i="44"/>
  <c r="BM23" i="44"/>
  <c r="AA23" i="44"/>
  <c r="DJ23" i="44"/>
  <c r="DI23" i="44"/>
  <c r="FY18" i="44"/>
  <c r="FW11" i="44"/>
  <c r="FW22" i="44" s="1"/>
  <c r="FG12" i="42"/>
  <c r="FG23" i="42" s="1"/>
  <c r="DK11" i="44"/>
  <c r="DK22" i="44" s="1"/>
  <c r="EL24" i="42"/>
  <c r="CO23" i="44" l="1"/>
  <c r="BP23" i="44"/>
  <c r="BC23" i="44"/>
  <c r="BI23" i="44"/>
  <c r="BW23" i="44"/>
  <c r="ER23" i="44"/>
  <c r="EG24" i="42"/>
  <c r="BD23" i="44"/>
  <c r="CM23" i="44"/>
  <c r="BZ23" i="44"/>
  <c r="AO14" i="45"/>
  <c r="AL14" i="45"/>
  <c r="AJ14" i="45"/>
  <c r="AF14" i="45"/>
  <c r="AM18" i="45"/>
  <c r="P18" i="45"/>
  <c r="T18" i="45"/>
  <c r="U18" i="45"/>
  <c r="X18" i="45"/>
  <c r="G18" i="45"/>
  <c r="W18" i="45"/>
  <c r="AF18" i="45"/>
  <c r="I18" i="45"/>
  <c r="AR18" i="45"/>
  <c r="Y18" i="45"/>
  <c r="N19" i="45"/>
  <c r="AP19" i="45"/>
  <c r="AM19" i="45"/>
  <c r="O19" i="45"/>
  <c r="Y19" i="45"/>
  <c r="V19" i="45"/>
  <c r="X19" i="45"/>
  <c r="R19" i="45"/>
  <c r="AD19" i="45"/>
  <c r="AJ19" i="45"/>
  <c r="H14" i="45"/>
  <c r="E14" i="45"/>
  <c r="AN14" i="45"/>
  <c r="Z14" i="45"/>
  <c r="O12" i="45"/>
  <c r="J12" i="45"/>
  <c r="AB12" i="45"/>
  <c r="E22" i="43"/>
  <c r="E12" i="45"/>
  <c r="Z12" i="45"/>
  <c r="Z22" i="43"/>
  <c r="AE12" i="45"/>
  <c r="AS16" i="45"/>
  <c r="AT16" i="45" s="1"/>
  <c r="AT16" i="43"/>
  <c r="EB11" i="44"/>
  <c r="EB22" i="44" s="1"/>
  <c r="AT21" i="43"/>
  <c r="AS21" i="45"/>
  <c r="AT21" i="45" s="1"/>
  <c r="EQ24" i="42"/>
  <c r="EN24" i="42"/>
  <c r="N22" i="44"/>
  <c r="O23" i="44"/>
  <c r="FY11" i="44"/>
  <c r="FX22" i="44"/>
  <c r="AF22" i="44"/>
  <c r="AH23" i="44"/>
  <c r="DV23" i="42"/>
  <c r="N23" i="44"/>
  <c r="L12" i="45"/>
  <c r="M12" i="45"/>
  <c r="X12" i="45"/>
  <c r="AN12" i="45"/>
  <c r="P12" i="45"/>
  <c r="AH12" i="45"/>
  <c r="ES14" i="44"/>
  <c r="ES12" i="42"/>
  <c r="EU24" i="42" s="1"/>
  <c r="J53" i="20"/>
  <c r="J52" i="20"/>
  <c r="FM14" i="44"/>
  <c r="FM12" i="42"/>
  <c r="FM23" i="42" s="1"/>
  <c r="AT15" i="43"/>
  <c r="AS15" i="45"/>
  <c r="AT15" i="45" s="1"/>
  <c r="EU11" i="44"/>
  <c r="EU22" i="44" s="1"/>
  <c r="Q23" i="44"/>
  <c r="DQ23" i="42"/>
  <c r="DS24" i="42"/>
  <c r="CV11" i="44"/>
  <c r="CV22" i="44" s="1"/>
  <c r="FD24" i="42"/>
  <c r="AV23" i="44"/>
  <c r="EM24" i="42"/>
  <c r="W14" i="45"/>
  <c r="U14" i="45"/>
  <c r="P14" i="45"/>
  <c r="S14" i="45"/>
  <c r="O14" i="45"/>
  <c r="N14" i="45"/>
  <c r="B18" i="45"/>
  <c r="AH18" i="45"/>
  <c r="S18" i="45"/>
  <c r="AL18" i="45"/>
  <c r="Z18" i="45"/>
  <c r="R18" i="45"/>
  <c r="AA18" i="45"/>
  <c r="AP18" i="45"/>
  <c r="J18" i="45"/>
  <c r="E18" i="45"/>
  <c r="D19" i="45"/>
  <c r="I19" i="45"/>
  <c r="AO19" i="45"/>
  <c r="AN19" i="45"/>
  <c r="AG19" i="45"/>
  <c r="AQ19" i="45"/>
  <c r="AH19" i="45"/>
  <c r="G19" i="45"/>
  <c r="J19" i="45"/>
  <c r="W19" i="45"/>
  <c r="U19" i="45"/>
  <c r="Q19" i="45"/>
  <c r="AH14" i="45"/>
  <c r="Y14" i="45"/>
  <c r="L14" i="45"/>
  <c r="K14" i="45"/>
  <c r="T14" i="45"/>
  <c r="AQ14" i="45"/>
  <c r="FX23" i="44"/>
  <c r="FY12" i="42"/>
  <c r="EC24" i="42"/>
  <c r="FA11" i="44"/>
  <c r="FA22" i="44" s="1"/>
  <c r="EA24" i="42"/>
  <c r="FC24" i="42"/>
  <c r="EA11" i="44"/>
  <c r="EA22" i="44" s="1"/>
  <c r="BF23" i="44"/>
  <c r="BG23" i="44"/>
  <c r="DM14" i="44"/>
  <c r="DM12" i="42"/>
  <c r="AL12" i="45"/>
  <c r="B12" i="45"/>
  <c r="I12" i="45"/>
  <c r="Y12" i="45"/>
  <c r="R12" i="45"/>
  <c r="DV11" i="44"/>
  <c r="DV22" i="44" s="1"/>
  <c r="DL24" i="42"/>
  <c r="EM11" i="44"/>
  <c r="FR11" i="44"/>
  <c r="FR22" i="44" s="1"/>
  <c r="FQ23" i="42"/>
  <c r="FT24" i="42"/>
  <c r="FQ23" i="44"/>
  <c r="FS23" i="44"/>
  <c r="DQ11" i="44"/>
  <c r="DQ22" i="44" s="1"/>
  <c r="DR24" i="42"/>
  <c r="FQ24" i="42"/>
  <c r="AP12" i="45"/>
  <c r="G12" i="45"/>
  <c r="N12" i="45"/>
  <c r="N22" i="43"/>
  <c r="AD12" i="45"/>
  <c r="T12" i="45"/>
  <c r="C12" i="45"/>
  <c r="EH14" i="44"/>
  <c r="EH12" i="42"/>
  <c r="EJ24" i="42" s="1"/>
  <c r="F53" i="20"/>
  <c r="F52" i="20"/>
  <c r="FI14" i="44"/>
  <c r="FI12" i="42"/>
  <c r="FI23" i="42" s="1"/>
  <c r="CZ23" i="44"/>
  <c r="FN24" i="42"/>
  <c r="DK23" i="44"/>
  <c r="AF23" i="44"/>
  <c r="AO23" i="44"/>
  <c r="AG14" i="45"/>
  <c r="V14" i="45"/>
  <c r="M14" i="45"/>
  <c r="D14" i="45"/>
  <c r="Q14" i="45"/>
  <c r="N18" i="45"/>
  <c r="V18" i="45"/>
  <c r="AQ18" i="45"/>
  <c r="K18" i="45"/>
  <c r="AI18" i="45"/>
  <c r="C18" i="45"/>
  <c r="F18" i="45"/>
  <c r="D18" i="45"/>
  <c r="AB18" i="45"/>
  <c r="AN18" i="45"/>
  <c r="M18" i="45"/>
  <c r="AR19" i="45"/>
  <c r="E19" i="45"/>
  <c r="AE19" i="45"/>
  <c r="L19" i="45"/>
  <c r="S19" i="45"/>
  <c r="P19" i="45"/>
  <c r="H19" i="45"/>
  <c r="K19" i="45"/>
  <c r="AL19" i="45"/>
  <c r="M19" i="45"/>
  <c r="B14" i="45"/>
  <c r="AR14" i="45"/>
  <c r="AK14" i="45"/>
  <c r="AB14" i="45"/>
  <c r="F14" i="45"/>
  <c r="FW24" i="42"/>
  <c r="DL23" i="44"/>
  <c r="FS24" i="42"/>
  <c r="DC23" i="44"/>
  <c r="AX23" i="44"/>
  <c r="FW23" i="44"/>
  <c r="Q12" i="45"/>
  <c r="Q22" i="43"/>
  <c r="AO12" i="45"/>
  <c r="AF12" i="45"/>
  <c r="D22" i="43"/>
  <c r="D12" i="45"/>
  <c r="S12" i="45"/>
  <c r="S22" i="43"/>
  <c r="I53" i="20"/>
  <c r="I52" i="20"/>
  <c r="EE24" i="42"/>
  <c r="BX23" i="44"/>
  <c r="Q22" i="44"/>
  <c r="R23" i="44"/>
  <c r="AW23" i="44"/>
  <c r="ER24" i="42"/>
  <c r="EK11" i="44"/>
  <c r="BN23" i="44"/>
  <c r="EY14" i="44"/>
  <c r="EY12" i="42"/>
  <c r="EY23" i="42" s="1"/>
  <c r="EH24" i="42"/>
  <c r="ED11" i="44"/>
  <c r="AG23" i="44"/>
  <c r="FR24" i="42"/>
  <c r="FV24" i="42"/>
  <c r="AA12" i="45"/>
  <c r="AI12" i="45"/>
  <c r="AR11" i="43"/>
  <c r="AR22" i="43" s="1"/>
  <c r="AR12" i="45"/>
  <c r="AM12" i="45"/>
  <c r="K12" i="45"/>
  <c r="K11" i="45" s="1"/>
  <c r="K22" i="45" s="1"/>
  <c r="K22" i="43"/>
  <c r="AT13" i="43"/>
  <c r="AS13" i="45"/>
  <c r="AT13" i="45" s="1"/>
  <c r="EX24" i="42"/>
  <c r="DN23" i="42"/>
  <c r="DQ24" i="42"/>
  <c r="CQ11" i="44"/>
  <c r="CQ22" i="44" s="1"/>
  <c r="CT23" i="44"/>
  <c r="FC23" i="44"/>
  <c r="DV24" i="42"/>
  <c r="FU23" i="44"/>
  <c r="BO23" i="44"/>
  <c r="FR23" i="44"/>
  <c r="DU24" i="42"/>
  <c r="EB24" i="42"/>
  <c r="AQ23" i="44"/>
  <c r="AE14" i="45"/>
  <c r="AA14" i="45"/>
  <c r="AP14" i="45"/>
  <c r="AM14" i="45"/>
  <c r="G14" i="45"/>
  <c r="X14" i="45"/>
  <c r="J14" i="45"/>
  <c r="AC18" i="45"/>
  <c r="AG18" i="45"/>
  <c r="O18" i="45"/>
  <c r="AD18" i="45"/>
  <c r="AE18" i="45"/>
  <c r="Q18" i="45"/>
  <c r="AO18" i="45"/>
  <c r="AK18" i="45"/>
  <c r="H18" i="45"/>
  <c r="AJ18" i="45"/>
  <c r="L18" i="45"/>
  <c r="F19" i="45"/>
  <c r="AC19" i="45"/>
  <c r="AF19" i="45"/>
  <c r="AI19" i="45"/>
  <c r="B19" i="45"/>
  <c r="C19" i="45"/>
  <c r="T19" i="45"/>
  <c r="AK19" i="45"/>
  <c r="Z19" i="45"/>
  <c r="AB19" i="45"/>
  <c r="AA19" i="45"/>
  <c r="C14" i="45"/>
  <c r="AC14" i="45"/>
  <c r="AI14" i="45"/>
  <c r="I14" i="45"/>
  <c r="AD14" i="45"/>
  <c r="R14" i="45"/>
  <c r="EP24" i="42"/>
  <c r="EO24" i="42"/>
  <c r="BE23" i="44"/>
  <c r="DA23" i="44"/>
  <c r="AY23" i="44"/>
  <c r="EF24" i="42"/>
  <c r="DW19" i="44"/>
  <c r="DW11" i="44" s="1"/>
  <c r="DW22" i="44" s="1"/>
  <c r="DW12" i="42"/>
  <c r="DW24" i="42" s="1"/>
  <c r="DZ11" i="44"/>
  <c r="DZ22" i="44" s="1"/>
  <c r="EC23" i="44"/>
  <c r="BY23" i="44"/>
  <c r="DX11" i="44"/>
  <c r="DX22" i="44" s="1"/>
  <c r="DB23" i="44"/>
  <c r="ED24" i="42"/>
  <c r="BH23" i="44"/>
  <c r="BQ23" i="44"/>
  <c r="AS20" i="45"/>
  <c r="AT20" i="45" s="1"/>
  <c r="AT20" i="43"/>
  <c r="AQ11" i="43"/>
  <c r="AQ22" i="43" s="1"/>
  <c r="AQ12" i="45"/>
  <c r="W12" i="45"/>
  <c r="W11" i="45" s="1"/>
  <c r="W22" i="45" s="1"/>
  <c r="W22" i="43"/>
  <c r="H12" i="45"/>
  <c r="H22" i="43"/>
  <c r="F22" i="43"/>
  <c r="F12" i="45"/>
  <c r="AJ12" i="45"/>
  <c r="DT11" i="44"/>
  <c r="DT22" i="44" s="1"/>
  <c r="P23" i="44"/>
  <c r="FU24" i="42"/>
  <c r="AI23" i="44"/>
  <c r="FX24" i="42"/>
  <c r="FM24" i="42"/>
  <c r="DK24" i="42"/>
  <c r="CL22" i="44"/>
  <c r="CL23" i="44"/>
  <c r="DT24" i="42"/>
  <c r="EE11" i="44"/>
  <c r="EE22" i="44" s="1"/>
  <c r="AC12" i="45"/>
  <c r="AC22" i="43"/>
  <c r="U22" i="43"/>
  <c r="U12" i="45"/>
  <c r="AK12" i="45"/>
  <c r="AK11" i="43"/>
  <c r="AK22" i="43" s="1"/>
  <c r="V12" i="45"/>
  <c r="V11" i="45" s="1"/>
  <c r="V22" i="45" s="1"/>
  <c r="V22" i="43"/>
  <c r="AG11" i="43"/>
  <c r="AG22" i="43" s="1"/>
  <c r="AG12" i="45"/>
  <c r="AG11" i="45" s="1"/>
  <c r="AG22" i="45" s="1"/>
  <c r="AS12" i="45"/>
  <c r="AS11" i="43"/>
  <c r="AT12" i="43"/>
  <c r="FE14" i="44"/>
  <c r="FE12" i="42"/>
  <c r="S23" i="44"/>
  <c r="EQ23" i="44"/>
  <c r="FV23" i="44"/>
  <c r="EW24" i="42"/>
  <c r="CQ23" i="44" l="1"/>
  <c r="EN23" i="44"/>
  <c r="FL24" i="42"/>
  <c r="CS23" i="44"/>
  <c r="AQ11" i="45"/>
  <c r="AQ22" i="45" s="1"/>
  <c r="D11" i="45"/>
  <c r="D22" i="45" s="1"/>
  <c r="AK11" i="45"/>
  <c r="AK22" i="45" s="1"/>
  <c r="AJ11" i="45"/>
  <c r="AJ22" i="45" s="1"/>
  <c r="AR11" i="45"/>
  <c r="AR22" i="45" s="1"/>
  <c r="U11" i="45"/>
  <c r="U22" i="45" s="1"/>
  <c r="F11" i="45"/>
  <c r="F22" i="45" s="1"/>
  <c r="Y11" i="45"/>
  <c r="Y22" i="45" s="1"/>
  <c r="EM23" i="44"/>
  <c r="FT23" i="44"/>
  <c r="ET24" i="42"/>
  <c r="DY24" i="42"/>
  <c r="DV23" i="44"/>
  <c r="AM11" i="45"/>
  <c r="AM22" i="45" s="1"/>
  <c r="AA22" i="43"/>
  <c r="FD23" i="44"/>
  <c r="FI24" i="42"/>
  <c r="CY23" i="44"/>
  <c r="EV24" i="42"/>
  <c r="EK24" i="42"/>
  <c r="EX23" i="44"/>
  <c r="DW23" i="44"/>
  <c r="EB23" i="44"/>
  <c r="CR23" i="44"/>
  <c r="EY24" i="42"/>
  <c r="FJ24" i="42"/>
  <c r="FK24" i="42"/>
  <c r="FE11" i="44"/>
  <c r="FE22" i="44" s="1"/>
  <c r="EA23" i="44"/>
  <c r="L53" i="20"/>
  <c r="L52" i="20"/>
  <c r="AI11" i="45"/>
  <c r="AI22" i="45" s="1"/>
  <c r="ED22" i="44"/>
  <c r="EF23" i="44"/>
  <c r="FA24" i="42"/>
  <c r="AO11" i="45"/>
  <c r="AO22" i="45" s="1"/>
  <c r="AT19" i="43"/>
  <c r="AS19" i="45"/>
  <c r="AT19" i="45" s="1"/>
  <c r="T11" i="45"/>
  <c r="T22" i="45" s="1"/>
  <c r="AP11" i="43"/>
  <c r="AP22" i="43" s="1"/>
  <c r="DS23" i="44"/>
  <c r="DQ23" i="44"/>
  <c r="EM22" i="44"/>
  <c r="EP23" i="44"/>
  <c r="B22" i="43"/>
  <c r="DM23" i="42"/>
  <c r="DM24" i="42"/>
  <c r="DN24" i="42"/>
  <c r="CX23" i="44"/>
  <c r="CV23" i="44"/>
  <c r="EW23" i="44"/>
  <c r="FM11" i="44"/>
  <c r="FO23" i="44" s="1"/>
  <c r="ES23" i="42"/>
  <c r="ES24" i="42"/>
  <c r="AH11" i="43"/>
  <c r="AH22" i="43" s="1"/>
  <c r="AN11" i="43"/>
  <c r="AN22" i="43" s="1"/>
  <c r="M22" i="43"/>
  <c r="AE11" i="45"/>
  <c r="AE22" i="45" s="1"/>
  <c r="J11" i="45"/>
  <c r="J22" i="45" s="1"/>
  <c r="AC11" i="45"/>
  <c r="AC22" i="45" s="1"/>
  <c r="DW23" i="42"/>
  <c r="DZ24" i="42"/>
  <c r="FB24" i="42"/>
  <c r="AO11" i="43"/>
  <c r="AO22" i="43" s="1"/>
  <c r="AS14" i="45"/>
  <c r="AT14" i="45" s="1"/>
  <c r="AT14" i="43"/>
  <c r="EH11" i="44"/>
  <c r="EJ23" i="44" s="1"/>
  <c r="T22" i="43"/>
  <c r="N11" i="45"/>
  <c r="N22" i="45" s="1"/>
  <c r="AP11" i="45"/>
  <c r="AP22" i="45" s="1"/>
  <c r="DR23" i="44"/>
  <c r="R22" i="43"/>
  <c r="I22" i="43"/>
  <c r="AL11" i="43"/>
  <c r="AL22" i="43" s="1"/>
  <c r="DP24" i="42"/>
  <c r="ED23" i="44"/>
  <c r="M53" i="20"/>
  <c r="M52" i="20"/>
  <c r="AH11" i="45"/>
  <c r="AH22" i="45" s="1"/>
  <c r="AN11" i="45"/>
  <c r="AN22" i="45" s="1"/>
  <c r="M11" i="45"/>
  <c r="M22" i="45" s="1"/>
  <c r="DX24" i="42"/>
  <c r="AB11" i="45"/>
  <c r="AB22" i="45" s="1"/>
  <c r="O11" i="45"/>
  <c r="O22" i="45" s="1"/>
  <c r="AT18" i="43"/>
  <c r="AS18" i="45"/>
  <c r="AT18" i="45" s="1"/>
  <c r="FE23" i="42"/>
  <c r="FE24" i="42"/>
  <c r="FG24" i="42"/>
  <c r="FF24" i="42"/>
  <c r="AS22" i="43"/>
  <c r="AT11" i="43"/>
  <c r="AA11" i="45"/>
  <c r="AA22" i="45" s="1"/>
  <c r="AF11" i="45"/>
  <c r="AF22" i="45" s="1"/>
  <c r="C22" i="43"/>
  <c r="AD11" i="43"/>
  <c r="AD22" i="43" s="1"/>
  <c r="G11" i="45"/>
  <c r="G22" i="45" s="1"/>
  <c r="DX23" i="44"/>
  <c r="R11" i="45"/>
  <c r="R22" i="45" s="1"/>
  <c r="I11" i="45"/>
  <c r="I22" i="45" s="1"/>
  <c r="AL11" i="45"/>
  <c r="AL22" i="45" s="1"/>
  <c r="DM11" i="44"/>
  <c r="DM22" i="44" s="1"/>
  <c r="CW23" i="44"/>
  <c r="FO24" i="42"/>
  <c r="P11" i="45"/>
  <c r="P22" i="45" s="1"/>
  <c r="X22" i="43"/>
  <c r="L11" i="45"/>
  <c r="L22" i="45" s="1"/>
  <c r="Z11" i="45"/>
  <c r="Z22" i="45" s="1"/>
  <c r="AB22" i="43"/>
  <c r="O22" i="43"/>
  <c r="FH24" i="42"/>
  <c r="AT12" i="45"/>
  <c r="DU23" i="44"/>
  <c r="AJ11" i="43"/>
  <c r="AJ22" i="43" s="1"/>
  <c r="H11" i="45"/>
  <c r="H22" i="45" s="1"/>
  <c r="DZ23" i="44"/>
  <c r="AM11" i="43"/>
  <c r="AM22" i="43" s="1"/>
  <c r="AI11" i="43"/>
  <c r="AI22" i="43" s="1"/>
  <c r="EG23" i="44"/>
  <c r="EZ24" i="42"/>
  <c r="EY11" i="44"/>
  <c r="EY22" i="44" s="1"/>
  <c r="EK22" i="44"/>
  <c r="EL23" i="44"/>
  <c r="S11" i="45"/>
  <c r="S22" i="45" s="1"/>
  <c r="AF11" i="43"/>
  <c r="AF22" i="43" s="1"/>
  <c r="Q11" i="45"/>
  <c r="Q22" i="45" s="1"/>
  <c r="FI11" i="44"/>
  <c r="FL23" i="44" s="1"/>
  <c r="EH23" i="42"/>
  <c r="EI24" i="42"/>
  <c r="C11" i="45"/>
  <c r="C22" i="45" s="1"/>
  <c r="AD11" i="45"/>
  <c r="AD22" i="45" s="1"/>
  <c r="G22" i="43"/>
  <c r="DT23" i="44"/>
  <c r="EO23" i="44"/>
  <c r="DY23" i="44"/>
  <c r="Y22" i="43"/>
  <c r="B11" i="45"/>
  <c r="B22" i="45" s="1"/>
  <c r="DO24" i="42"/>
  <c r="FP24" i="42"/>
  <c r="ES11" i="44"/>
  <c r="ES22" i="44" s="1"/>
  <c r="P22" i="43"/>
  <c r="X11" i="45"/>
  <c r="X22" i="45" s="1"/>
  <c r="L22" i="43"/>
  <c r="EE23" i="44"/>
  <c r="AE11" i="43"/>
  <c r="AE22" i="43" s="1"/>
  <c r="E11" i="45"/>
  <c r="E22" i="45" s="1"/>
  <c r="J22" i="43"/>
  <c r="FF23" i="44" l="1"/>
  <c r="FG23" i="44"/>
  <c r="FE23" i="44"/>
  <c r="AS11" i="45"/>
  <c r="AT11" i="45" s="1"/>
  <c r="FB23" i="44"/>
  <c r="EV23" i="44"/>
  <c r="FA23" i="44"/>
  <c r="EZ23" i="44"/>
  <c r="DM23" i="44"/>
  <c r="FI22" i="44"/>
  <c r="FI23" i="44"/>
  <c r="DP23" i="44"/>
  <c r="EK23" i="44"/>
  <c r="EU23" i="44"/>
  <c r="ET23" i="44"/>
  <c r="FJ23" i="44"/>
  <c r="EY23" i="44"/>
  <c r="DN23" i="44"/>
  <c r="EH22" i="44"/>
  <c r="EH23" i="44"/>
  <c r="FM22" i="44"/>
  <c r="FM23" i="44"/>
  <c r="FN23" i="44"/>
  <c r="ES23" i="44"/>
  <c r="FK23" i="44"/>
  <c r="N53" i="20"/>
  <c r="N52" i="20"/>
  <c r="DO23" i="44"/>
  <c r="EI23" i="44"/>
  <c r="FP23" i="44"/>
  <c r="FH23" i="44"/>
  <c r="AS22" i="45" l="1"/>
</calcChain>
</file>

<file path=xl/sharedStrings.xml><?xml version="1.0" encoding="utf-8"?>
<sst xmlns="http://schemas.openxmlformats.org/spreadsheetml/2006/main" count="266" uniqueCount="131">
  <si>
    <t>Hydro</t>
  </si>
  <si>
    <t>Wind</t>
  </si>
  <si>
    <t>Geothermal</t>
  </si>
  <si>
    <t>Biogas</t>
  </si>
  <si>
    <t>Wood</t>
  </si>
  <si>
    <t>Oil</t>
  </si>
  <si>
    <t>Coal</t>
  </si>
  <si>
    <t>Gas</t>
  </si>
  <si>
    <t>Residential</t>
  </si>
  <si>
    <t>Mining</t>
  </si>
  <si>
    <t>Food Processing</t>
  </si>
  <si>
    <t>Wood, Pulp, Paper and Printing</t>
  </si>
  <si>
    <t>Chemicals</t>
  </si>
  <si>
    <t>Basic Metals</t>
  </si>
  <si>
    <t>Other Minor Sectors</t>
  </si>
  <si>
    <t>Industrial:</t>
  </si>
  <si>
    <t>Agriculture/ Forestry/ Fishing</t>
  </si>
  <si>
    <t>Total Line Losses</t>
  </si>
  <si>
    <t>Losses - Distribution</t>
  </si>
  <si>
    <t>Losses - Transmission</t>
  </si>
  <si>
    <t>Commercial (incl. Transport)</t>
  </si>
  <si>
    <t xml:space="preserve"> Calendar year</t>
  </si>
  <si>
    <t>Calendar year</t>
  </si>
  <si>
    <t>SUPPLY</t>
  </si>
  <si>
    <t>Electricity Only Plant</t>
  </si>
  <si>
    <t>Combined Heat and Power Plant</t>
  </si>
  <si>
    <t>Losses ~ Transmission</t>
  </si>
  <si>
    <t>Losses ~ Distribution</t>
  </si>
  <si>
    <t>Total Electricity Demand (Calculated)</t>
  </si>
  <si>
    <t>DEMAND</t>
  </si>
  <si>
    <t>Agricuture Forestry and Fishing</t>
  </si>
  <si>
    <t>Industrial</t>
  </si>
  <si>
    <t>Total</t>
  </si>
  <si>
    <t>Sub- total</t>
  </si>
  <si>
    <t>Electricity Only Plants</t>
  </si>
  <si>
    <t>Geo- thermal</t>
  </si>
  <si>
    <t>Cogeneration</t>
  </si>
  <si>
    <t>Diesel</t>
  </si>
  <si>
    <t>Coal/Gas</t>
  </si>
  <si>
    <t>Sub-total</t>
  </si>
  <si>
    <t xml:space="preserve">Tables 1-4 are updated every quarter along with the latest </t>
  </si>
  <si>
    <t>New Zealand Energy Quarterly publication</t>
  </si>
  <si>
    <t>Energy in New Zealand publication</t>
  </si>
  <si>
    <t>Email:</t>
  </si>
  <si>
    <t>Total Gross Generation</t>
  </si>
  <si>
    <t>Total Net Generation</t>
  </si>
  <si>
    <t>Table 6: Net Electricity Generation by Fuel Type - Cogeneration Separated (GWh)</t>
  </si>
  <si>
    <t>Calendar Year</t>
  </si>
  <si>
    <t>Electricity graph and data tables</t>
  </si>
  <si>
    <t>Table 6: Electricity Generation by Fuel Type with Cogeneration separated out (GWh)</t>
  </si>
  <si>
    <t>Table 1: Quarterly Electricity Generation &amp; Consumption (GWh)</t>
  </si>
  <si>
    <t>Table 2: Yearly Electricity Generation, Consumption, &amp; Lines Losses (GWh)</t>
  </si>
  <si>
    <t>Table 3: Quarterly Electricity Generation &amp; Consumption (PJ)</t>
  </si>
  <si>
    <t>Table 4: Yearly Electricity Generation, Consumption, &amp; Lines Losses (PJ)</t>
  </si>
  <si>
    <t>Return to contents</t>
  </si>
  <si>
    <r>
      <rPr>
        <b/>
        <u/>
        <sz val="12"/>
        <rFont val="Arial"/>
        <family val="2"/>
      </rPr>
      <t>Annual Electricity Data</t>
    </r>
    <r>
      <rPr>
        <b/>
        <sz val="12"/>
        <rFont val="Arial"/>
        <family val="2"/>
      </rPr>
      <t xml:space="preserve"> Updates</t>
    </r>
  </si>
  <si>
    <r>
      <rPr>
        <b/>
        <u/>
        <sz val="12"/>
        <rFont val="Arial"/>
        <family val="2"/>
      </rPr>
      <t>Quarterly</t>
    </r>
    <r>
      <rPr>
        <b/>
        <sz val="12"/>
        <rFont val="Arial"/>
        <family val="2"/>
      </rPr>
      <t xml:space="preserve"> Electricity Generation and Consumption Data Updates</t>
    </r>
  </si>
  <si>
    <t>Calendar quarters</t>
  </si>
  <si>
    <r>
      <t>Own Use ~ Parasitic Load</t>
    </r>
    <r>
      <rPr>
        <vertAlign val="superscript"/>
        <sz val="9"/>
        <rFont val="Calibri"/>
        <family val="2"/>
        <scheme val="minor"/>
      </rPr>
      <t>1</t>
    </r>
  </si>
  <si>
    <r>
      <t>Cogeneration</t>
    </r>
    <r>
      <rPr>
        <b/>
        <vertAlign val="superscript"/>
        <sz val="10"/>
        <rFont val="Calibri"/>
        <family val="2"/>
        <scheme val="minor"/>
      </rPr>
      <t>2</t>
    </r>
  </si>
  <si>
    <r>
      <t>Oil</t>
    </r>
    <r>
      <rPr>
        <vertAlign val="superscript"/>
        <sz val="10"/>
        <rFont val="Calibri"/>
        <family val="2"/>
        <scheme val="minor"/>
      </rPr>
      <t>1</t>
    </r>
  </si>
  <si>
    <r>
      <t>Other Thermal</t>
    </r>
    <r>
      <rPr>
        <vertAlign val="superscript"/>
        <sz val="10"/>
        <rFont val="Calibri"/>
        <family val="2"/>
        <scheme val="minor"/>
      </rPr>
      <t>2</t>
    </r>
  </si>
  <si>
    <r>
      <t>Gas</t>
    </r>
    <r>
      <rPr>
        <vertAlign val="superscript"/>
        <sz val="10"/>
        <rFont val="Calibri"/>
        <family val="2"/>
        <scheme val="minor"/>
      </rPr>
      <t>3</t>
    </r>
  </si>
  <si>
    <r>
      <t>Other</t>
    </r>
    <r>
      <rPr>
        <vertAlign val="superscript"/>
        <sz val="10"/>
        <rFont val="Calibri"/>
        <family val="2"/>
        <scheme val="minor"/>
      </rPr>
      <t>4</t>
    </r>
  </si>
  <si>
    <t xml:space="preserve">    Unallocated Onsite Generation</t>
  </si>
  <si>
    <t>Annual % change</t>
  </si>
  <si>
    <t>% change when compared to the same quarter of the previous year</t>
  </si>
  <si>
    <t xml:space="preserve">1. These fuels include generation from cogeneration plants. 
</t>
  </si>
  <si>
    <t>Quarterly electricity generation and consumption</t>
  </si>
  <si>
    <t>Renewable Share (%)</t>
  </si>
  <si>
    <t xml:space="preserve">   Industrial</t>
  </si>
  <si>
    <t xml:space="preserve">   Commercial</t>
  </si>
  <si>
    <t xml:space="preserve">   Residential</t>
  </si>
  <si>
    <t xml:space="preserve">   Unallocated onsite consumption</t>
  </si>
  <si>
    <t xml:space="preserve">    Industrial</t>
  </si>
  <si>
    <t xml:space="preserve">    Commercial</t>
  </si>
  <si>
    <t xml:space="preserve">    Residential</t>
  </si>
  <si>
    <t>Annual electricity generation and consumption</t>
  </si>
  <si>
    <t>Total Line Losses (GWh)</t>
  </si>
  <si>
    <t>Quarterly electricity generation and consumption (PJ)</t>
  </si>
  <si>
    <t>Annual electricity generation and consumption (PJ)</t>
  </si>
  <si>
    <t>n/a</t>
  </si>
  <si>
    <t>2013q2</t>
  </si>
  <si>
    <t>2013q3</t>
  </si>
  <si>
    <t>2013q4</t>
  </si>
  <si>
    <t>2014q1</t>
  </si>
  <si>
    <t>2014q2</t>
  </si>
  <si>
    <t>energyinfo@mbie.govt.nz</t>
  </si>
  <si>
    <t>Notes:</t>
  </si>
  <si>
    <t xml:space="preserve">2. 1 Gigawatt Hour (GWh) = 0.0036 Petajoules (PJ).
</t>
  </si>
  <si>
    <r>
      <t>Net Generation (GWh)</t>
    </r>
    <r>
      <rPr>
        <vertAlign val="superscript"/>
        <sz val="11"/>
        <rFont val="Calibri"/>
        <family val="2"/>
        <scheme val="minor"/>
      </rPr>
      <t>1,2</t>
    </r>
  </si>
  <si>
    <r>
      <t>Net Generation (PJ)</t>
    </r>
    <r>
      <rPr>
        <vertAlign val="superscript"/>
        <sz val="11"/>
        <rFont val="Calibri"/>
        <family val="2"/>
        <scheme val="minor"/>
      </rPr>
      <t>1,2</t>
    </r>
  </si>
  <si>
    <t>2014q3</t>
  </si>
  <si>
    <t>Renewable Share (%) – Four-Quarter Moving Average</t>
  </si>
  <si>
    <t xml:space="preserve">    Unallocated Demand</t>
  </si>
  <si>
    <r>
      <t>Solar</t>
    </r>
    <r>
      <rPr>
        <vertAlign val="superscript"/>
        <sz val="11"/>
        <color theme="1"/>
        <rFont val="Calibri"/>
        <family val="2"/>
        <scheme val="minor"/>
      </rPr>
      <t>3</t>
    </r>
  </si>
  <si>
    <r>
      <t>Waste Heat</t>
    </r>
    <r>
      <rPr>
        <vertAlign val="superscript"/>
        <sz val="11"/>
        <color theme="1"/>
        <rFont val="Calibri"/>
        <family val="2"/>
        <scheme val="minor"/>
      </rPr>
      <t>4</t>
    </r>
  </si>
  <si>
    <t xml:space="preserve">4. Waste heat includes heat from chemical processes - e.g. fertiliser industry.
</t>
  </si>
  <si>
    <t xml:space="preserve">   3. Distributed Solar PV Generation has been estimated using Electricity Authority data.</t>
  </si>
  <si>
    <r>
      <t>Total Lines Losses</t>
    </r>
    <r>
      <rPr>
        <b/>
        <vertAlign val="superscript"/>
        <sz val="9"/>
        <rFont val="Calibri"/>
        <family val="2"/>
        <scheme val="minor"/>
      </rPr>
      <t>3</t>
    </r>
  </si>
  <si>
    <r>
      <t>Statistical Difference</t>
    </r>
    <r>
      <rPr>
        <vertAlign val="superscript"/>
        <sz val="9"/>
        <rFont val="Calibri"/>
        <family val="2"/>
        <scheme val="minor"/>
      </rPr>
      <t>4</t>
    </r>
  </si>
  <si>
    <r>
      <t>Total Electricity Demand (Observed)</t>
    </r>
    <r>
      <rPr>
        <b/>
        <vertAlign val="superscript"/>
        <sz val="9"/>
        <rFont val="Calibri"/>
        <family val="2"/>
        <scheme val="minor"/>
      </rPr>
      <t>5</t>
    </r>
  </si>
  <si>
    <r>
      <t>Commercial (including Transport)</t>
    </r>
    <r>
      <rPr>
        <vertAlign val="superscript"/>
        <sz val="9"/>
        <rFont val="Calibri"/>
        <family val="2"/>
        <scheme val="minor"/>
      </rPr>
      <t>6</t>
    </r>
  </si>
  <si>
    <r>
      <t>Calculated Onsite Consumption</t>
    </r>
    <r>
      <rPr>
        <vertAlign val="superscript"/>
        <sz val="9"/>
        <rFont val="Calibri"/>
        <family val="2"/>
        <scheme val="minor"/>
      </rPr>
      <t>7</t>
    </r>
  </si>
  <si>
    <r>
      <t>Electricity entering system</t>
    </r>
    <r>
      <rPr>
        <vertAlign val="superscript"/>
        <sz val="9"/>
        <rFont val="Calibri"/>
        <family val="2"/>
        <scheme val="minor"/>
      </rPr>
      <t>8</t>
    </r>
  </si>
  <si>
    <r>
      <t>National loss ratio</t>
    </r>
    <r>
      <rPr>
        <vertAlign val="superscript"/>
        <sz val="9"/>
        <rFont val="Calibri"/>
        <family val="2"/>
        <scheme val="minor"/>
      </rPr>
      <t>9</t>
    </r>
  </si>
  <si>
    <t>Produced by
Energy &amp; Building Trends
Ministry of Business, Innovation &amp; Employment</t>
  </si>
  <si>
    <t>Solar PV</t>
  </si>
  <si>
    <t>Year End</t>
  </si>
  <si>
    <r>
      <t>Consumption</t>
    </r>
    <r>
      <rPr>
        <vertAlign val="superscript"/>
        <sz val="11"/>
        <color theme="1"/>
        <rFont val="Calibri"/>
        <family val="2"/>
        <scheme val="minor"/>
      </rPr>
      <t xml:space="preserve"> </t>
    </r>
    <r>
      <rPr>
        <sz val="11"/>
        <color theme="1"/>
        <rFont val="Calibri"/>
        <family val="2"/>
        <scheme val="minor"/>
      </rPr>
      <t>(GWh)</t>
    </r>
    <r>
      <rPr>
        <vertAlign val="superscript"/>
        <sz val="11"/>
        <color theme="1"/>
        <rFont val="Calibri"/>
        <family val="2"/>
        <scheme val="minor"/>
      </rPr>
      <t>5</t>
    </r>
  </si>
  <si>
    <r>
      <t>Number of ICPs</t>
    </r>
    <r>
      <rPr>
        <vertAlign val="superscript"/>
        <sz val="11"/>
        <color theme="1"/>
        <rFont val="Calibri"/>
        <family val="2"/>
        <scheme val="minor"/>
      </rPr>
      <t>5</t>
    </r>
  </si>
  <si>
    <r>
      <t>Average consumption per ICP (kWh)</t>
    </r>
    <r>
      <rPr>
        <vertAlign val="superscript"/>
        <sz val="11"/>
        <color theme="1"/>
        <rFont val="Calibri"/>
        <family val="2"/>
        <scheme val="minor"/>
      </rPr>
      <t>5</t>
    </r>
  </si>
  <si>
    <t>3. Distributed Solar PV Generation has been estimated using Electricity Authority data.</t>
  </si>
  <si>
    <t>5. This does not include data for smaller retailers whose market share has increased in recent years.  The Ministry is currently investigating increasing the coverage of this data.</t>
  </si>
  <si>
    <r>
      <t>Consumption (GWh)</t>
    </r>
    <r>
      <rPr>
        <vertAlign val="superscript"/>
        <sz val="11"/>
        <color theme="1"/>
        <rFont val="Calibri"/>
        <family val="2"/>
        <scheme val="minor"/>
      </rPr>
      <t xml:space="preserve">5,6  </t>
    </r>
    <r>
      <rPr>
        <sz val="11"/>
        <color theme="1"/>
        <rFont val="Arial"/>
        <family val="2"/>
      </rPr>
      <t>̶</t>
    </r>
    <r>
      <rPr>
        <sz val="11"/>
        <color theme="1"/>
        <rFont val="Calibri"/>
        <family val="2"/>
        <scheme val="minor"/>
      </rPr>
      <t xml:space="preserve">  new methodology</t>
    </r>
  </si>
  <si>
    <r>
      <t>Consumption (GWh)</t>
    </r>
    <r>
      <rPr>
        <vertAlign val="superscript"/>
        <sz val="11"/>
        <color theme="1"/>
        <rFont val="Calibri"/>
        <family val="2"/>
        <scheme val="minor"/>
      </rPr>
      <t xml:space="preserve">5,6  </t>
    </r>
    <r>
      <rPr>
        <sz val="11"/>
        <color theme="1"/>
        <rFont val="Arial"/>
        <family val="2"/>
      </rPr>
      <t>̶</t>
    </r>
    <r>
      <rPr>
        <sz val="11"/>
        <color theme="1"/>
        <rFont val="Calibri"/>
        <family val="2"/>
        <scheme val="minor"/>
      </rPr>
      <t xml:space="preserve">  historically consistent methodology</t>
    </r>
  </si>
  <si>
    <r>
      <t>Number of ICPs</t>
    </r>
    <r>
      <rPr>
        <vertAlign val="superscript"/>
        <sz val="11"/>
        <color theme="1"/>
        <rFont val="Calibri"/>
        <family val="2"/>
        <scheme val="minor"/>
      </rPr>
      <t>6</t>
    </r>
  </si>
  <si>
    <r>
      <t>Average demand per ICP (KWh)</t>
    </r>
    <r>
      <rPr>
        <vertAlign val="superscript"/>
        <sz val="11"/>
        <color theme="1"/>
        <rFont val="Calibri"/>
        <family val="2"/>
        <scheme val="minor"/>
      </rPr>
      <t>6</t>
    </r>
  </si>
  <si>
    <t>6. This does not include data for smaller retailers whose market share has increased in recent years.  The Ministry is currently investigating increasing the coverage of this data.</t>
  </si>
  <si>
    <t>5. Solar PV demand by the Industrial sector is included in "Other Minor Sectors".</t>
  </si>
  <si>
    <r>
      <t>Consumption</t>
    </r>
    <r>
      <rPr>
        <vertAlign val="superscript"/>
        <sz val="11"/>
        <color theme="1"/>
        <rFont val="Calibri"/>
        <family val="2"/>
        <scheme val="minor"/>
      </rPr>
      <t xml:space="preserve"> </t>
    </r>
    <r>
      <rPr>
        <sz val="11"/>
        <color theme="1"/>
        <rFont val="Calibri"/>
        <family val="2"/>
        <scheme val="minor"/>
      </rPr>
      <t>(PJ)</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</si>
  <si>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new methodology</t>
    </r>
    <r>
      <rPr>
        <vertAlign val="superscript"/>
        <sz val="11"/>
        <color theme="1"/>
        <rFont val="Calibri"/>
        <family val="2"/>
        <scheme val="minor"/>
      </rPr>
      <t>5</t>
    </r>
  </si>
  <si>
    <r>
      <t>Consumption</t>
    </r>
    <r>
      <rPr>
        <vertAlign val="superscript"/>
        <sz val="11"/>
        <color theme="1"/>
        <rFont val="Calibri"/>
        <family val="2"/>
        <scheme val="minor"/>
      </rPr>
      <t xml:space="preserve"> </t>
    </r>
    <r>
      <rPr>
        <sz val="11"/>
        <color theme="1"/>
        <rFont val="Calibri"/>
        <family val="2"/>
        <scheme val="minor"/>
      </rPr>
      <t>(PJ)  ̶  historically consistent methodology</t>
    </r>
    <r>
      <rPr>
        <vertAlign val="superscript"/>
        <sz val="11"/>
        <color theme="1"/>
        <rFont val="Calibri"/>
        <family val="2"/>
        <scheme val="minor"/>
      </rPr>
      <t>5</t>
    </r>
  </si>
  <si>
    <t>∆2012/2017 p.a.</t>
  </si>
  <si>
    <t>∆2016/2017</t>
  </si>
  <si>
    <r>
      <t>Small Scale Distributed Generation</t>
    </r>
    <r>
      <rPr>
        <vertAlign val="superscript"/>
        <sz val="9"/>
        <rFont val="Calibri"/>
        <family val="2"/>
        <scheme val="minor"/>
      </rPr>
      <t>2</t>
    </r>
  </si>
  <si>
    <r>
      <t>Table 7: Operational Electricity Generation Capacity by Plant Types (MW)</t>
    </r>
    <r>
      <rPr>
        <b/>
        <vertAlign val="superscript"/>
        <sz val="14"/>
        <rFont val="Calibri"/>
        <family val="2"/>
        <scheme val="minor"/>
      </rPr>
      <t>1</t>
    </r>
  </si>
  <si>
    <t xml:space="preserve">Tables 5-7 are updated every year along with the latest </t>
  </si>
  <si>
    <t>Table 5: Electricity Balance</t>
  </si>
  <si>
    <t>Table 5: Electricity Supply and Demand Energy Balance (GWh)</t>
  </si>
  <si>
    <t>Table 7: Operational Electricity Generation Capacity by Plant Types (MW)</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</si>
</sst>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1" formatCode="_-* #,##0_-;\-* #,##0_-;_-* &quot;-&quot;_-;_-@_-"/>
    <numFmt numFmtId="44" formatCode="_-&quot;$&quot;* #,##0.00_-;\-&quot;$&quot;* #,##0.00_-;_-&quot;$&quot;* &quot;-&quot;??_-;_-@_-"/>
    <numFmt numFmtId="43" formatCode="_-* #,##0.00_-;\-* #,##0.00_-;_-* &quot;-&quot;??_-;_-@_-"/>
    <numFmt numFmtId="164" formatCode="mmm\ yy"/>
    <numFmt numFmtId="165" formatCode="[$-C09]d\ mmmm\ yyyy;@"/>
    <numFmt numFmtId="166" formatCode="_(* #,##0.00_);_(* \(#,##0.00\);_(* &quot;-&quot;??_);_(@_)"/>
    <numFmt numFmtId="167" formatCode="0.0%"/>
    <numFmt numFmtId="168" formatCode="_-* #,##0_-;\-* #,##0_-;_-* &quot;-&quot;??_-;_-@_-"/>
    <numFmt numFmtId="169" formatCode="0.000"/>
    <numFmt numFmtId="170" formatCode="yyyy"/>
    <numFmt numFmtId="171" formatCode="_-[$€-2]* #,##0.00_-;\-[$€-2]* #,##0.00_-;_-[$€-2]* &quot;-&quot;??_-"/>
    <numFmt numFmtId="172" formatCode="_*#,##0.00;[Red]_*\(#,##0.00\);_*\-"/>
    <numFmt numFmtId="173" formatCode="#,##0\ ;\(#,##0\)"/>
    <numFmt numFmtId="174" formatCode="#,##0.0\ ;\(#,##0.0\)"/>
    <numFmt numFmtId="175" formatCode="#,##0.00\ ;\(#,##0.00\)"/>
    <numFmt numFmtId="176" formatCode="d\ mmm"/>
    <numFmt numFmtId="177" formatCode="d\ mmm\ yyyy"/>
    <numFmt numFmtId="178" formatCode="_(&quot;$&quot;* #,##0.00_);_(&quot;$&quot;* \(#,##0.00\);_(&quot;$&quot;* &quot;-&quot;??_);_(@_)"/>
    <numFmt numFmtId="179" formatCode="_-\$* #,##0.00_-;&quot;-$&quot;* #,##0.00_-;_-\$* \-??_-;_-@_-"/>
    <numFmt numFmtId="180" formatCode="#,###,;[Red]\-#,###,;0"/>
    <numFmt numFmtId="181" formatCode="_-* #,##0.00_-;\-* #,##0.00_-;_-* &quot;-&quot;_-;_-@_-"/>
    <numFmt numFmtId="182" formatCode="_-* #,##0.000_-;\-* #,##0.000_-;_-* &quot;-&quot;??_-;_-@_-"/>
  </numFmts>
  <fonts count="107">
    <font>
      <sz val="11"/>
      <color theme="1"/>
      <name val="Arial"/>
      <family val="2"/>
    </font>
    <font>
      <sz val="11"/>
      <color theme="1"/>
      <name val="Calibri"/>
      <family val="2"/>
      <scheme val="minor"/>
    </font>
    <font>
      <sz val="10"/>
      <name val="Tms Rmn"/>
    </font>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sz val="10"/>
      <name val="Calibri"/>
      <family val="2"/>
      <scheme val="minor"/>
    </font>
    <font>
      <b/>
      <i/>
      <sz val="11"/>
      <color theme="1"/>
      <name val="Calibri"/>
      <family val="2"/>
      <scheme val="minor"/>
    </font>
    <font>
      <sz val="11"/>
      <color indexed="8"/>
      <name val="Calibri"/>
      <family val="2"/>
    </font>
    <font>
      <b/>
      <sz val="18"/>
      <color indexed="9"/>
      <name val="Arial"/>
      <family val="2"/>
    </font>
    <font>
      <sz val="10"/>
      <name val="Arial"/>
      <family val="2"/>
    </font>
    <font>
      <b/>
      <i/>
      <sz val="10"/>
      <name val="Arial"/>
      <family val="2"/>
    </font>
    <font>
      <u/>
      <sz val="10"/>
      <color indexed="24"/>
      <name val="Arial"/>
      <family val="2"/>
    </font>
    <font>
      <i/>
      <sz val="11"/>
      <color theme="1"/>
      <name val="Arial"/>
      <family val="2"/>
    </font>
    <font>
      <sz val="11"/>
      <color indexed="8"/>
      <name val="Arial Mäori"/>
      <family val="2"/>
    </font>
    <font>
      <sz val="10"/>
      <color indexed="8"/>
      <name val="Arial"/>
      <family val="2"/>
    </font>
    <font>
      <sz val="10"/>
      <name val="MS Sans Serif"/>
      <family val="2"/>
    </font>
    <font>
      <sz val="10"/>
      <name val="Times New Roman"/>
      <family val="1"/>
    </font>
    <font>
      <b/>
      <sz val="10"/>
      <name val="Arial"/>
      <family val="2"/>
    </font>
    <font>
      <b/>
      <sz val="12"/>
      <name val="Arial"/>
      <family val="2"/>
    </font>
    <font>
      <sz val="8"/>
      <name val="Arial"/>
      <family val="2"/>
    </font>
    <font>
      <i/>
      <sz val="10"/>
      <name val="Arial"/>
      <family val="2"/>
    </font>
    <font>
      <sz val="11"/>
      <name val="Arial"/>
      <family val="2"/>
    </font>
    <font>
      <sz val="10"/>
      <color theme="1"/>
      <name val="Arial"/>
      <family val="2"/>
    </font>
    <font>
      <sz val="11"/>
      <color theme="1"/>
      <name val="Arial"/>
      <family val="2"/>
    </font>
    <font>
      <b/>
      <sz val="18"/>
      <color theme="3"/>
      <name val="Cambria"/>
      <family val="2"/>
      <scheme val="major"/>
    </font>
    <font>
      <b/>
      <sz val="11"/>
      <color theme="0"/>
      <name val="Calibri"/>
      <family val="2"/>
      <scheme val="minor"/>
    </font>
    <font>
      <sz val="11"/>
      <color theme="0"/>
      <name val="Calibri"/>
      <family val="2"/>
      <scheme val="minor"/>
    </font>
    <font>
      <sz val="10"/>
      <name val="Helv"/>
      <family val="2"/>
    </font>
    <font>
      <sz val="11"/>
      <color indexed="9"/>
      <name val="Calibri"/>
      <family val="2"/>
    </font>
    <font>
      <sz val="9"/>
      <name val="AGaramond"/>
    </font>
    <font>
      <b/>
      <sz val="8"/>
      <name val="Arial"/>
      <family val="2"/>
    </font>
    <font>
      <sz val="11"/>
      <color indexed="20"/>
      <name val="Calibri"/>
      <family val="2"/>
    </font>
    <font>
      <sz val="11"/>
      <color rgb="FF9C0006"/>
      <name val="Calibri"/>
      <family val="2"/>
      <scheme val="minor"/>
    </font>
    <font>
      <b/>
      <sz val="11"/>
      <color indexed="52"/>
      <name val="Calibri"/>
      <family val="2"/>
    </font>
    <font>
      <b/>
      <sz val="11"/>
      <color indexed="10"/>
      <name val="Calibri"/>
      <family val="2"/>
    </font>
    <font>
      <b/>
      <sz val="11"/>
      <color rgb="FFFA7D00"/>
      <name val="Calibri"/>
      <family val="2"/>
      <scheme val="minor"/>
    </font>
    <font>
      <sz val="10"/>
      <name val="CG Times"/>
      <family val="1"/>
    </font>
    <font>
      <b/>
      <sz val="11"/>
      <color indexed="9"/>
      <name val="Calibri"/>
      <family val="2"/>
    </font>
    <font>
      <sz val="11"/>
      <color indexed="8"/>
      <name val="Arial"/>
      <family val="2"/>
    </font>
    <font>
      <sz val="10"/>
      <name val="Calibri"/>
      <family val="2"/>
    </font>
    <font>
      <sz val="10"/>
      <name val="Palatino"/>
      <family val="1"/>
    </font>
    <font>
      <u/>
      <sz val="10"/>
      <name val="Arial"/>
      <family val="2"/>
    </font>
    <font>
      <sz val="10"/>
      <name val="Arial Narrow"/>
      <family val="2"/>
    </font>
    <font>
      <i/>
      <sz val="11"/>
      <color indexed="23"/>
      <name val="Calibri"/>
      <family val="2"/>
    </font>
    <font>
      <i/>
      <sz val="11"/>
      <color rgb="FF7F7F7F"/>
      <name val="Calibri"/>
      <family val="2"/>
      <scheme val="minor"/>
    </font>
    <font>
      <sz val="9"/>
      <name val="GillSans"/>
      <family val="2"/>
    </font>
    <font>
      <sz val="9"/>
      <name val="GillSans Light"/>
      <family val="2"/>
    </font>
    <font>
      <sz val="11"/>
      <color indexed="17"/>
      <name val="Calibri"/>
      <family val="2"/>
    </font>
    <font>
      <sz val="11"/>
      <color rgb="FF006100"/>
      <name val="Calibri"/>
      <family val="2"/>
      <scheme val="minor"/>
    </font>
    <font>
      <b/>
      <sz val="15"/>
      <color indexed="56"/>
      <name val="Calibri"/>
      <family val="2"/>
    </font>
    <font>
      <b/>
      <sz val="15"/>
      <color indexed="62"/>
      <name val="Calibri"/>
      <family val="2"/>
    </font>
    <font>
      <b/>
      <sz val="15"/>
      <color theme="3"/>
      <name val="Calibri"/>
      <family val="2"/>
      <scheme val="minor"/>
    </font>
    <font>
      <b/>
      <sz val="13"/>
      <color indexed="56"/>
      <name val="Calibri"/>
      <family val="2"/>
    </font>
    <font>
      <b/>
      <sz val="13"/>
      <color indexed="62"/>
      <name val="Calibri"/>
      <family val="2"/>
    </font>
    <font>
      <b/>
      <sz val="13"/>
      <color theme="3"/>
      <name val="Calibri"/>
      <family val="2"/>
      <scheme val="minor"/>
    </font>
    <font>
      <b/>
      <sz val="11"/>
      <color indexed="56"/>
      <name val="Calibri"/>
      <family val="2"/>
    </font>
    <font>
      <b/>
      <sz val="11"/>
      <color indexed="62"/>
      <name val="Calibri"/>
      <family val="2"/>
    </font>
    <font>
      <b/>
      <sz val="11"/>
      <color theme="3"/>
      <name val="Calibri"/>
      <family val="2"/>
      <scheme val="minor"/>
    </font>
    <font>
      <u/>
      <sz val="10"/>
      <color indexed="12"/>
      <name val="Arial"/>
      <family val="2"/>
    </font>
    <font>
      <sz val="10"/>
      <color indexed="12"/>
      <name val="Arial"/>
      <family val="2"/>
    </font>
    <font>
      <sz val="11"/>
      <color indexed="62"/>
      <name val="Calibri"/>
      <family val="2"/>
    </font>
    <font>
      <sz val="11"/>
      <color rgb="FF3F3F76"/>
      <name val="Calibri"/>
      <family val="2"/>
      <scheme val="minor"/>
    </font>
    <font>
      <sz val="11"/>
      <color indexed="52"/>
      <name val="Calibri"/>
      <family val="2"/>
    </font>
    <font>
      <sz val="11"/>
      <color indexed="10"/>
      <name val="Calibri"/>
      <family val="2"/>
    </font>
    <font>
      <sz val="11"/>
      <color rgb="FFFA7D00"/>
      <name val="Calibri"/>
      <family val="2"/>
      <scheme val="minor"/>
    </font>
    <font>
      <sz val="11"/>
      <color indexed="60"/>
      <name val="Calibri"/>
      <family val="2"/>
    </font>
    <font>
      <sz val="11"/>
      <color indexed="19"/>
      <name val="Calibri"/>
      <family val="2"/>
    </font>
    <font>
      <sz val="11"/>
      <color rgb="FF9C6500"/>
      <name val="Calibri"/>
      <family val="2"/>
      <scheme val="minor"/>
    </font>
    <font>
      <b/>
      <sz val="11"/>
      <color indexed="63"/>
      <name val="Calibri"/>
      <family val="2"/>
    </font>
    <font>
      <b/>
      <sz val="11"/>
      <color rgb="FF3F3F3F"/>
      <name val="Calibri"/>
      <family val="2"/>
      <scheme val="minor"/>
    </font>
    <font>
      <b/>
      <sz val="10"/>
      <name val="MS Sans Serif"/>
      <family val="2"/>
    </font>
    <font>
      <b/>
      <sz val="10"/>
      <color indexed="50"/>
      <name val="Arial"/>
      <family val="2"/>
    </font>
    <font>
      <b/>
      <sz val="10"/>
      <color indexed="32"/>
      <name val="Arial"/>
      <family val="2"/>
    </font>
    <font>
      <b/>
      <sz val="18"/>
      <color indexed="56"/>
      <name val="Cambria"/>
      <family val="2"/>
    </font>
    <font>
      <b/>
      <sz val="18"/>
      <color indexed="62"/>
      <name val="Cambria"/>
      <family val="2"/>
    </font>
    <font>
      <sz val="10"/>
      <color indexed="8"/>
      <name val="CG Times"/>
      <family val="1"/>
    </font>
    <font>
      <b/>
      <sz val="11"/>
      <color indexed="8"/>
      <name val="Calibri"/>
      <family val="2"/>
    </font>
    <font>
      <sz val="11"/>
      <color rgb="FFFF0000"/>
      <name val="Calibri"/>
      <family val="2"/>
      <scheme val="minor"/>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sz val="10"/>
      <color rgb="FFFF0000"/>
      <name val="Arial"/>
      <family val="2"/>
    </font>
    <font>
      <sz val="11"/>
      <name val="Calibri"/>
      <family val="2"/>
      <scheme val="minor"/>
    </font>
    <font>
      <i/>
      <sz val="15"/>
      <color theme="1"/>
      <name val="Calibri"/>
      <family val="2"/>
      <scheme val="minor"/>
    </font>
    <font>
      <b/>
      <u/>
      <sz val="12"/>
      <name val="Arial"/>
      <family val="2"/>
    </font>
    <font>
      <b/>
      <sz val="10"/>
      <name val="Calibri"/>
      <family val="2"/>
      <scheme val="minor"/>
    </font>
    <font>
      <b/>
      <vertAlign val="superscript"/>
      <sz val="10"/>
      <name val="Calibri"/>
      <family val="2"/>
      <scheme val="minor"/>
    </font>
    <font>
      <b/>
      <sz val="12"/>
      <name val="Calibri"/>
      <family val="2"/>
      <scheme val="minor"/>
    </font>
    <font>
      <sz val="11"/>
      <color indexed="8"/>
      <name val="Calibri"/>
      <family val="2"/>
      <scheme val="minor"/>
    </font>
    <font>
      <vertAlign val="superscript"/>
      <sz val="10"/>
      <name val="Calibri"/>
      <family val="2"/>
      <scheme val="minor"/>
    </font>
    <font>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b/>
      <vertAlign val="superscript"/>
      <sz val="9"/>
      <name val="Calibri"/>
      <family val="2"/>
      <scheme val="minor"/>
    </font>
    <font>
      <b/>
      <sz val="16"/>
      <name val="Calibri"/>
      <family val="2"/>
      <scheme val="minor"/>
    </font>
    <font>
      <b/>
      <sz val="9.5"/>
      <name val="Calibri"/>
      <family val="2"/>
      <scheme val="minor"/>
    </font>
    <font>
      <sz val="9.5"/>
      <name val="Calibri"/>
      <family val="2"/>
      <scheme val="minor"/>
    </font>
    <font>
      <b/>
      <sz val="14"/>
      <name val="Calibri"/>
      <family val="2"/>
      <scheme val="minor"/>
    </font>
    <font>
      <b/>
      <vertAlign val="superscript"/>
      <sz val="14"/>
      <name val="Calibri"/>
      <family val="2"/>
      <scheme val="minor"/>
    </font>
    <font>
      <vertAlign val="superscript"/>
      <sz val="11"/>
      <color theme="1"/>
      <name val="Calibri"/>
      <family val="2"/>
      <scheme val="minor"/>
    </font>
    <font>
      <i/>
      <sz val="10"/>
      <color theme="1"/>
      <name val="Arial"/>
      <family val="2"/>
    </font>
    <font>
      <sz val="10"/>
      <color indexed="8"/>
      <name val="Calibri"/>
      <family val="2"/>
    </font>
  </fonts>
  <fills count="10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4"/>
      </patternFill>
    </fill>
    <fill>
      <patternFill patternType="solid">
        <fgColor indexed="41"/>
        <bgColor indexed="26"/>
      </patternFill>
    </fill>
    <fill>
      <patternFill patternType="solid">
        <fgColor indexed="45"/>
      </patternFill>
    </fill>
    <fill>
      <patternFill patternType="solid">
        <fgColor indexed="29"/>
      </patternFill>
    </fill>
    <fill>
      <patternFill patternType="solid">
        <fgColor indexed="45"/>
        <bgColor indexed="48"/>
      </patternFill>
    </fill>
    <fill>
      <patternFill patternType="solid">
        <fgColor indexed="35"/>
        <bgColor indexed="26"/>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35"/>
      </patternFill>
    </fill>
    <fill>
      <patternFill patternType="solid">
        <fgColor indexed="46"/>
      </patternFill>
    </fill>
    <fill>
      <patternFill patternType="solid">
        <fgColor indexed="46"/>
        <bgColor indexed="45"/>
      </patternFill>
    </fill>
    <fill>
      <patternFill patternType="solid">
        <fgColor indexed="9"/>
        <bgColor indexed="26"/>
      </patternFill>
    </fill>
    <fill>
      <patternFill patternType="solid">
        <fgColor indexed="27"/>
      </patternFill>
    </fill>
    <fill>
      <patternFill patternType="solid">
        <fgColor indexed="47"/>
        <bgColor indexed="34"/>
      </patternFill>
    </fill>
    <fill>
      <patternFill patternType="solid">
        <fgColor indexed="22"/>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24"/>
        <bgColor indexed="22"/>
      </patternFill>
    </fill>
    <fill>
      <patternFill patternType="solid">
        <fgColor indexed="53"/>
      </patternFill>
    </fill>
    <fill>
      <patternFill patternType="solid">
        <fgColor indexed="61"/>
        <bgColor indexed="48"/>
      </patternFill>
    </fill>
    <fill>
      <patternFill patternType="solid">
        <fgColor indexed="36"/>
      </patternFill>
    </fill>
    <fill>
      <patternFill patternType="solid">
        <fgColor indexed="49"/>
        <bgColor indexed="57"/>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56"/>
      </patternFill>
    </fill>
    <fill>
      <patternFill patternType="solid">
        <fgColor indexed="62"/>
        <bgColor indexed="58"/>
      </patternFill>
    </fill>
    <fill>
      <patternFill patternType="solid">
        <fgColor indexed="10"/>
      </patternFill>
    </fill>
    <fill>
      <patternFill patternType="solid">
        <fgColor indexed="10"/>
        <bgColor indexed="60"/>
      </patternFill>
    </fill>
    <fill>
      <patternFill patternType="solid">
        <fgColor indexed="19"/>
        <bgColor indexed="61"/>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tint="0.39997558519241921"/>
        <bgColor indexed="64"/>
      </patternFill>
    </fill>
  </fills>
  <borders count="63">
    <border>
      <left/>
      <right/>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31"/>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Dashed">
        <color theme="6"/>
      </left>
      <right/>
      <top style="mediumDashed">
        <color theme="6"/>
      </top>
      <bottom/>
      <diagonal/>
    </border>
    <border>
      <left/>
      <right/>
      <top style="mediumDashed">
        <color theme="6"/>
      </top>
      <bottom/>
      <diagonal/>
    </border>
    <border>
      <left/>
      <right style="mediumDashed">
        <color theme="6"/>
      </right>
      <top style="mediumDashed">
        <color theme="6"/>
      </top>
      <bottom/>
      <diagonal/>
    </border>
    <border>
      <left style="mediumDashed">
        <color theme="6"/>
      </left>
      <right/>
      <top/>
      <bottom/>
      <diagonal/>
    </border>
    <border>
      <left/>
      <right style="mediumDashed">
        <color theme="6"/>
      </right>
      <top/>
      <bottom/>
      <diagonal/>
    </border>
    <border>
      <left style="mediumDashed">
        <color theme="6"/>
      </left>
      <right/>
      <top/>
      <bottom style="mediumDashed">
        <color theme="6"/>
      </bottom>
      <diagonal/>
    </border>
    <border>
      <left/>
      <right/>
      <top/>
      <bottom style="mediumDashed">
        <color theme="6"/>
      </bottom>
      <diagonal/>
    </border>
    <border>
      <left/>
      <right style="mediumDashed">
        <color theme="6"/>
      </right>
      <top/>
      <bottom style="mediumDashed">
        <color theme="6"/>
      </bottom>
      <diagonal/>
    </border>
    <border>
      <left style="mediumDashed">
        <color rgb="FF92D050"/>
      </left>
      <right/>
      <top style="mediumDashed">
        <color rgb="FF92D050"/>
      </top>
      <bottom/>
      <diagonal/>
    </border>
    <border>
      <left/>
      <right/>
      <top style="mediumDashed">
        <color rgb="FF92D050"/>
      </top>
      <bottom/>
      <diagonal/>
    </border>
    <border>
      <left/>
      <right style="mediumDashed">
        <color rgb="FF92D050"/>
      </right>
      <top style="mediumDashed">
        <color rgb="FF92D050"/>
      </top>
      <bottom/>
      <diagonal/>
    </border>
    <border>
      <left style="mediumDashed">
        <color rgb="FF92D050"/>
      </left>
      <right/>
      <top/>
      <bottom/>
      <diagonal/>
    </border>
    <border>
      <left/>
      <right style="mediumDashed">
        <color rgb="FF92D050"/>
      </right>
      <top/>
      <bottom/>
      <diagonal/>
    </border>
    <border>
      <left style="mediumDashed">
        <color rgb="FF92D050"/>
      </left>
      <right/>
      <top/>
      <bottom style="mediumDashed">
        <color rgb="FF92D050"/>
      </bottom>
      <diagonal/>
    </border>
    <border>
      <left/>
      <right/>
      <top/>
      <bottom style="mediumDashed">
        <color rgb="FF92D050"/>
      </bottom>
      <diagonal/>
    </border>
    <border>
      <left/>
      <right style="mediumDashed">
        <color rgb="FF92D050"/>
      </right>
      <top/>
      <bottom style="mediumDashed">
        <color rgb="FF92D050"/>
      </bottom>
      <diagonal/>
    </border>
  </borders>
  <cellStyleXfs count="3916">
    <xf numFmtId="0" fontId="0" fillId="0" borderId="0"/>
    <xf numFmtId="0" fontId="2" fillId="0" borderId="0"/>
    <xf numFmtId="0" fontId="9" fillId="0" borderId="0"/>
    <xf numFmtId="0" fontId="11" fillId="0" borderId="0"/>
    <xf numFmtId="0" fontId="13" fillId="0" borderId="0" applyNumberFormat="0" applyFill="0" applyBorder="0" applyAlignment="0" applyProtection="0">
      <alignment vertical="top"/>
      <protection locked="0"/>
    </xf>
    <xf numFmtId="165" fontId="11" fillId="0" borderId="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11" fillId="0" borderId="0" applyFont="0" applyFill="0" applyBorder="0" applyAlignment="0" applyProtection="0"/>
    <xf numFmtId="3" fontId="11" fillId="0" borderId="0" applyFont="0" applyFill="0" applyBorder="0" applyAlignment="0" applyProtection="0"/>
    <xf numFmtId="44" fontId="11" fillId="0" borderId="0" applyFont="0" applyFill="0" applyBorder="0" applyAlignment="0" applyProtection="0"/>
    <xf numFmtId="0" fontId="11" fillId="0" borderId="0" applyBorder="0"/>
    <xf numFmtId="167" fontId="9" fillId="0" borderId="0"/>
    <xf numFmtId="167" fontId="9" fillId="0" borderId="0"/>
    <xf numFmtId="167" fontId="9" fillId="0" borderId="0"/>
    <xf numFmtId="0" fontId="11" fillId="0" borderId="0"/>
    <xf numFmtId="167" fontId="9" fillId="0" borderId="0"/>
    <xf numFmtId="0" fontId="11" fillId="0" borderId="0"/>
    <xf numFmtId="0" fontId="11" fillId="0" borderId="0"/>
    <xf numFmtId="0" fontId="11" fillId="0" borderId="0"/>
    <xf numFmtId="0" fontId="15" fillId="0" borderId="0"/>
    <xf numFmtId="165" fontId="9" fillId="0" borderId="0"/>
    <xf numFmtId="0" fontId="11" fillId="0" borderId="0"/>
    <xf numFmtId="0" fontId="11" fillId="0" borderId="0"/>
    <xf numFmtId="167" fontId="9" fillId="0" borderId="0"/>
    <xf numFmtId="0" fontId="16" fillId="0" borderId="0"/>
    <xf numFmtId="165" fontId="16" fillId="0" borderId="0"/>
    <xf numFmtId="167" fontId="9" fillId="0" borderId="0"/>
    <xf numFmtId="0" fontId="11" fillId="0" borderId="0" applyBorder="0"/>
    <xf numFmtId="165" fontId="11" fillId="0" borderId="0" applyBorder="0"/>
    <xf numFmtId="0" fontId="11" fillId="0" borderId="0"/>
    <xf numFmtId="165" fontId="11" fillId="0" borderId="0"/>
    <xf numFmtId="0" fontId="17" fillId="0" borderId="0"/>
    <xf numFmtId="0" fontId="17" fillId="0" borderId="0"/>
    <xf numFmtId="0" fontId="16" fillId="0" borderId="0"/>
    <xf numFmtId="0" fontId="11"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3" fontId="16" fillId="0" borderId="1" applyFont="0" applyAlignment="0">
      <alignment vertical="top" wrapText="1"/>
    </xf>
    <xf numFmtId="0" fontId="3" fillId="0" borderId="0"/>
    <xf numFmtId="171" fontId="29" fillId="0" borderId="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3" fillId="14"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3" fillId="14" borderId="0" applyNumberFormat="0" applyBorder="0" applyAlignment="0" applyProtection="0"/>
    <xf numFmtId="171" fontId="9" fillId="4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171" fontId="9" fillId="38" borderId="0" applyNumberFormat="0" applyBorder="0" applyAlignment="0" applyProtection="0"/>
    <xf numFmtId="0" fontId="9"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171" fontId="9" fillId="38"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171" fontId="9" fillId="38"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171"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3" fillId="14"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171" fontId="9" fillId="40"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3" fillId="18" borderId="0" applyNumberFormat="0" applyBorder="0" applyAlignment="0" applyProtection="0"/>
    <xf numFmtId="0" fontId="9" fillId="41"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3" fillId="18" borderId="0" applyNumberFormat="0" applyBorder="0" applyAlignment="0" applyProtection="0"/>
    <xf numFmtId="171" fontId="9" fillId="43"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171" fontId="9" fillId="42" borderId="0" applyNumberFormat="0" applyBorder="0" applyAlignment="0" applyProtection="0"/>
    <xf numFmtId="0" fontId="9" fillId="41"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171" fontId="9" fillId="4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171" fontId="9" fillId="4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171"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3" fillId="18"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171" fontId="9" fillId="44"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3" fillId="22" borderId="0" applyNumberFormat="0" applyBorder="0" applyAlignment="0" applyProtection="0"/>
    <xf numFmtId="0" fontId="9" fillId="45"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3" fillId="22" borderId="0" applyNumberFormat="0" applyBorder="0" applyAlignment="0" applyProtection="0"/>
    <xf numFmtId="171" fontId="9"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6" borderId="0" applyNumberFormat="0" applyBorder="0" applyAlignment="0" applyProtection="0"/>
    <xf numFmtId="171" fontId="9" fillId="46" borderId="0" applyNumberFormat="0" applyBorder="0" applyAlignment="0" applyProtection="0"/>
    <xf numFmtId="0" fontId="9" fillId="45"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171" fontId="9" fillId="46"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171" fontId="9" fillId="46"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171"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3" fillId="22"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171" fontId="9" fillId="48"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3" fillId="26" borderId="0" applyNumberFormat="0" applyBorder="0" applyAlignment="0" applyProtection="0"/>
    <xf numFmtId="0" fontId="9" fillId="49"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3" fillId="26" borderId="0" applyNumberFormat="0" applyBorder="0" applyAlignment="0" applyProtection="0"/>
    <xf numFmtId="171" fontId="9" fillId="50"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38" borderId="0" applyNumberFormat="0" applyBorder="0" applyAlignment="0" applyProtection="0"/>
    <xf numFmtId="171" fontId="9" fillId="38" borderId="0" applyNumberFormat="0" applyBorder="0" applyAlignment="0" applyProtection="0"/>
    <xf numFmtId="0" fontId="9" fillId="49"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38"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38"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3" fillId="26"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51"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171" fontId="9" fillId="44"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171" fontId="9" fillId="52"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171"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171"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171"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3" fillId="30"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171" fontId="9" fillId="40"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3" fillId="34"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38"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3" fillId="34" borderId="0" applyNumberFormat="0" applyBorder="0" applyAlignment="0" applyProtection="0"/>
    <xf numFmtId="171" fontId="9" fillId="5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46" borderId="0" applyNumberFormat="0" applyBorder="0" applyAlignment="0" applyProtection="0"/>
    <xf numFmtId="171" fontId="9" fillId="46" borderId="0" applyNumberFormat="0" applyBorder="0" applyAlignment="0" applyProtection="0"/>
    <xf numFmtId="0" fontId="9" fillId="38"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171" fontId="9"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171" fontId="9"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171"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3" fillId="34"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171" fontId="9" fillId="53"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52" borderId="0" applyNumberFormat="0" applyBorder="0" applyAlignment="0" applyProtection="0"/>
    <xf numFmtId="0" fontId="3" fillId="15" borderId="0" applyNumberFormat="0" applyBorder="0" applyAlignment="0" applyProtection="0"/>
    <xf numFmtId="0" fontId="9" fillId="39"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3" fillId="15" borderId="0" applyNumberFormat="0" applyBorder="0" applyAlignment="0" applyProtection="0"/>
    <xf numFmtId="171" fontId="9" fillId="5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54" borderId="0" applyNumberFormat="0" applyBorder="0" applyAlignment="0" applyProtection="0"/>
    <xf numFmtId="171" fontId="9" fillId="54" borderId="0" applyNumberFormat="0" applyBorder="0" applyAlignment="0" applyProtection="0"/>
    <xf numFmtId="0" fontId="9" fillId="39"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54"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54"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3" fillId="15"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56"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171" fontId="9" fillId="57"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171" fontId="9" fillId="42"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171"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171"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171"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3" fillId="19"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171" fontId="9" fillId="58"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3" fillId="23" borderId="0" applyNumberFormat="0" applyBorder="0" applyAlignment="0" applyProtection="0"/>
    <xf numFmtId="0" fontId="9" fillId="5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3" fillId="23" borderId="0" applyNumberFormat="0" applyBorder="0" applyAlignment="0" applyProtection="0"/>
    <xf numFmtId="171" fontId="9" fillId="61"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171" fontId="9" fillId="60" borderId="0" applyNumberFormat="0" applyBorder="0" applyAlignment="0" applyProtection="0"/>
    <xf numFmtId="0" fontId="9" fillId="5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171" fontId="9" fillId="6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171" fontId="9" fillId="60"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171"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3" fillId="23"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171" fontId="9" fillId="58"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41" borderId="0" applyNumberFormat="0" applyBorder="0" applyAlignment="0" applyProtection="0"/>
    <xf numFmtId="0" fontId="3" fillId="27" borderId="0" applyNumberFormat="0" applyBorder="0" applyAlignment="0" applyProtection="0"/>
    <xf numFmtId="0" fontId="9" fillId="4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3" fillId="27" borderId="0" applyNumberFormat="0" applyBorder="0" applyAlignment="0" applyProtection="0"/>
    <xf numFmtId="171" fontId="9" fillId="50"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54" borderId="0" applyNumberFormat="0" applyBorder="0" applyAlignment="0" applyProtection="0"/>
    <xf numFmtId="171" fontId="9" fillId="54" borderId="0" applyNumberFormat="0" applyBorder="0" applyAlignment="0" applyProtection="0"/>
    <xf numFmtId="0" fontId="9" fillId="4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54"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54"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3" fillId="27"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171" fontId="9" fillId="62"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52" borderId="0" applyNumberFormat="0" applyBorder="0" applyAlignment="0" applyProtection="0"/>
    <xf numFmtId="0" fontId="3" fillId="31" borderId="0" applyNumberFormat="0" applyBorder="0" applyAlignment="0" applyProtection="0"/>
    <xf numFmtId="0" fontId="9"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3" fillId="31" borderId="0" applyNumberFormat="0" applyBorder="0" applyAlignment="0" applyProtection="0"/>
    <xf numFmtId="171" fontId="9" fillId="55"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71" fontId="9" fillId="39" borderId="0" applyNumberFormat="0" applyBorder="0" applyAlignment="0" applyProtection="0"/>
    <xf numFmtId="0" fontId="9"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3" fillId="31"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171" fontId="9" fillId="6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9" fillId="46" borderId="0" applyNumberFormat="0" applyBorder="0" applyAlignment="0" applyProtection="0"/>
    <xf numFmtId="0" fontId="3" fillId="35" borderId="0" applyNumberFormat="0" applyBorder="0" applyAlignment="0" applyProtection="0"/>
    <xf numFmtId="0" fontId="9" fillId="6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3" fillId="35" borderId="0" applyNumberFormat="0" applyBorder="0" applyAlignment="0" applyProtection="0"/>
    <xf numFmtId="171" fontId="9" fillId="6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0" borderId="0" applyNumberFormat="0" applyBorder="0" applyAlignment="0" applyProtection="0"/>
    <xf numFmtId="171" fontId="9" fillId="60" borderId="0" applyNumberFormat="0" applyBorder="0" applyAlignment="0" applyProtection="0"/>
    <xf numFmtId="0" fontId="9" fillId="6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171" fontId="9" fillId="60"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171" fontId="9" fillId="60"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171"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3" fillId="3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171" fontId="9" fillId="53"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52"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28" fillId="16" borderId="0" applyNumberFormat="0" applyBorder="0" applyAlignment="0" applyProtection="0"/>
    <xf numFmtId="171" fontId="30" fillId="67" borderId="0" applyNumberFormat="0" applyBorder="0" applyAlignment="0" applyProtection="0"/>
    <xf numFmtId="0" fontId="30" fillId="6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30" fillId="66" borderId="0" applyNumberFormat="0" applyBorder="0" applyAlignment="0" applyProtection="0"/>
    <xf numFmtId="171" fontId="30" fillId="68" borderId="0" applyNumberFormat="0" applyBorder="0" applyAlignment="0" applyProtection="0"/>
    <xf numFmtId="0" fontId="30" fillId="66" borderId="0" applyNumberFormat="0" applyBorder="0" applyAlignment="0" applyProtection="0"/>
    <xf numFmtId="171" fontId="30" fillId="68" borderId="0" applyNumberFormat="0" applyBorder="0" applyAlignment="0" applyProtection="0"/>
    <xf numFmtId="0" fontId="30" fillId="66" borderId="0" applyNumberFormat="0" applyBorder="0" applyAlignment="0" applyProtection="0"/>
    <xf numFmtId="171" fontId="30" fillId="66" borderId="0" applyNumberFormat="0" applyBorder="0" applyAlignment="0" applyProtection="0"/>
    <xf numFmtId="0" fontId="30" fillId="66" borderId="0" applyNumberFormat="0" applyBorder="0" applyAlignment="0" applyProtection="0"/>
    <xf numFmtId="0" fontId="28" fillId="16" borderId="0" applyNumberFormat="0" applyBorder="0" applyAlignment="0" applyProtection="0"/>
    <xf numFmtId="0" fontId="30" fillId="66" borderId="0" applyNumberFormat="0" applyBorder="0" applyAlignment="0" applyProtection="0"/>
    <xf numFmtId="171" fontId="30" fillId="69" borderId="0" applyNumberFormat="0" applyBorder="0" applyAlignment="0" applyProtection="0"/>
    <xf numFmtId="0" fontId="30" fillId="66" borderId="0" applyNumberFormat="0" applyBorder="0" applyAlignment="0" applyProtection="0"/>
    <xf numFmtId="0" fontId="30" fillId="6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7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28" fillId="20" borderId="0" applyNumberFormat="0" applyBorder="0" applyAlignment="0" applyProtection="0"/>
    <xf numFmtId="171" fontId="30" fillId="57" borderId="0" applyNumberFormat="0" applyBorder="0" applyAlignment="0" applyProtection="0"/>
    <xf numFmtId="0" fontId="30" fillId="42"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171"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28" fillId="20" borderId="0" applyNumberFormat="0" applyBorder="0" applyAlignment="0" applyProtection="0"/>
    <xf numFmtId="171" fontId="30" fillId="42" borderId="0" applyNumberFormat="0" applyBorder="0" applyAlignment="0" applyProtection="0"/>
    <xf numFmtId="0" fontId="30" fillId="42" borderId="0" applyNumberFormat="0" applyBorder="0" applyAlignment="0" applyProtection="0"/>
    <xf numFmtId="171" fontId="30" fillId="42" borderId="0" applyNumberFormat="0" applyBorder="0" applyAlignment="0" applyProtection="0"/>
    <xf numFmtId="0" fontId="30" fillId="42" borderId="0" applyNumberFormat="0" applyBorder="0" applyAlignment="0" applyProtection="0"/>
    <xf numFmtId="171" fontId="30" fillId="42" borderId="0" applyNumberFormat="0" applyBorder="0" applyAlignment="0" applyProtection="0"/>
    <xf numFmtId="0" fontId="30" fillId="42" borderId="0" applyNumberFormat="0" applyBorder="0" applyAlignment="0" applyProtection="0"/>
    <xf numFmtId="0" fontId="28" fillId="20" borderId="0" applyNumberFormat="0" applyBorder="0" applyAlignment="0" applyProtection="0"/>
    <xf numFmtId="0" fontId="30" fillId="42" borderId="0" applyNumberFormat="0" applyBorder="0" applyAlignment="0" applyProtection="0"/>
    <xf numFmtId="171" fontId="30" fillId="7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6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28" fillId="24" borderId="0" applyNumberFormat="0" applyBorder="0" applyAlignment="0" applyProtection="0"/>
    <xf numFmtId="171" fontId="30" fillId="61" borderId="0" applyNumberFormat="0" applyBorder="0" applyAlignment="0" applyProtection="0"/>
    <xf numFmtId="0" fontId="30" fillId="59"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60" borderId="0" applyNumberFormat="0" applyBorder="0" applyAlignment="0" applyProtection="0"/>
    <xf numFmtId="171" fontId="30" fillId="60"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30" fillId="59" borderId="0" applyNumberFormat="0" applyBorder="0" applyAlignment="0" applyProtection="0"/>
    <xf numFmtId="171" fontId="30" fillId="60" borderId="0" applyNumberFormat="0" applyBorder="0" applyAlignment="0" applyProtection="0"/>
    <xf numFmtId="0" fontId="30" fillId="59" borderId="0" applyNumberFormat="0" applyBorder="0" applyAlignment="0" applyProtection="0"/>
    <xf numFmtId="171" fontId="30" fillId="60" borderId="0" applyNumberFormat="0" applyBorder="0" applyAlignment="0" applyProtection="0"/>
    <xf numFmtId="0" fontId="30" fillId="59" borderId="0" applyNumberFormat="0" applyBorder="0" applyAlignment="0" applyProtection="0"/>
    <xf numFmtId="171" fontId="30" fillId="59" borderId="0" applyNumberFormat="0" applyBorder="0" applyAlignment="0" applyProtection="0"/>
    <xf numFmtId="0" fontId="30" fillId="59" borderId="0" applyNumberFormat="0" applyBorder="0" applyAlignment="0" applyProtection="0"/>
    <xf numFmtId="0" fontId="28" fillId="24" borderId="0" applyNumberFormat="0" applyBorder="0" applyAlignment="0" applyProtection="0"/>
    <xf numFmtId="0" fontId="30" fillId="59" borderId="0" applyNumberFormat="0" applyBorder="0" applyAlignment="0" applyProtection="0"/>
    <xf numFmtId="171" fontId="30" fillId="71" borderId="0" applyNumberFormat="0" applyBorder="0" applyAlignment="0" applyProtection="0"/>
    <xf numFmtId="0" fontId="30" fillId="59" borderId="0" applyNumberFormat="0" applyBorder="0" applyAlignment="0" applyProtection="0"/>
    <xf numFmtId="0" fontId="30" fillId="59"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41"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28" fillId="28" borderId="0" applyNumberFormat="0" applyBorder="0" applyAlignment="0" applyProtection="0"/>
    <xf numFmtId="171" fontId="30" fillId="56" borderId="0" applyNumberFormat="0" applyBorder="0" applyAlignment="0" applyProtection="0"/>
    <xf numFmtId="0" fontId="30" fillId="72"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54" borderId="0" applyNumberFormat="0" applyBorder="0" applyAlignment="0" applyProtection="0"/>
    <xf numFmtId="171" fontId="30" fillId="54"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30" fillId="72" borderId="0" applyNumberFormat="0" applyBorder="0" applyAlignment="0" applyProtection="0"/>
    <xf numFmtId="171" fontId="30" fillId="54" borderId="0" applyNumberFormat="0" applyBorder="0" applyAlignment="0" applyProtection="0"/>
    <xf numFmtId="0" fontId="30" fillId="72" borderId="0" applyNumberFormat="0" applyBorder="0" applyAlignment="0" applyProtection="0"/>
    <xf numFmtId="171" fontId="30" fillId="54" borderId="0" applyNumberFormat="0" applyBorder="0" applyAlignment="0" applyProtection="0"/>
    <xf numFmtId="0" fontId="30" fillId="72" borderId="0" applyNumberFormat="0" applyBorder="0" applyAlignment="0" applyProtection="0"/>
    <xf numFmtId="171" fontId="30" fillId="72" borderId="0" applyNumberFormat="0" applyBorder="0" applyAlignment="0" applyProtection="0"/>
    <xf numFmtId="0" fontId="30" fillId="72" borderId="0" applyNumberFormat="0" applyBorder="0" applyAlignment="0" applyProtection="0"/>
    <xf numFmtId="0" fontId="28" fillId="28" borderId="0" applyNumberFormat="0" applyBorder="0" applyAlignment="0" applyProtection="0"/>
    <xf numFmtId="0" fontId="30" fillId="72" borderId="0" applyNumberFormat="0" applyBorder="0" applyAlignment="0" applyProtection="0"/>
    <xf numFmtId="171" fontId="30" fillId="6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5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28" fillId="32" borderId="0" applyNumberFormat="0" applyBorder="0" applyAlignment="0" applyProtection="0"/>
    <xf numFmtId="171" fontId="30" fillId="73" borderId="0" applyNumberFormat="0" applyBorder="0" applyAlignment="0" applyProtection="0"/>
    <xf numFmtId="0" fontId="30" fillId="68"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0" fontId="28" fillId="32"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28" fillId="32"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0" fontId="28" fillId="32" borderId="0" applyNumberFormat="0" applyBorder="0" applyAlignment="0" applyProtection="0"/>
    <xf numFmtId="0" fontId="30" fillId="68" borderId="0" applyNumberFormat="0" applyBorder="0" applyAlignment="0" applyProtection="0"/>
    <xf numFmtId="171" fontId="30" fillId="63"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42"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28" fillId="36" borderId="0" applyNumberFormat="0" applyBorder="0" applyAlignment="0" applyProtection="0"/>
    <xf numFmtId="171" fontId="30" fillId="75" borderId="0" applyNumberFormat="0" applyBorder="0" applyAlignment="0" applyProtection="0"/>
    <xf numFmtId="0" fontId="30" fillId="74"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42" borderId="0" applyNumberFormat="0" applyBorder="0" applyAlignment="0" applyProtection="0"/>
    <xf numFmtId="171" fontId="30" fillId="42"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28" fillId="36" borderId="0" applyNumberFormat="0" applyBorder="0" applyAlignment="0" applyProtection="0"/>
    <xf numFmtId="0" fontId="30" fillId="74" borderId="0" applyNumberFormat="0" applyBorder="0" applyAlignment="0" applyProtection="0"/>
    <xf numFmtId="171" fontId="30" fillId="42" borderId="0" applyNumberFormat="0" applyBorder="0" applyAlignment="0" applyProtection="0"/>
    <xf numFmtId="0" fontId="30" fillId="74" borderId="0" applyNumberFormat="0" applyBorder="0" applyAlignment="0" applyProtection="0"/>
    <xf numFmtId="171" fontId="30" fillId="42" borderId="0" applyNumberFormat="0" applyBorder="0" applyAlignment="0" applyProtection="0"/>
    <xf numFmtId="0" fontId="30" fillId="74" borderId="0" applyNumberFormat="0" applyBorder="0" applyAlignment="0" applyProtection="0"/>
    <xf numFmtId="171" fontId="30" fillId="74" borderId="0" applyNumberFormat="0" applyBorder="0" applyAlignment="0" applyProtection="0"/>
    <xf numFmtId="0" fontId="30" fillId="74" borderId="0" applyNumberFormat="0" applyBorder="0" applyAlignment="0" applyProtection="0"/>
    <xf numFmtId="0" fontId="28" fillId="36" borderId="0" applyNumberFormat="0" applyBorder="0" applyAlignment="0" applyProtection="0"/>
    <xf numFmtId="0" fontId="30" fillId="74" borderId="0" applyNumberFormat="0" applyBorder="0" applyAlignment="0" applyProtection="0"/>
    <xf numFmtId="171" fontId="30" fillId="53" borderId="0" applyNumberFormat="0" applyBorder="0" applyAlignment="0" applyProtection="0"/>
    <xf numFmtId="0" fontId="30" fillId="74" borderId="0" applyNumberFormat="0" applyBorder="0" applyAlignment="0" applyProtection="0"/>
    <xf numFmtId="0" fontId="30" fillId="74"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7"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28" fillId="13" borderId="0" applyNumberFormat="0" applyBorder="0" applyAlignment="0" applyProtection="0"/>
    <xf numFmtId="171" fontId="30" fillId="78" borderId="0" applyNumberFormat="0" applyBorder="0" applyAlignment="0" applyProtection="0"/>
    <xf numFmtId="0" fontId="30" fillId="76"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30" fillId="76" borderId="0" applyNumberFormat="0" applyBorder="0" applyAlignment="0" applyProtection="0"/>
    <xf numFmtId="171" fontId="30" fillId="68" borderId="0" applyNumberFormat="0" applyBorder="0" applyAlignment="0" applyProtection="0"/>
    <xf numFmtId="0" fontId="30" fillId="76" borderId="0" applyNumberFormat="0" applyBorder="0" applyAlignment="0" applyProtection="0"/>
    <xf numFmtId="171" fontId="30" fillId="68" borderId="0" applyNumberFormat="0" applyBorder="0" applyAlignment="0" applyProtection="0"/>
    <xf numFmtId="0" fontId="30" fillId="76" borderId="0" applyNumberFormat="0" applyBorder="0" applyAlignment="0" applyProtection="0"/>
    <xf numFmtId="171" fontId="30" fillId="76" borderId="0" applyNumberFormat="0" applyBorder="0" applyAlignment="0" applyProtection="0"/>
    <xf numFmtId="0" fontId="30" fillId="76" borderId="0" applyNumberFormat="0" applyBorder="0" applyAlignment="0" applyProtection="0"/>
    <xf numFmtId="0" fontId="28" fillId="13" borderId="0" applyNumberFormat="0" applyBorder="0" applyAlignment="0" applyProtection="0"/>
    <xf numFmtId="0" fontId="30" fillId="76" borderId="0" applyNumberFormat="0" applyBorder="0" applyAlignment="0" applyProtection="0"/>
    <xf numFmtId="171" fontId="30" fillId="73" borderId="0" applyNumberFormat="0" applyBorder="0" applyAlignment="0" applyProtection="0"/>
    <xf numFmtId="0" fontId="30" fillId="76" borderId="0" applyNumberFormat="0" applyBorder="0" applyAlignment="0" applyProtection="0"/>
    <xf numFmtId="0" fontId="30" fillId="76"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28" fillId="17" borderId="0" applyNumberFormat="0" applyBorder="0" applyAlignment="0" applyProtection="0"/>
    <xf numFmtId="171" fontId="30" fillId="80" borderId="0" applyNumberFormat="0" applyBorder="0" applyAlignment="0" applyProtection="0"/>
    <xf numFmtId="0" fontId="30" fillId="7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171"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28" fillId="17" borderId="0" applyNumberFormat="0" applyBorder="0" applyAlignment="0" applyProtection="0"/>
    <xf numFmtId="171" fontId="30" fillId="79" borderId="0" applyNumberFormat="0" applyBorder="0" applyAlignment="0" applyProtection="0"/>
    <xf numFmtId="0" fontId="30" fillId="79" borderId="0" applyNumberFormat="0" applyBorder="0" applyAlignment="0" applyProtection="0"/>
    <xf numFmtId="171" fontId="30" fillId="79" borderId="0" applyNumberFormat="0" applyBorder="0" applyAlignment="0" applyProtection="0"/>
    <xf numFmtId="0" fontId="30" fillId="79" borderId="0" applyNumberFormat="0" applyBorder="0" applyAlignment="0" applyProtection="0"/>
    <xf numFmtId="171" fontId="30" fillId="79" borderId="0" applyNumberFormat="0" applyBorder="0" applyAlignment="0" applyProtection="0"/>
    <xf numFmtId="0" fontId="30" fillId="79" borderId="0" applyNumberFormat="0" applyBorder="0" applyAlignment="0" applyProtection="0"/>
    <xf numFmtId="0" fontId="28" fillId="17" borderId="0" applyNumberFormat="0" applyBorder="0" applyAlignment="0" applyProtection="0"/>
    <xf numFmtId="0" fontId="30" fillId="79" borderId="0" applyNumberFormat="0" applyBorder="0" applyAlignment="0" applyProtection="0"/>
    <xf numFmtId="171" fontId="30" fillId="81" borderId="0" applyNumberFormat="0" applyBorder="0" applyAlignment="0" applyProtection="0"/>
    <xf numFmtId="0" fontId="30" fillId="79" borderId="0" applyNumberFormat="0" applyBorder="0" applyAlignment="0" applyProtection="0"/>
    <xf numFmtId="0" fontId="30" fillId="79"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64"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28" fillId="21" borderId="0" applyNumberFormat="0" applyBorder="0" applyAlignment="0" applyProtection="0"/>
    <xf numFmtId="171" fontId="30" fillId="83" borderId="0" applyNumberFormat="0" applyBorder="0" applyAlignment="0" applyProtection="0"/>
    <xf numFmtId="0" fontId="30" fillId="8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171"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28" fillId="21" borderId="0" applyNumberFormat="0" applyBorder="0" applyAlignment="0" applyProtection="0"/>
    <xf numFmtId="171" fontId="30" fillId="82" borderId="0" applyNumberFormat="0" applyBorder="0" applyAlignment="0" applyProtection="0"/>
    <xf numFmtId="0" fontId="30" fillId="82" borderId="0" applyNumberFormat="0" applyBorder="0" applyAlignment="0" applyProtection="0"/>
    <xf numFmtId="171" fontId="30" fillId="82" borderId="0" applyNumberFormat="0" applyBorder="0" applyAlignment="0" applyProtection="0"/>
    <xf numFmtId="0" fontId="30" fillId="82" borderId="0" applyNumberFormat="0" applyBorder="0" applyAlignment="0" applyProtection="0"/>
    <xf numFmtId="171" fontId="30" fillId="82" borderId="0" applyNumberFormat="0" applyBorder="0" applyAlignment="0" applyProtection="0"/>
    <xf numFmtId="0" fontId="30" fillId="82" borderId="0" applyNumberFormat="0" applyBorder="0" applyAlignment="0" applyProtection="0"/>
    <xf numFmtId="0" fontId="28" fillId="21" borderId="0" applyNumberFormat="0" applyBorder="0" applyAlignment="0" applyProtection="0"/>
    <xf numFmtId="0" fontId="30" fillId="82" borderId="0" applyNumberFormat="0" applyBorder="0" applyAlignment="0" applyProtection="0"/>
    <xf numFmtId="171" fontId="30" fillId="81" borderId="0" applyNumberFormat="0" applyBorder="0" applyAlignment="0" applyProtection="0"/>
    <xf numFmtId="0" fontId="30" fillId="82" borderId="0" applyNumberFormat="0" applyBorder="0" applyAlignment="0" applyProtection="0"/>
    <xf numFmtId="0" fontId="30" fillId="8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84"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28" fillId="25" borderId="0" applyNumberFormat="0" applyBorder="0" applyAlignment="0" applyProtection="0"/>
    <xf numFmtId="171" fontId="30" fillId="56" borderId="0" applyNumberFormat="0" applyBorder="0" applyAlignment="0" applyProtection="0"/>
    <xf numFmtId="0" fontId="30" fillId="72"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84" borderId="0" applyNumberFormat="0" applyBorder="0" applyAlignment="0" applyProtection="0"/>
    <xf numFmtId="171" fontId="30" fillId="84"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30" fillId="72" borderId="0" applyNumberFormat="0" applyBorder="0" applyAlignment="0" applyProtection="0"/>
    <xf numFmtId="171" fontId="30" fillId="84" borderId="0" applyNumberFormat="0" applyBorder="0" applyAlignment="0" applyProtection="0"/>
    <xf numFmtId="0" fontId="30" fillId="72" borderId="0" applyNumberFormat="0" applyBorder="0" applyAlignment="0" applyProtection="0"/>
    <xf numFmtId="171" fontId="30" fillId="84" borderId="0" applyNumberFormat="0" applyBorder="0" applyAlignment="0" applyProtection="0"/>
    <xf numFmtId="0" fontId="30" fillId="72" borderId="0" applyNumberFormat="0" applyBorder="0" applyAlignment="0" applyProtection="0"/>
    <xf numFmtId="171" fontId="30" fillId="72" borderId="0" applyNumberFormat="0" applyBorder="0" applyAlignment="0" applyProtection="0"/>
    <xf numFmtId="0" fontId="30" fillId="72" borderId="0" applyNumberFormat="0" applyBorder="0" applyAlignment="0" applyProtection="0"/>
    <xf numFmtId="0" fontId="28" fillId="25" borderId="0" applyNumberFormat="0" applyBorder="0" applyAlignment="0" applyProtection="0"/>
    <xf numFmtId="0" fontId="30" fillId="72" borderId="0" applyNumberFormat="0" applyBorder="0" applyAlignment="0" applyProtection="0"/>
    <xf numFmtId="171" fontId="30" fillId="85" borderId="0" applyNumberFormat="0" applyBorder="0" applyAlignment="0" applyProtection="0"/>
    <xf numFmtId="0" fontId="30" fillId="72" borderId="0" applyNumberFormat="0" applyBorder="0" applyAlignment="0" applyProtection="0"/>
    <xf numFmtId="0" fontId="30" fillId="72"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28" fillId="29" borderId="0" applyNumberFormat="0" applyBorder="0" applyAlignment="0" applyProtection="0"/>
    <xf numFmtId="171" fontId="30" fillId="73" borderId="0" applyNumberFormat="0" applyBorder="0" applyAlignment="0" applyProtection="0"/>
    <xf numFmtId="0" fontId="30" fillId="68"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171" fontId="30" fillId="68" borderId="0" applyNumberFormat="0" applyBorder="0" applyAlignment="0" applyProtection="0"/>
    <xf numFmtId="0" fontId="28" fillId="29" borderId="0" applyNumberFormat="0" applyBorder="0" applyAlignment="0" applyProtection="0"/>
    <xf numFmtId="0" fontId="30" fillId="68"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171" fontId="30" fillId="68" borderId="0" applyNumberFormat="0" applyBorder="0" applyAlignment="0" applyProtection="0"/>
    <xf numFmtId="0" fontId="30" fillId="68" borderId="0" applyNumberFormat="0" applyBorder="0" applyAlignment="0" applyProtection="0"/>
    <xf numFmtId="0" fontId="28" fillId="29" borderId="0" applyNumberFormat="0" applyBorder="0" applyAlignment="0" applyProtection="0"/>
    <xf numFmtId="0" fontId="30" fillId="68" borderId="0" applyNumberFormat="0" applyBorder="0" applyAlignment="0" applyProtection="0"/>
    <xf numFmtId="171" fontId="30" fillId="73" borderId="0" applyNumberFormat="0" applyBorder="0" applyAlignment="0" applyProtection="0"/>
    <xf numFmtId="0" fontId="30" fillId="68" borderId="0" applyNumberFormat="0" applyBorder="0" applyAlignment="0" applyProtection="0"/>
    <xf numFmtId="0" fontId="30" fillId="68"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28" fillId="33"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9"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28" fillId="33" borderId="0" applyNumberFormat="0" applyBorder="0" applyAlignment="0" applyProtection="0"/>
    <xf numFmtId="171" fontId="30" fillId="86" borderId="0" applyNumberFormat="0" applyBorder="0" applyAlignment="0" applyProtection="0"/>
    <xf numFmtId="0" fontId="30" fillId="70"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0" fontId="30" fillId="74" borderId="0" applyNumberFormat="0" applyBorder="0" applyAlignment="0" applyProtection="0"/>
    <xf numFmtId="171" fontId="30" fillId="74"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28" fillId="33" borderId="0" applyNumberFormat="0" applyBorder="0" applyAlignment="0" applyProtection="0"/>
    <xf numFmtId="0" fontId="30" fillId="70" borderId="0" applyNumberFormat="0" applyBorder="0" applyAlignment="0" applyProtection="0"/>
    <xf numFmtId="171" fontId="30" fillId="74" borderId="0" applyNumberFormat="0" applyBorder="0" applyAlignment="0" applyProtection="0"/>
    <xf numFmtId="0" fontId="30" fillId="70" borderId="0" applyNumberFormat="0" applyBorder="0" applyAlignment="0" applyProtection="0"/>
    <xf numFmtId="171" fontId="30" fillId="74" borderId="0" applyNumberFormat="0" applyBorder="0" applyAlignment="0" applyProtection="0"/>
    <xf numFmtId="0" fontId="30" fillId="70" borderId="0" applyNumberFormat="0" applyBorder="0" applyAlignment="0" applyProtection="0"/>
    <xf numFmtId="171" fontId="30" fillId="70" borderId="0" applyNumberFormat="0" applyBorder="0" applyAlignment="0" applyProtection="0"/>
    <xf numFmtId="0" fontId="30" fillId="70" borderId="0" applyNumberFormat="0" applyBorder="0" applyAlignment="0" applyProtection="0"/>
    <xf numFmtId="0" fontId="28" fillId="33" borderId="0" applyNumberFormat="0" applyBorder="0" applyAlignment="0" applyProtection="0"/>
    <xf numFmtId="0" fontId="30" fillId="70" borderId="0" applyNumberFormat="0" applyBorder="0" applyAlignment="0" applyProtection="0"/>
    <xf numFmtId="171" fontId="30" fillId="86" borderId="0" applyNumberFormat="0" applyBorder="0" applyAlignment="0" applyProtection="0"/>
    <xf numFmtId="0" fontId="30" fillId="70" borderId="0" applyNumberFormat="0" applyBorder="0" applyAlignment="0" applyProtection="0"/>
    <xf numFmtId="0" fontId="30" fillId="70" borderId="0" applyNumberFormat="0" applyBorder="0" applyAlignment="0" applyProtection="0"/>
    <xf numFmtId="171" fontId="31" fillId="0" borderId="0"/>
    <xf numFmtId="171" fontId="32" fillId="0" borderId="0" applyNumberFormat="0" applyFill="0" applyBorder="0" applyAlignment="0" applyProtection="0"/>
    <xf numFmtId="171" fontId="21" fillId="0" borderId="0" applyNumberFormat="0" applyFill="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9"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4" fillId="7" borderId="0" applyNumberFormat="0" applyBorder="0" applyAlignment="0" applyProtection="0"/>
    <xf numFmtId="171" fontId="33" fillId="43" borderId="0" applyNumberFormat="0" applyBorder="0" applyAlignment="0" applyProtection="0"/>
    <xf numFmtId="0" fontId="33" fillId="41"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171"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4" fillId="7" borderId="0" applyNumberFormat="0" applyBorder="0" applyAlignment="0" applyProtection="0"/>
    <xf numFmtId="171" fontId="33" fillId="41" borderId="0" applyNumberFormat="0" applyBorder="0" applyAlignment="0" applyProtection="0"/>
    <xf numFmtId="0" fontId="33" fillId="41" borderId="0" applyNumberFormat="0" applyBorder="0" applyAlignment="0" applyProtection="0"/>
    <xf numFmtId="171" fontId="33" fillId="41" borderId="0" applyNumberFormat="0" applyBorder="0" applyAlignment="0" applyProtection="0"/>
    <xf numFmtId="0" fontId="33" fillId="41" borderId="0" applyNumberFormat="0" applyBorder="0" applyAlignment="0" applyProtection="0"/>
    <xf numFmtId="171" fontId="33" fillId="41" borderId="0" applyNumberFormat="0" applyBorder="0" applyAlignment="0" applyProtection="0"/>
    <xf numFmtId="0" fontId="33" fillId="41" borderId="0" applyNumberFormat="0" applyBorder="0" applyAlignment="0" applyProtection="0"/>
    <xf numFmtId="0" fontId="34" fillId="7" borderId="0" applyNumberFormat="0" applyBorder="0" applyAlignment="0" applyProtection="0"/>
    <xf numFmtId="0" fontId="33" fillId="41" borderId="0" applyNumberFormat="0" applyBorder="0" applyAlignment="0" applyProtection="0"/>
    <xf numFmtId="171" fontId="33" fillId="43"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6" fillId="87" borderId="25" applyNumberFormat="0" applyAlignment="0" applyProtection="0"/>
    <xf numFmtId="0" fontId="37" fillId="10" borderId="19" applyNumberFormat="0" applyAlignment="0" applyProtection="0"/>
    <xf numFmtId="0" fontId="37" fillId="10" borderId="19" applyNumberFormat="0" applyAlignment="0" applyProtection="0"/>
    <xf numFmtId="0" fontId="35" fillId="54" borderId="25" applyNumberFormat="0" applyAlignment="0" applyProtection="0"/>
    <xf numFmtId="0" fontId="35" fillId="54" borderId="25" applyNumberFormat="0" applyAlignment="0" applyProtection="0"/>
    <xf numFmtId="0" fontId="35" fillId="54" borderId="25" applyNumberFormat="0" applyAlignment="0" applyProtection="0"/>
    <xf numFmtId="0" fontId="37" fillId="10" borderId="19" applyNumberFormat="0" applyAlignment="0" applyProtection="0"/>
    <xf numFmtId="172" fontId="38" fillId="55" borderId="26">
      <alignment horizontal="center" vertical="center"/>
    </xf>
    <xf numFmtId="172" fontId="38" fillId="55" borderId="26">
      <alignment horizontal="center" vertical="center"/>
    </xf>
    <xf numFmtId="172" fontId="38" fillId="55" borderId="26">
      <alignment horizontal="center" vertical="center"/>
    </xf>
    <xf numFmtId="0" fontId="35" fillId="54" borderId="25"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5" fillId="54" borderId="25" applyNumberFormat="0" applyAlignment="0" applyProtection="0"/>
    <xf numFmtId="0" fontId="35" fillId="54" borderId="25" applyNumberFormat="0" applyAlignment="0" applyProtection="0"/>
    <xf numFmtId="0" fontId="35" fillId="87" borderId="25" applyNumberFormat="0" applyAlignment="0" applyProtection="0"/>
    <xf numFmtId="172" fontId="38" fillId="55" borderId="26">
      <alignment horizontal="center" vertical="center"/>
    </xf>
    <xf numFmtId="172" fontId="38" fillId="55" borderId="26">
      <alignment horizontal="center" vertical="center"/>
    </xf>
    <xf numFmtId="171" fontId="35" fillId="87" borderId="25"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7" fillId="10" borderId="19" applyNumberFormat="0" applyAlignment="0" applyProtection="0"/>
    <xf numFmtId="0" fontId="35" fillId="54" borderId="25" applyNumberFormat="0" applyAlignment="0" applyProtection="0"/>
    <xf numFmtId="171" fontId="35" fillId="87" borderId="25" applyNumberFormat="0" applyAlignment="0" applyProtection="0"/>
    <xf numFmtId="171" fontId="35" fillId="87" borderId="25" applyNumberFormat="0" applyAlignment="0" applyProtection="0"/>
    <xf numFmtId="171" fontId="35" fillId="87" borderId="25" applyNumberFormat="0" applyAlignment="0" applyProtection="0"/>
    <xf numFmtId="0" fontId="35" fillId="54" borderId="25" applyNumberFormat="0" applyAlignment="0" applyProtection="0"/>
    <xf numFmtId="171" fontId="35" fillId="87" borderId="25" applyNumberFormat="0" applyAlignment="0" applyProtection="0"/>
    <xf numFmtId="171" fontId="35" fillId="87" borderId="25" applyNumberFormat="0" applyAlignment="0" applyProtection="0"/>
    <xf numFmtId="171" fontId="35" fillId="87" borderId="25" applyNumberFormat="0" applyAlignment="0" applyProtection="0"/>
    <xf numFmtId="0" fontId="35" fillId="54" borderId="25" applyNumberFormat="0" applyAlignment="0" applyProtection="0"/>
    <xf numFmtId="171" fontId="35" fillId="87" borderId="25" applyNumberFormat="0" applyAlignment="0" applyProtection="0"/>
    <xf numFmtId="171" fontId="35" fillId="87" borderId="25" applyNumberFormat="0" applyAlignment="0" applyProtection="0"/>
    <xf numFmtId="171" fontId="35" fillId="54" borderId="25" applyNumberFormat="0" applyAlignment="0" applyProtection="0"/>
    <xf numFmtId="0" fontId="35" fillId="54" borderId="25" applyNumberFormat="0" applyAlignment="0" applyProtection="0"/>
    <xf numFmtId="171" fontId="35" fillId="54" borderId="25" applyNumberFormat="0" applyAlignment="0" applyProtection="0"/>
    <xf numFmtId="0" fontId="37" fillId="10" borderId="19" applyNumberFormat="0" applyAlignment="0" applyProtection="0"/>
    <xf numFmtId="0" fontId="35" fillId="54" borderId="25" applyNumberFormat="0" applyAlignment="0" applyProtection="0"/>
    <xf numFmtId="172" fontId="38" fillId="55" borderId="26">
      <alignment horizontal="center" vertical="center"/>
    </xf>
    <xf numFmtId="0" fontId="35" fillId="54" borderId="25" applyNumberFormat="0" applyAlignment="0" applyProtection="0"/>
    <xf numFmtId="0" fontId="35" fillId="54" borderId="25" applyNumberFormat="0" applyAlignment="0" applyProtection="0"/>
    <xf numFmtId="173" fontId="11" fillId="0" borderId="0"/>
    <xf numFmtId="174" fontId="11" fillId="0" borderId="0"/>
    <xf numFmtId="175" fontId="11" fillId="0" borderId="0"/>
    <xf numFmtId="176" fontId="11" fillId="0" borderId="0"/>
    <xf numFmtId="177" fontId="11" fillId="0" borderId="0"/>
    <xf numFmtId="164" fontId="11" fillId="0" borderId="0"/>
    <xf numFmtId="20" fontId="11" fillId="0" borderId="0"/>
    <xf numFmtId="0" fontId="39" fillId="88" borderId="27" applyNumberFormat="0" applyAlignment="0" applyProtection="0"/>
    <xf numFmtId="0" fontId="39" fillId="88" borderId="27" applyNumberFormat="0" applyAlignment="0" applyProtection="0"/>
    <xf numFmtId="0" fontId="39" fillId="88" borderId="27" applyNumberFormat="0" applyAlignment="0" applyProtection="0"/>
    <xf numFmtId="0" fontId="39" fillId="88" borderId="27" applyNumberFormat="0" applyAlignment="0" applyProtection="0"/>
    <xf numFmtId="0" fontId="39" fillId="88" borderId="27" applyNumberFormat="0" applyAlignment="0" applyProtection="0"/>
    <xf numFmtId="0" fontId="27" fillId="11" borderId="22" applyNumberFormat="0" applyAlignment="0" applyProtection="0"/>
    <xf numFmtId="0" fontId="27" fillId="11" borderId="22" applyNumberFormat="0" applyAlignment="0" applyProtection="0"/>
    <xf numFmtId="0" fontId="39" fillId="88" borderId="27" applyNumberFormat="0" applyAlignment="0" applyProtection="0"/>
    <xf numFmtId="0" fontId="39" fillId="88" borderId="27" applyNumberFormat="0" applyAlignment="0" applyProtection="0"/>
    <xf numFmtId="0" fontId="39" fillId="88" borderId="27" applyNumberFormat="0" applyAlignment="0" applyProtection="0"/>
    <xf numFmtId="0" fontId="27" fillId="11" borderId="22" applyNumberFormat="0" applyAlignment="0" applyProtection="0"/>
    <xf numFmtId="171" fontId="39" fillId="89" borderId="27" applyNumberFormat="0" applyAlignment="0" applyProtection="0"/>
    <xf numFmtId="0" fontId="39" fillId="88" borderId="27"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171" fontId="39" fillId="88" borderId="27" applyNumberFormat="0" applyAlignment="0" applyProtection="0"/>
    <xf numFmtId="0" fontId="27" fillId="11" borderId="22" applyNumberFormat="0" applyAlignment="0" applyProtection="0"/>
    <xf numFmtId="0" fontId="39" fillId="88" borderId="27"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39" fillId="88" borderId="27" applyNumberFormat="0" applyAlignment="0" applyProtection="0"/>
    <xf numFmtId="0" fontId="39" fillId="88" borderId="27" applyNumberFormat="0" applyAlignment="0" applyProtection="0"/>
    <xf numFmtId="0" fontId="39" fillId="88" borderId="27" applyNumberFormat="0" applyAlignment="0" applyProtection="0"/>
    <xf numFmtId="171" fontId="39" fillId="88" borderId="27"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27" fillId="11" borderId="22" applyNumberFormat="0" applyAlignment="0" applyProtection="0"/>
    <xf numFmtId="0" fontId="39" fillId="88" borderId="27" applyNumberFormat="0" applyAlignment="0" applyProtection="0"/>
    <xf numFmtId="171" fontId="39" fillId="88" borderId="27" applyNumberFormat="0" applyAlignment="0" applyProtection="0"/>
    <xf numFmtId="0" fontId="39" fillId="88" borderId="27" applyNumberFormat="0" applyAlignment="0" applyProtection="0"/>
    <xf numFmtId="171" fontId="39" fillId="88" borderId="27" applyNumberFormat="0" applyAlignment="0" applyProtection="0"/>
    <xf numFmtId="0" fontId="39" fillId="88" borderId="27" applyNumberFormat="0" applyAlignment="0" applyProtection="0"/>
    <xf numFmtId="0" fontId="27" fillId="11" borderId="22" applyNumberFormat="0" applyAlignment="0" applyProtection="0"/>
    <xf numFmtId="0" fontId="39" fillId="88" borderId="27" applyNumberFormat="0" applyAlignment="0" applyProtection="0"/>
    <xf numFmtId="171" fontId="39" fillId="89" borderId="27" applyNumberFormat="0" applyAlignment="0" applyProtection="0"/>
    <xf numFmtId="0" fontId="39" fillId="88" borderId="27" applyNumberFormat="0" applyAlignment="0" applyProtection="0"/>
    <xf numFmtId="0" fontId="39" fillId="88" borderId="27" applyNumberFormat="0" applyAlignment="0" applyProtection="0"/>
    <xf numFmtId="166" fontId="11"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6" fillId="0" borderId="0" applyFont="0" applyFill="0" applyBorder="0" applyAlignment="0" applyProtection="0"/>
    <xf numFmtId="166" fontId="9" fillId="0" borderId="0" applyFont="0" applyFill="0" applyBorder="0" applyAlignment="0" applyProtection="0"/>
    <xf numFmtId="43" fontId="11"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166" fontId="2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4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42"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166" fontId="16" fillId="0" borderId="0" applyFont="0" applyFill="0" applyBorder="0" applyAlignment="0" applyProtection="0"/>
    <xf numFmtId="3" fontId="11" fillId="0" borderId="0" applyFont="0" applyFill="0" applyBorder="0" applyAlignment="0" applyProtection="0"/>
    <xf numFmtId="171" fontId="11" fillId="0" borderId="0" applyBorder="0"/>
    <xf numFmtId="171" fontId="11" fillId="0" borderId="0" applyBorder="0"/>
    <xf numFmtId="171" fontId="11" fillId="0" borderId="0" applyBorder="0"/>
    <xf numFmtId="171" fontId="19" fillId="0" borderId="0"/>
    <xf numFmtId="171" fontId="19" fillId="0" borderId="0">
      <alignment horizontal="center"/>
    </xf>
    <xf numFmtId="171" fontId="32" fillId="0" borderId="0">
      <alignment horizontal="center"/>
    </xf>
    <xf numFmtId="171" fontId="32" fillId="0" borderId="0">
      <alignment horizontal="center"/>
    </xf>
    <xf numFmtId="171" fontId="32" fillId="0" borderId="0">
      <alignment horizontal="center"/>
    </xf>
    <xf numFmtId="171" fontId="32" fillId="0" borderId="0">
      <alignment horizontal="center"/>
    </xf>
    <xf numFmtId="171" fontId="11" fillId="0" borderId="0">
      <alignment horizontal="center"/>
    </xf>
    <xf numFmtId="171" fontId="11" fillId="0" borderId="0">
      <alignment wrapText="1"/>
    </xf>
    <xf numFmtId="171" fontId="22" fillId="0" borderId="0"/>
    <xf numFmtId="171" fontId="21" fillId="0" borderId="0"/>
    <xf numFmtId="171" fontId="21" fillId="0" borderId="0"/>
    <xf numFmtId="171" fontId="21" fillId="0" borderId="0"/>
    <xf numFmtId="171" fontId="21" fillId="0" borderId="0"/>
    <xf numFmtId="171" fontId="43" fillId="0" borderId="0"/>
    <xf numFmtId="178" fontId="16" fillId="0" borderId="0" applyFont="0" applyFill="0" applyBorder="0" applyAlignment="0" applyProtection="0"/>
    <xf numFmtId="178" fontId="9" fillId="0" borderId="0" applyFont="0" applyFill="0" applyBorder="0" applyAlignment="0" applyProtection="0"/>
    <xf numFmtId="44" fontId="11" fillId="0" borderId="0" applyFont="0" applyFill="0" applyBorder="0" applyAlignment="0" applyProtection="0"/>
    <xf numFmtId="178" fontId="11" fillId="0" borderId="0" applyFont="0" applyFill="0" applyBorder="0" applyAlignment="0" applyProtection="0"/>
    <xf numFmtId="44" fontId="40"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21" fillId="0" borderId="0" applyFont="0" applyFill="0" applyBorder="0" applyAlignment="0" applyProtection="0"/>
    <xf numFmtId="179" fontId="44" fillId="0" borderId="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11" fillId="0" borderId="0" applyFont="0" applyFill="0" applyBorder="0" applyAlignment="0" applyProtection="0"/>
    <xf numFmtId="178" fontId="9" fillId="0" borderId="0" applyFont="0" applyFill="0" applyBorder="0" applyAlignment="0" applyProtection="0"/>
    <xf numFmtId="178" fontId="11"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8" fontId="16"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171"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171"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171"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71" fontId="47" fillId="0" borderId="0"/>
    <xf numFmtId="171" fontId="48" fillId="0" borderId="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50" fillId="6" borderId="0" applyNumberFormat="0" applyBorder="0" applyAlignment="0" applyProtection="0"/>
    <xf numFmtId="171" fontId="49" fillId="47" borderId="0" applyNumberFormat="0" applyBorder="0" applyAlignment="0" applyProtection="0"/>
    <xf numFmtId="0" fontId="49" fillId="45"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171"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50" fillId="6" borderId="0" applyNumberFormat="0" applyBorder="0" applyAlignment="0" applyProtection="0"/>
    <xf numFmtId="171" fontId="49" fillId="45" borderId="0" applyNumberFormat="0" applyBorder="0" applyAlignment="0" applyProtection="0"/>
    <xf numFmtId="0" fontId="49" fillId="45" borderId="0" applyNumberFormat="0" applyBorder="0" applyAlignment="0" applyProtection="0"/>
    <xf numFmtId="171" fontId="49" fillId="45" borderId="0" applyNumberFormat="0" applyBorder="0" applyAlignment="0" applyProtection="0"/>
    <xf numFmtId="0" fontId="49" fillId="45" borderId="0" applyNumberFormat="0" applyBorder="0" applyAlignment="0" applyProtection="0"/>
    <xf numFmtId="171" fontId="49" fillId="45" borderId="0" applyNumberFormat="0" applyBorder="0" applyAlignment="0" applyProtection="0"/>
    <xf numFmtId="0" fontId="49" fillId="45" borderId="0" applyNumberFormat="0" applyBorder="0" applyAlignment="0" applyProtection="0"/>
    <xf numFmtId="0" fontId="50" fillId="6" borderId="0" applyNumberFormat="0" applyBorder="0" applyAlignment="0" applyProtection="0"/>
    <xf numFmtId="0" fontId="49" fillId="45" borderId="0" applyNumberFormat="0" applyBorder="0" applyAlignment="0" applyProtection="0"/>
    <xf numFmtId="171" fontId="49" fillId="90"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2" fillId="0" borderId="29"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3" fillId="0" borderId="16" applyNumberFormat="0" applyFill="0" applyAlignment="0" applyProtection="0"/>
    <xf numFmtId="171" fontId="51" fillId="0" borderId="28" applyNumberFormat="0" applyFill="0" applyAlignment="0" applyProtection="0"/>
    <xf numFmtId="0" fontId="51" fillId="0" borderId="28"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2" fillId="0" borderId="30" applyNumberFormat="0" applyFill="0" applyAlignment="0" applyProtection="0"/>
    <xf numFmtId="171" fontId="51" fillId="0" borderId="28"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3" fillId="0" borderId="16" applyNumberFormat="0" applyFill="0" applyAlignment="0" applyProtection="0"/>
    <xf numFmtId="0" fontId="51" fillId="0" borderId="28" applyNumberFormat="0" applyFill="0" applyAlignment="0" applyProtection="0"/>
    <xf numFmtId="0" fontId="53" fillId="0" borderId="16" applyNumberFormat="0" applyFill="0" applyAlignment="0" applyProtection="0"/>
    <xf numFmtId="0" fontId="51" fillId="0" borderId="28" applyNumberFormat="0" applyFill="0" applyAlignment="0" applyProtection="0"/>
    <xf numFmtId="171" fontId="52" fillId="0" borderId="30"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1" fillId="0" borderId="28"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6" fillId="0" borderId="17" applyNumberFormat="0" applyFill="0" applyAlignment="0" applyProtection="0"/>
    <xf numFmtId="171" fontId="54" fillId="0" borderId="31" applyNumberFormat="0" applyFill="0" applyAlignment="0" applyProtection="0"/>
    <xf numFmtId="0" fontId="54" fillId="0" borderId="31"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5" fillId="0" borderId="31" applyNumberFormat="0" applyFill="0" applyAlignment="0" applyProtection="0"/>
    <xf numFmtId="171" fontId="55" fillId="0" borderId="31"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6" fillId="0" borderId="17" applyNumberFormat="0" applyFill="0" applyAlignment="0" applyProtection="0"/>
    <xf numFmtId="0" fontId="54" fillId="0" borderId="31" applyNumberFormat="0" applyFill="0" applyAlignment="0" applyProtection="0"/>
    <xf numFmtId="171" fontId="55" fillId="0" borderId="31" applyNumberFormat="0" applyFill="0" applyAlignment="0" applyProtection="0"/>
    <xf numFmtId="0" fontId="54" fillId="0" borderId="31" applyNumberFormat="0" applyFill="0" applyAlignment="0" applyProtection="0"/>
    <xf numFmtId="171" fontId="55" fillId="0" borderId="31" applyNumberFormat="0" applyFill="0" applyAlignment="0" applyProtection="0"/>
    <xf numFmtId="0" fontId="54" fillId="0" borderId="31" applyNumberFormat="0" applyFill="0" applyAlignment="0" applyProtection="0"/>
    <xf numFmtId="171" fontId="54" fillId="0" borderId="31" applyNumberFormat="0" applyFill="0" applyAlignment="0" applyProtection="0"/>
    <xf numFmtId="0" fontId="54" fillId="0" borderId="31" applyNumberFormat="0" applyFill="0" applyAlignment="0" applyProtection="0"/>
    <xf numFmtId="0" fontId="56" fillId="0" borderId="17" applyNumberFormat="0" applyFill="0" applyAlignment="0" applyProtection="0"/>
    <xf numFmtId="0" fontId="54" fillId="0" borderId="31" applyNumberFormat="0" applyFill="0" applyAlignment="0" applyProtection="0"/>
    <xf numFmtId="171" fontId="55" fillId="0" borderId="33" applyNumberFormat="0" applyFill="0" applyAlignment="0" applyProtection="0"/>
    <xf numFmtId="0" fontId="54" fillId="0" borderId="31" applyNumberFormat="0" applyFill="0" applyAlignment="0" applyProtection="0"/>
    <xf numFmtId="0" fontId="54" fillId="0" borderId="31"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0" borderId="35"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9" fillId="0" borderId="18" applyNumberFormat="0" applyFill="0" applyAlignment="0" applyProtection="0"/>
    <xf numFmtId="171" fontId="57" fillId="0" borderId="34" applyNumberFormat="0" applyFill="0" applyAlignment="0" applyProtection="0"/>
    <xf numFmtId="0" fontId="57" fillId="0" borderId="34"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0" borderId="36" applyNumberFormat="0" applyFill="0" applyAlignment="0" applyProtection="0"/>
    <xf numFmtId="171" fontId="58" fillId="0" borderId="36"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9" fillId="0" borderId="18" applyNumberFormat="0" applyFill="0" applyAlignment="0" applyProtection="0"/>
    <xf numFmtId="0" fontId="57" fillId="0" borderId="34" applyNumberFormat="0" applyFill="0" applyAlignment="0" applyProtection="0"/>
    <xf numFmtId="171" fontId="58" fillId="0" borderId="36" applyNumberFormat="0" applyFill="0" applyAlignment="0" applyProtection="0"/>
    <xf numFmtId="0" fontId="57" fillId="0" borderId="34" applyNumberFormat="0" applyFill="0" applyAlignment="0" applyProtection="0"/>
    <xf numFmtId="171" fontId="58" fillId="0" borderId="36" applyNumberFormat="0" applyFill="0" applyAlignment="0" applyProtection="0"/>
    <xf numFmtId="0" fontId="57" fillId="0" borderId="34" applyNumberFormat="0" applyFill="0" applyAlignment="0" applyProtection="0"/>
    <xf numFmtId="171" fontId="57" fillId="0" borderId="34" applyNumberFormat="0" applyFill="0" applyAlignment="0" applyProtection="0"/>
    <xf numFmtId="0" fontId="57" fillId="0" borderId="34" applyNumberFormat="0" applyFill="0" applyAlignment="0" applyProtection="0"/>
    <xf numFmtId="0" fontId="59" fillId="0" borderId="18" applyNumberFormat="0" applyFill="0" applyAlignment="0" applyProtection="0"/>
    <xf numFmtId="0" fontId="57" fillId="0" borderId="34" applyNumberFormat="0" applyFill="0" applyAlignment="0" applyProtection="0"/>
    <xf numFmtId="171" fontId="58" fillId="0" borderId="37"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9" fillId="0" borderId="0" applyNumberFormat="0" applyFill="0" applyBorder="0" applyAlignment="0" applyProtection="0"/>
    <xf numFmtId="171" fontId="57" fillId="0" borderId="0" applyNumberFormat="0" applyFill="0" applyBorder="0" applyAlignment="0" applyProtection="0"/>
    <xf numFmtId="0" fontId="5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171" fontId="5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0" fontId="59" fillId="0" borderId="0" applyNumberFormat="0" applyFill="0" applyBorder="0" applyAlignment="0" applyProtection="0"/>
    <xf numFmtId="0" fontId="57" fillId="0" borderId="0" applyNumberFormat="0" applyFill="0" applyBorder="0" applyAlignment="0" applyProtection="0"/>
    <xf numFmtId="171" fontId="58"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173" fontId="61" fillId="91" borderId="0"/>
    <xf numFmtId="174" fontId="61" fillId="91" borderId="0"/>
    <xf numFmtId="175" fontId="61" fillId="91" borderId="0"/>
    <xf numFmtId="171" fontId="11" fillId="91" borderId="0">
      <protection locked="0"/>
    </xf>
    <xf numFmtId="179" fontId="11" fillId="91" borderId="0">
      <protection locked="0"/>
    </xf>
    <xf numFmtId="176" fontId="11" fillId="91" borderId="0">
      <protection locked="0"/>
    </xf>
    <xf numFmtId="177" fontId="11" fillId="91" borderId="0">
      <protection locked="0"/>
    </xf>
    <xf numFmtId="164" fontId="11" fillId="91" borderId="0">
      <protection locked="0"/>
    </xf>
    <xf numFmtId="20" fontId="11" fillId="91" borderId="0">
      <protection locked="0"/>
    </xf>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3" fillId="9" borderId="19"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2" fillId="60" borderId="25" applyNumberFormat="0" applyAlignment="0" applyProtection="0"/>
    <xf numFmtId="0" fontId="63" fillId="9" borderId="19" applyNumberFormat="0" applyAlignment="0" applyProtection="0"/>
    <xf numFmtId="0" fontId="63" fillId="9" borderId="19"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3" fillId="9" borderId="19" applyNumberFormat="0" applyAlignment="0" applyProtection="0"/>
    <xf numFmtId="171" fontId="38" fillId="92" borderId="26" applyNumberFormat="0">
      <alignment horizontal="center" vertical="center"/>
      <protection locked="0"/>
    </xf>
    <xf numFmtId="171" fontId="38" fillId="92" borderId="26" applyNumberFormat="0">
      <alignment horizontal="center" vertical="center"/>
      <protection locked="0"/>
    </xf>
    <xf numFmtId="171" fontId="38" fillId="92" borderId="26" applyNumberFormat="0">
      <alignment horizontal="center" vertical="center"/>
      <protection locked="0"/>
    </xf>
    <xf numFmtId="0" fontId="62" fillId="38" borderId="25"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2" fillId="38" borderId="25" applyNumberFormat="0" applyAlignment="0" applyProtection="0"/>
    <xf numFmtId="0" fontId="62" fillId="38" borderId="25" applyNumberFormat="0" applyAlignment="0" applyProtection="0"/>
    <xf numFmtId="0" fontId="62" fillId="38" borderId="25" applyNumberFormat="0" applyAlignment="0" applyProtection="0"/>
    <xf numFmtId="0" fontId="62" fillId="60" borderId="25" applyNumberFormat="0" applyAlignment="0" applyProtection="0"/>
    <xf numFmtId="171" fontId="38" fillId="92" borderId="26" applyNumberFormat="0">
      <alignment horizontal="center" vertical="center"/>
      <protection locked="0"/>
    </xf>
    <xf numFmtId="171" fontId="38" fillId="92" borderId="26" applyNumberFormat="0">
      <alignment horizontal="center" vertical="center"/>
      <protection locked="0"/>
    </xf>
    <xf numFmtId="171" fontId="62" fillId="60" borderId="25"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3" fillId="9" borderId="19" applyNumberFormat="0" applyAlignment="0" applyProtection="0"/>
    <xf numFmtId="0" fontId="62" fillId="38" borderId="25" applyNumberFormat="0" applyAlignment="0" applyProtection="0"/>
    <xf numFmtId="171" fontId="62" fillId="60" borderId="25" applyNumberFormat="0" applyAlignment="0" applyProtection="0"/>
    <xf numFmtId="171" fontId="62" fillId="60" borderId="25" applyNumberFormat="0" applyAlignment="0" applyProtection="0"/>
    <xf numFmtId="171" fontId="62" fillId="60" borderId="25" applyNumberFormat="0" applyAlignment="0" applyProtection="0"/>
    <xf numFmtId="0" fontId="62" fillId="38" borderId="25" applyNumberFormat="0" applyAlignment="0" applyProtection="0"/>
    <xf numFmtId="171" fontId="62" fillId="60" borderId="25" applyNumberFormat="0" applyAlignment="0" applyProtection="0"/>
    <xf numFmtId="171" fontId="62" fillId="60" borderId="25" applyNumberFormat="0" applyAlignment="0" applyProtection="0"/>
    <xf numFmtId="171" fontId="62" fillId="60" borderId="25" applyNumberFormat="0" applyAlignment="0" applyProtection="0"/>
    <xf numFmtId="0" fontId="62" fillId="38" borderId="25" applyNumberFormat="0" applyAlignment="0" applyProtection="0"/>
    <xf numFmtId="171" fontId="62" fillId="60" borderId="25" applyNumberFormat="0" applyAlignment="0" applyProtection="0"/>
    <xf numFmtId="171" fontId="62" fillId="60" borderId="25" applyNumberFormat="0" applyAlignment="0" applyProtection="0"/>
    <xf numFmtId="171" fontId="62" fillId="38" borderId="25" applyNumberFormat="0" applyAlignment="0" applyProtection="0"/>
    <xf numFmtId="0" fontId="62" fillId="38" borderId="25" applyNumberFormat="0" applyAlignment="0" applyProtection="0"/>
    <xf numFmtId="171" fontId="62" fillId="38" borderId="25" applyNumberFormat="0" applyAlignment="0" applyProtection="0"/>
    <xf numFmtId="0" fontId="63" fillId="9" borderId="19" applyNumberFormat="0" applyAlignment="0" applyProtection="0"/>
    <xf numFmtId="0" fontId="62" fillId="38" borderId="25" applyNumberFormat="0" applyAlignment="0" applyProtection="0"/>
    <xf numFmtId="171" fontId="38" fillId="92" borderId="26" applyNumberFormat="0">
      <alignment horizontal="center" vertical="center"/>
      <protection locked="0"/>
    </xf>
    <xf numFmtId="0" fontId="62" fillId="38" borderId="25" applyNumberFormat="0" applyAlignment="0" applyProtection="0"/>
    <xf numFmtId="0" fontId="62" fillId="38" borderId="25" applyNumberFormat="0" applyAlignment="0" applyProtection="0"/>
    <xf numFmtId="171" fontId="11" fillId="91" borderId="0">
      <protection locked="0"/>
    </xf>
    <xf numFmtId="171" fontId="11" fillId="91" borderId="0">
      <protection locked="0"/>
    </xf>
    <xf numFmtId="171" fontId="19" fillId="91" borderId="0">
      <protection locked="0"/>
    </xf>
    <xf numFmtId="171" fontId="11" fillId="91" borderId="0">
      <alignment horizontal="center"/>
      <protection locked="0"/>
    </xf>
    <xf numFmtId="171" fontId="11" fillId="91" borderId="0">
      <protection locked="0"/>
    </xf>
    <xf numFmtId="171" fontId="11" fillId="91" borderId="0"/>
    <xf numFmtId="171" fontId="11" fillId="91" borderId="0">
      <alignment wrapText="1"/>
      <protection locked="0"/>
    </xf>
    <xf numFmtId="171" fontId="22" fillId="91" borderId="0">
      <protection locked="0"/>
    </xf>
    <xf numFmtId="171" fontId="21" fillId="91" borderId="0">
      <protection locked="0"/>
    </xf>
    <xf numFmtId="171" fontId="21" fillId="91" borderId="0">
      <protection locked="0"/>
    </xf>
    <xf numFmtId="171" fontId="21" fillId="91" borderId="0">
      <protection locked="0"/>
    </xf>
    <xf numFmtId="171" fontId="21" fillId="91" borderId="0">
      <protection locked="0"/>
    </xf>
    <xf numFmtId="171" fontId="43" fillId="91" borderId="0">
      <protection locked="0"/>
    </xf>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5" fillId="0" borderId="39"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6" fillId="0" borderId="21" applyNumberFormat="0" applyFill="0" applyAlignment="0" applyProtection="0"/>
    <xf numFmtId="171" fontId="64" fillId="0" borderId="38" applyNumberFormat="0" applyFill="0" applyAlignment="0" applyProtection="0"/>
    <xf numFmtId="0" fontId="64" fillId="0" borderId="38"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171"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6" fillId="0" borderId="21" applyNumberFormat="0" applyFill="0" applyAlignment="0" applyProtection="0"/>
    <xf numFmtId="0" fontId="66" fillId="0" borderId="21" applyNumberFormat="0" applyFill="0" applyAlignment="0" applyProtection="0"/>
    <xf numFmtId="0" fontId="64" fillId="0" borderId="38" applyNumberFormat="0" applyFill="0" applyAlignment="0" applyProtection="0"/>
    <xf numFmtId="171"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8" fillId="60"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9" fillId="8" borderId="0" applyNumberFormat="0" applyBorder="0" applyAlignment="0" applyProtection="0"/>
    <xf numFmtId="171" fontId="67" fillId="93" borderId="0" applyNumberFormat="0" applyBorder="0" applyAlignment="0" applyProtection="0"/>
    <xf numFmtId="0" fontId="67" fillId="60"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0" fontId="69" fillId="8" borderId="0" applyNumberFormat="0" applyBorder="0" applyAlignment="0" applyProtection="0"/>
    <xf numFmtId="171"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0" fontId="69" fillId="8" borderId="0" applyNumberFormat="0" applyBorder="0" applyAlignment="0" applyProtection="0"/>
    <xf numFmtId="171" fontId="67" fillId="60" borderId="0" applyNumberFormat="0" applyBorder="0" applyAlignment="0" applyProtection="0"/>
    <xf numFmtId="0" fontId="67" fillId="60" borderId="0" applyNumberFormat="0" applyBorder="0" applyAlignment="0" applyProtection="0"/>
    <xf numFmtId="171" fontId="67" fillId="60" borderId="0" applyNumberFormat="0" applyBorder="0" applyAlignment="0" applyProtection="0"/>
    <xf numFmtId="0" fontId="67" fillId="60" borderId="0" applyNumberFormat="0" applyBorder="0" applyAlignment="0" applyProtection="0"/>
    <xf numFmtId="171" fontId="67" fillId="60" borderId="0" applyNumberFormat="0" applyBorder="0" applyAlignment="0" applyProtection="0"/>
    <xf numFmtId="0" fontId="67" fillId="60" borderId="0" applyNumberFormat="0" applyBorder="0" applyAlignment="0" applyProtection="0"/>
    <xf numFmtId="0" fontId="69" fillId="8" borderId="0" applyNumberFormat="0" applyBorder="0" applyAlignment="0" applyProtection="0"/>
    <xf numFmtId="0" fontId="67" fillId="60" borderId="0" applyNumberFormat="0" applyBorder="0" applyAlignment="0" applyProtection="0"/>
    <xf numFmtId="171" fontId="67" fillId="93" borderId="0" applyNumberFormat="0" applyBorder="0" applyAlignment="0" applyProtection="0"/>
    <xf numFmtId="0" fontId="67" fillId="60" borderId="0" applyNumberFormat="0" applyBorder="0" applyAlignment="0" applyProtection="0"/>
    <xf numFmtId="0" fontId="67" fillId="60" borderId="0" applyNumberFormat="0" applyBorder="0" applyAlignment="0" applyProtection="0"/>
    <xf numFmtId="173" fontId="21" fillId="0" borderId="0"/>
    <xf numFmtId="171" fontId="3" fillId="0" borderId="0"/>
    <xf numFmtId="171" fontId="3" fillId="0" borderId="0"/>
    <xf numFmtId="171" fontId="3" fillId="0" borderId="0"/>
    <xf numFmtId="171" fontId="3" fillId="0" borderId="0"/>
    <xf numFmtId="0" fontId="3" fillId="0" borderId="0"/>
    <xf numFmtId="171" fontId="11" fillId="0" borderId="0"/>
    <xf numFmtId="171" fontId="11" fillId="0" borderId="0"/>
    <xf numFmtId="0" fontId="16" fillId="0" borderId="0"/>
    <xf numFmtId="0" fontId="11" fillId="0" borderId="0"/>
    <xf numFmtId="0" fontId="3" fillId="0" borderId="0"/>
    <xf numFmtId="0" fontId="11" fillId="0" borderId="0"/>
    <xf numFmtId="0" fontId="11" fillId="0" borderId="0"/>
    <xf numFmtId="0" fontId="11" fillId="0" borderId="0"/>
    <xf numFmtId="0" fontId="11" fillId="0" borderId="0"/>
    <xf numFmtId="171" fontId="11" fillId="0" borderId="0"/>
    <xf numFmtId="0" fontId="2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1" fontId="3" fillId="0" borderId="0"/>
    <xf numFmtId="0" fontId="25" fillId="0" borderId="0"/>
    <xf numFmtId="0" fontId="11" fillId="0" borderId="0"/>
    <xf numFmtId="0" fontId="11" fillId="0" borderId="0"/>
    <xf numFmtId="0" fontId="11" fillId="0" borderId="0"/>
    <xf numFmtId="171" fontId="17" fillId="0" borderId="0"/>
    <xf numFmtId="0" fontId="11" fillId="0" borderId="0"/>
    <xf numFmtId="0" fontId="3" fillId="0" borderId="0"/>
    <xf numFmtId="0" fontId="3" fillId="0" borderId="0"/>
    <xf numFmtId="0" fontId="3" fillId="0" borderId="0"/>
    <xf numFmtId="0" fontId="2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 fillId="0" borderId="0"/>
    <xf numFmtId="0" fontId="11" fillId="0" borderId="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23"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44" fillId="92" borderId="40" applyNumberFormat="0" applyAlignment="0" applyProtection="0"/>
    <xf numFmtId="171" fontId="44" fillId="92" borderId="40" applyNumberFormat="0" applyAlignment="0" applyProtection="0"/>
    <xf numFmtId="171" fontId="44" fillId="92" borderId="40" applyNumberForma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44" fillId="93" borderId="40" applyNumberFormat="0" applyAlignment="0" applyProtection="0"/>
    <xf numFmtId="171" fontId="44" fillId="93" borderId="40" applyNumberForma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171"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171" fontId="44" fillId="93" borderId="40" applyNumberForma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11" fillId="46" borderId="40" applyNumberFormat="0" applyFont="0" applyAlignment="0" applyProtection="0"/>
    <xf numFmtId="0" fontId="9" fillId="12" borderId="23"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46" borderId="40"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0" fontId="9" fillId="12" borderId="23" applyNumberFormat="0" applyFont="0" applyAlignment="0" applyProtection="0"/>
    <xf numFmtId="180" fontId="18" fillId="0" borderId="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0" fillId="87" borderId="41" applyNumberFormat="0" applyAlignment="0" applyProtection="0"/>
    <xf numFmtId="0" fontId="71" fillId="10" borderId="20" applyNumberFormat="0" applyAlignment="0" applyProtection="0"/>
    <xf numFmtId="0" fontId="71" fillId="10" borderId="20" applyNumberFormat="0" applyAlignment="0" applyProtection="0"/>
    <xf numFmtId="0" fontId="70" fillId="54" borderId="41" applyNumberFormat="0" applyAlignment="0" applyProtection="0"/>
    <xf numFmtId="0" fontId="70" fillId="54" borderId="41" applyNumberFormat="0" applyAlignment="0" applyProtection="0"/>
    <xf numFmtId="0" fontId="70" fillId="54" borderId="41" applyNumberFormat="0" applyAlignment="0" applyProtection="0"/>
    <xf numFmtId="0" fontId="71" fillId="10" borderId="20" applyNumberFormat="0" applyAlignment="0" applyProtection="0"/>
    <xf numFmtId="171" fontId="70" fillId="62" borderId="41" applyNumberFormat="0" applyAlignment="0" applyProtection="0"/>
    <xf numFmtId="171" fontId="70" fillId="62" borderId="41" applyNumberFormat="0" applyAlignment="0" applyProtection="0"/>
    <xf numFmtId="171" fontId="70" fillId="62" borderId="41" applyNumberFormat="0" applyAlignment="0" applyProtection="0"/>
    <xf numFmtId="0" fontId="70" fillId="54" borderId="41"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0" fillId="54" borderId="41" applyNumberFormat="0" applyAlignment="0" applyProtection="0"/>
    <xf numFmtId="0" fontId="70" fillId="54" borderId="41" applyNumberFormat="0" applyAlignment="0" applyProtection="0"/>
    <xf numFmtId="0" fontId="70" fillId="87" borderId="41" applyNumberFormat="0" applyAlignment="0" applyProtection="0"/>
    <xf numFmtId="171" fontId="70" fillId="40" borderId="41" applyNumberFormat="0" applyAlignment="0" applyProtection="0"/>
    <xf numFmtId="171" fontId="70" fillId="40" borderId="41" applyNumberFormat="0" applyAlignment="0" applyProtection="0"/>
    <xf numFmtId="171" fontId="70" fillId="87" borderId="41"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1" fillId="10" borderId="20" applyNumberFormat="0" applyAlignment="0" applyProtection="0"/>
    <xf numFmtId="0" fontId="70" fillId="54" borderId="41" applyNumberFormat="0" applyAlignment="0" applyProtection="0"/>
    <xf numFmtId="171" fontId="70" fillId="87" borderId="41" applyNumberFormat="0" applyAlignment="0" applyProtection="0"/>
    <xf numFmtId="171" fontId="70" fillId="87" borderId="41" applyNumberFormat="0" applyAlignment="0" applyProtection="0"/>
    <xf numFmtId="171" fontId="70" fillId="87" borderId="41" applyNumberFormat="0" applyAlignment="0" applyProtection="0"/>
    <xf numFmtId="0" fontId="70" fillId="54" borderId="41" applyNumberFormat="0" applyAlignment="0" applyProtection="0"/>
    <xf numFmtId="171" fontId="70" fillId="87" borderId="41" applyNumberFormat="0" applyAlignment="0" applyProtection="0"/>
    <xf numFmtId="171" fontId="70" fillId="87" borderId="41" applyNumberFormat="0" applyAlignment="0" applyProtection="0"/>
    <xf numFmtId="171" fontId="70" fillId="87" borderId="41" applyNumberFormat="0" applyAlignment="0" applyProtection="0"/>
    <xf numFmtId="0" fontId="70" fillId="54" borderId="41" applyNumberFormat="0" applyAlignment="0" applyProtection="0"/>
    <xf numFmtId="171" fontId="70" fillId="87" borderId="41" applyNumberFormat="0" applyAlignment="0" applyProtection="0"/>
    <xf numFmtId="171" fontId="70" fillId="87" borderId="41" applyNumberFormat="0" applyAlignment="0" applyProtection="0"/>
    <xf numFmtId="171" fontId="70" fillId="54" borderId="41" applyNumberFormat="0" applyAlignment="0" applyProtection="0"/>
    <xf numFmtId="0" fontId="70" fillId="54" borderId="41" applyNumberFormat="0" applyAlignment="0" applyProtection="0"/>
    <xf numFmtId="171" fontId="70" fillId="54" borderId="41" applyNumberFormat="0" applyAlignment="0" applyProtection="0"/>
    <xf numFmtId="0" fontId="71" fillId="10" borderId="20" applyNumberFormat="0" applyAlignment="0" applyProtection="0"/>
    <xf numFmtId="0" fontId="70" fillId="54" borderId="41" applyNumberFormat="0" applyAlignment="0" applyProtection="0"/>
    <xf numFmtId="171" fontId="70" fillId="40" borderId="41" applyNumberFormat="0" applyAlignment="0" applyProtection="0"/>
    <xf numFmtId="0" fontId="70" fillId="54" borderId="41" applyNumberFormat="0" applyAlignment="0" applyProtection="0"/>
    <xf numFmtId="0" fontId="70" fillId="54" borderId="41" applyNumberFormat="0" applyAlignment="0" applyProtection="0"/>
    <xf numFmtId="9" fontId="11" fillId="0" borderId="0" applyFont="0" applyFill="0" applyBorder="0" applyAlignment="0" applyProtection="0"/>
    <xf numFmtId="9" fontId="44" fillId="0" borderId="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9" fontId="11" fillId="0" borderId="0" applyFont="0" applyFill="0" applyBorder="0" applyAlignment="0" applyProtection="0"/>
    <xf numFmtId="171"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171" fontId="44" fillId="0" borderId="0" applyNumberFormat="0" applyFill="0" applyBorder="0" applyAlignment="0" applyProtection="0"/>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0" fontId="17" fillId="0" borderId="0" applyNumberFormat="0" applyFont="0" applyFill="0" applyBorder="0" applyAlignment="0" applyProtection="0">
      <alignment horizontal="left"/>
    </xf>
    <xf numFmtId="171" fontId="17" fillId="0" borderId="0" applyNumberFormat="0" applyFont="0" applyFill="0" applyBorder="0" applyAlignment="0" applyProtection="0">
      <alignment horizontal="left"/>
    </xf>
    <xf numFmtId="15" fontId="17" fillId="0" borderId="0" applyFont="0" applyFill="0" applyBorder="0" applyAlignment="0" applyProtection="0"/>
    <xf numFmtId="15" fontId="17" fillId="0" borderId="0" applyFont="0" applyFill="0" applyBorder="0" applyAlignment="0" applyProtection="0"/>
    <xf numFmtId="15" fontId="44" fillId="0" borderId="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15"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44" fillId="0" borderId="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4" fontId="17" fillId="0" borderId="0" applyFont="0" applyFill="0" applyBorder="0" applyAlignment="0" applyProtection="0"/>
    <xf numFmtId="171" fontId="72" fillId="0" borderId="14">
      <alignment horizontal="center"/>
    </xf>
    <xf numFmtId="0" fontId="72" fillId="0" borderId="14">
      <alignment horizontal="center"/>
    </xf>
    <xf numFmtId="0" fontId="72" fillId="0" borderId="14">
      <alignment horizontal="center"/>
    </xf>
    <xf numFmtId="171" fontId="72" fillId="0" borderId="42">
      <alignment horizontal="center"/>
    </xf>
    <xf numFmtId="171" fontId="72" fillId="0" borderId="42">
      <alignment horizontal="center"/>
    </xf>
    <xf numFmtId="0" fontId="72" fillId="0" borderId="14">
      <alignment horizontal="center"/>
    </xf>
    <xf numFmtId="171" fontId="72" fillId="0" borderId="42">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171" fontId="72" fillId="0" borderId="42">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0" fontId="72" fillId="0" borderId="14">
      <alignment horizontal="center"/>
    </xf>
    <xf numFmtId="171" fontId="72" fillId="0" borderId="14">
      <alignment horizontal="center"/>
    </xf>
    <xf numFmtId="3" fontId="17" fillId="0" borderId="0" applyFont="0" applyFill="0" applyBorder="0" applyAlignment="0" applyProtection="0"/>
    <xf numFmtId="3" fontId="17" fillId="0" borderId="0" applyFont="0" applyFill="0" applyBorder="0" applyAlignment="0" applyProtection="0"/>
    <xf numFmtId="3" fontId="44" fillId="0" borderId="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3" fontId="17" fillId="0" borderId="0" applyFont="0" applyFill="0" applyBorder="0" applyAlignment="0" applyProtection="0"/>
    <xf numFmtId="171"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171" fontId="44" fillId="95" borderId="0" applyNumberForma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0" fontId="17" fillId="94" borderId="0" applyNumberFormat="0" applyFont="0" applyBorder="0" applyAlignment="0" applyProtection="0"/>
    <xf numFmtId="171" fontId="17" fillId="94" borderId="0" applyNumberFormat="0" applyFont="0" applyBorder="0" applyAlignment="0" applyProtection="0"/>
    <xf numFmtId="173" fontId="11" fillId="0" borderId="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22" fillId="0" borderId="0" applyNumberFormat="0" applyFill="0" applyBorder="0" applyAlignment="0" applyProtection="0"/>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3" fillId="40"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74" fillId="96" borderId="0" applyNumberFormat="0" applyBorder="0">
      <alignment horizontal="left"/>
      <protection locked="0"/>
    </xf>
    <xf numFmtId="171" fontId="44" fillId="93" borderId="0" applyNumberFormat="0" applyBorder="0" applyAlignment="0">
      <protection locked="0"/>
    </xf>
    <xf numFmtId="171" fontId="44" fillId="93" borderId="0" applyNumberForma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44" fillId="93" borderId="0" applyNumberForma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11" fillId="97" borderId="0" applyNumberFormat="0" applyFon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44" fillId="93" borderId="0" applyNumberForma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97" borderId="0" applyNumberFormat="0" applyFont="0" applyBorder="0" applyAlignment="0">
      <protection locked="0"/>
    </xf>
    <xf numFmtId="171" fontId="11" fillId="0" borderId="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26" fillId="0" borderId="0" applyNumberFormat="0" applyFill="0" applyBorder="0" applyAlignment="0" applyProtection="0"/>
    <xf numFmtId="171" fontId="75" fillId="0" borderId="0" applyNumberFormat="0" applyFill="0" applyBorder="0" applyAlignment="0" applyProtection="0"/>
    <xf numFmtId="0" fontId="7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171" fontId="7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75" fillId="0" borderId="0" applyNumberFormat="0" applyFill="0" applyBorder="0" applyAlignment="0" applyProtection="0"/>
    <xf numFmtId="0" fontId="26" fillId="0" borderId="0" applyNumberFormat="0" applyFill="0" applyBorder="0" applyAlignment="0" applyProtection="0"/>
    <xf numFmtId="0" fontId="75" fillId="0" borderId="0" applyNumberFormat="0" applyFill="0" applyBorder="0" applyAlignment="0" applyProtection="0"/>
    <xf numFmtId="171" fontId="7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172" fontId="77" fillId="50" borderId="26" applyProtection="0">
      <alignment horizontal="center" vertical="center"/>
    </xf>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4" fillId="0" borderId="24" applyNumberFormat="0" applyFill="0" applyAlignment="0" applyProtection="0"/>
    <xf numFmtId="171" fontId="78" fillId="0" borderId="43" applyNumberFormat="0" applyFill="0" applyAlignment="0" applyProtection="0"/>
    <xf numFmtId="171" fontId="78" fillId="0" borderId="43" applyNumberFormat="0" applyFill="0" applyAlignment="0" applyProtection="0"/>
    <xf numFmtId="171" fontId="78" fillId="0" borderId="43" applyNumberFormat="0" applyFill="0" applyAlignment="0" applyProtection="0"/>
    <xf numFmtId="0" fontId="78" fillId="0" borderId="43"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5" applyNumberFormat="0" applyFill="0" applyAlignment="0" applyProtection="0"/>
    <xf numFmtId="171" fontId="78" fillId="0" borderId="45" applyNumberFormat="0" applyFill="0" applyAlignment="0" applyProtection="0"/>
    <xf numFmtId="171" fontId="78" fillId="0" borderId="45" applyNumberFormat="0" applyFill="0" applyAlignment="0" applyProtection="0"/>
    <xf numFmtId="171" fontId="78" fillId="0" borderId="43"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4" fillId="0" borderId="24" applyNumberFormat="0" applyFill="0" applyAlignment="0" applyProtection="0"/>
    <xf numFmtId="0" fontId="78" fillId="0" borderId="43" applyNumberFormat="0" applyFill="0" applyAlignment="0" applyProtection="0"/>
    <xf numFmtId="171" fontId="78" fillId="0" borderId="43" applyNumberFormat="0" applyFill="0" applyAlignment="0" applyProtection="0"/>
    <xf numFmtId="0" fontId="4" fillId="0" borderId="24" applyNumberFormat="0" applyFill="0" applyAlignment="0" applyProtection="0"/>
    <xf numFmtId="0" fontId="78" fillId="0" borderId="43" applyNumberFormat="0" applyFill="0" applyAlignment="0" applyProtection="0"/>
    <xf numFmtId="171" fontId="78" fillId="0" borderId="45"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9" fillId="0" borderId="0" applyNumberFormat="0" applyFill="0" applyBorder="0" applyAlignment="0" applyProtection="0"/>
    <xf numFmtId="171" fontId="65" fillId="0" borderId="0" applyNumberFormat="0" applyFill="0" applyBorder="0" applyAlignment="0" applyProtection="0"/>
    <xf numFmtId="0" fontId="65"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171" fontId="65" fillId="0" borderId="0" applyNumberFormat="0" applyFill="0" applyBorder="0" applyAlignment="0" applyProtection="0"/>
    <xf numFmtId="0" fontId="79" fillId="0" borderId="0" applyNumberFormat="0" applyFill="0" applyBorder="0" applyAlignment="0" applyProtection="0"/>
    <xf numFmtId="0" fontId="65"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65" fillId="0" borderId="0" applyNumberFormat="0" applyFill="0" applyBorder="0" applyAlignment="0" applyProtection="0"/>
    <xf numFmtId="171"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171" fontId="80" fillId="50" borderId="46">
      <alignment horizontal="center" wrapText="1"/>
    </xf>
    <xf numFmtId="171" fontId="80" fillId="50" borderId="46">
      <alignment horizontal="center" wrapText="1"/>
    </xf>
    <xf numFmtId="171" fontId="80" fillId="50" borderId="46">
      <alignment horizontal="center" wrapText="1"/>
    </xf>
    <xf numFmtId="171" fontId="80" fillId="50" borderId="46">
      <alignment horizontal="center" wrapText="1"/>
    </xf>
    <xf numFmtId="171" fontId="80" fillId="50" borderId="46">
      <alignment horizontal="center" wrapText="1"/>
    </xf>
    <xf numFmtId="171" fontId="80" fillId="50" borderId="46">
      <alignment horizontal="center" wrapText="1"/>
    </xf>
    <xf numFmtId="171" fontId="80" fillId="50" borderId="46">
      <alignment horizontal="center" vertical="top" textRotation="90" wrapText="1"/>
    </xf>
    <xf numFmtId="171" fontId="80" fillId="50" borderId="46">
      <alignment horizontal="center" vertical="top" textRotation="90" wrapText="1"/>
    </xf>
    <xf numFmtId="171" fontId="80" fillId="50" borderId="46">
      <alignment horizontal="center" vertical="top" textRotation="90" wrapText="1"/>
    </xf>
    <xf numFmtId="171" fontId="81" fillId="0" borderId="0">
      <alignment horizontal="center"/>
    </xf>
    <xf numFmtId="171" fontId="82" fillId="51" borderId="0"/>
    <xf numFmtId="171" fontId="83" fillId="98" borderId="0"/>
    <xf numFmtId="171" fontId="82" fillId="51" borderId="0"/>
    <xf numFmtId="171" fontId="82" fillId="2" borderId="0"/>
    <xf numFmtId="171" fontId="84" fillId="51" borderId="26">
      <alignment horizontal="center" vertical="center"/>
    </xf>
    <xf numFmtId="171" fontId="84" fillId="51" borderId="26">
      <alignment horizontal="center" vertical="center"/>
    </xf>
    <xf numFmtId="171" fontId="84" fillId="51" borderId="26">
      <alignment horizontal="center" vertical="center"/>
    </xf>
    <xf numFmtId="9" fontId="3" fillId="0" borderId="0" applyFont="0" applyFill="0" applyBorder="0" applyAlignment="0" applyProtection="0"/>
    <xf numFmtId="43" fontId="3" fillId="0" borderId="0" applyFont="0" applyFill="0" applyBorder="0" applyAlignment="0" applyProtection="0"/>
    <xf numFmtId="9" fontId="25" fillId="0" borderId="0" applyFont="0" applyFill="0" applyBorder="0" applyAlignment="0" applyProtection="0"/>
  </cellStyleXfs>
  <cellXfs count="298">
    <xf numFmtId="0" fontId="0" fillId="0" borderId="0" xfId="0"/>
    <xf numFmtId="0" fontId="3" fillId="0" borderId="0" xfId="0" applyFont="1" applyFill="1" applyBorder="1" applyAlignment="1">
      <alignment horizontal="left"/>
    </xf>
    <xf numFmtId="0" fontId="3" fillId="0" borderId="0" xfId="0" applyFont="1" applyFill="1" applyBorder="1"/>
    <xf numFmtId="0" fontId="3" fillId="0" borderId="0" xfId="0" applyFont="1"/>
    <xf numFmtId="0" fontId="4" fillId="0" borderId="0" xfId="0" applyFont="1"/>
    <xf numFmtId="0" fontId="3" fillId="0" borderId="0" xfId="0" applyFont="1" applyAlignment="1">
      <alignment horizontal="left" indent="1"/>
    </xf>
    <xf numFmtId="0" fontId="5" fillId="0" borderId="0" xfId="0" applyFont="1" applyAlignment="1">
      <alignment horizontal="left" indent="2"/>
    </xf>
    <xf numFmtId="0" fontId="4" fillId="0" borderId="0" xfId="0" applyFont="1" applyAlignment="1">
      <alignment horizontal="left"/>
    </xf>
    <xf numFmtId="0" fontId="3" fillId="0" borderId="0" xfId="0" applyFont="1" applyFill="1"/>
    <xf numFmtId="41" fontId="3" fillId="0" borderId="0" xfId="0" applyNumberFormat="1" applyFont="1" applyBorder="1"/>
    <xf numFmtId="41" fontId="4" fillId="0" borderId="0" xfId="0" applyNumberFormat="1" applyFont="1" applyFill="1" applyBorder="1"/>
    <xf numFmtId="41" fontId="3" fillId="0" borderId="0" xfId="0" applyNumberFormat="1" applyFont="1" applyFill="1" applyBorder="1"/>
    <xf numFmtId="43" fontId="3" fillId="0" borderId="0" xfId="0" applyNumberFormat="1" applyFont="1" applyFill="1" applyBorder="1"/>
    <xf numFmtId="0" fontId="3" fillId="0" borderId="0" xfId="0" applyFont="1" applyAlignment="1">
      <alignment horizontal="left"/>
    </xf>
    <xf numFmtId="0" fontId="3" fillId="0" borderId="0" xfId="0" applyFont="1" applyAlignment="1">
      <alignment horizontal="left" wrapText="1" indent="1"/>
    </xf>
    <xf numFmtId="0" fontId="4" fillId="0" borderId="0" xfId="0" applyFont="1" applyFill="1" applyBorder="1"/>
    <xf numFmtId="0" fontId="8" fillId="0" borderId="0" xfId="0" applyFont="1" applyFill="1" applyBorder="1" applyAlignment="1">
      <alignment horizontal="left"/>
    </xf>
    <xf numFmtId="0" fontId="9" fillId="4" borderId="0" xfId="2" applyFill="1"/>
    <xf numFmtId="0" fontId="10" fillId="4" borderId="0" xfId="2" applyFont="1" applyFill="1" applyAlignment="1">
      <alignment vertical="center"/>
    </xf>
    <xf numFmtId="0" fontId="9" fillId="4" borderId="0" xfId="2" applyFill="1" applyAlignment="1">
      <alignment horizontal="right"/>
    </xf>
    <xf numFmtId="0" fontId="11" fillId="0" borderId="0" xfId="3"/>
    <xf numFmtId="0" fontId="9" fillId="3" borderId="0" xfId="2" applyFill="1"/>
    <xf numFmtId="0" fontId="13" fillId="3" borderId="0" xfId="4" applyNumberFormat="1" applyFill="1" applyBorder="1" applyAlignment="1" applyProtection="1">
      <alignment horizontal="left" vertical="center" wrapText="1"/>
    </xf>
    <xf numFmtId="0" fontId="14" fillId="3" borderId="0" xfId="4" applyFont="1" applyFill="1" applyAlignment="1" applyProtection="1">
      <alignment horizontal="left" indent="1"/>
    </xf>
    <xf numFmtId="0" fontId="13" fillId="3" borderId="0" xfId="4" applyFill="1" applyAlignment="1" applyProtection="1">
      <alignment horizontal="left" indent="1"/>
    </xf>
    <xf numFmtId="0" fontId="13" fillId="3" borderId="0" xfId="4" applyFill="1" applyAlignment="1" applyProtection="1">
      <alignment horizontal="left"/>
    </xf>
    <xf numFmtId="0" fontId="11" fillId="3" borderId="0" xfId="3" applyFill="1"/>
    <xf numFmtId="0" fontId="11" fillId="2" borderId="0" xfId="3" applyFill="1"/>
    <xf numFmtId="167" fontId="0" fillId="2" borderId="0" xfId="49" applyNumberFormat="1" applyFont="1" applyFill="1"/>
    <xf numFmtId="0" fontId="11" fillId="2" borderId="0" xfId="3" applyFont="1" applyFill="1"/>
    <xf numFmtId="168" fontId="11" fillId="2" borderId="0" xfId="7" applyNumberFormat="1" applyFont="1" applyFill="1" applyBorder="1" applyAlignment="1">
      <alignment horizontal="center"/>
    </xf>
    <xf numFmtId="0" fontId="11" fillId="2" borderId="0" xfId="3" applyFill="1" applyAlignment="1">
      <alignment vertical="top"/>
    </xf>
    <xf numFmtId="0" fontId="11" fillId="2" borderId="0" xfId="3" applyFill="1" applyAlignment="1">
      <alignment vertical="center"/>
    </xf>
    <xf numFmtId="0" fontId="11" fillId="2" borderId="0" xfId="3" applyFill="1" applyBorder="1"/>
    <xf numFmtId="0" fontId="11" fillId="2" borderId="0" xfId="3" applyFill="1" applyAlignment="1">
      <alignment horizontal="left"/>
    </xf>
    <xf numFmtId="3" fontId="19" fillId="2" borderId="0" xfId="7" applyNumberFormat="1" applyFont="1" applyFill="1" applyBorder="1" applyAlignment="1">
      <alignment horizontal="center"/>
    </xf>
    <xf numFmtId="170" fontId="19" fillId="2" borderId="0" xfId="3" applyNumberFormat="1" applyFont="1" applyFill="1" applyBorder="1" applyAlignment="1">
      <alignment horizontal="center"/>
    </xf>
    <xf numFmtId="0" fontId="11" fillId="2" borderId="0" xfId="3" applyFont="1" applyFill="1" applyAlignment="1">
      <alignment horizontal="left" indent="6"/>
    </xf>
    <xf numFmtId="0" fontId="11" fillId="2" borderId="0" xfId="3" applyFont="1" applyFill="1" applyAlignment="1">
      <alignment horizontal="right"/>
    </xf>
    <xf numFmtId="0" fontId="11" fillId="2" borderId="0" xfId="3" applyFont="1" applyFill="1" applyAlignment="1">
      <alignment horizontal="left"/>
    </xf>
    <xf numFmtId="0" fontId="20" fillId="0" borderId="0" xfId="2" applyFont="1" applyFill="1" applyAlignment="1">
      <alignment vertical="center"/>
    </xf>
    <xf numFmtId="1" fontId="24" fillId="3" borderId="0" xfId="2" applyNumberFormat="1" applyFont="1" applyFill="1" applyBorder="1" applyAlignment="1">
      <alignment horizontal="left" vertical="center"/>
    </xf>
    <xf numFmtId="0" fontId="13" fillId="3" borderId="0" xfId="4" applyFill="1" applyAlignment="1" applyProtection="1">
      <alignment horizontal="left" vertical="top"/>
    </xf>
    <xf numFmtId="0" fontId="12" fillId="2" borderId="0" xfId="2" applyFont="1" applyFill="1" applyAlignment="1">
      <alignment horizontal="left" wrapText="1"/>
    </xf>
    <xf numFmtId="0" fontId="13" fillId="3" borderId="0" xfId="4" applyFill="1" applyAlignment="1" applyProtection="1">
      <alignment horizontal="left"/>
    </xf>
    <xf numFmtId="43" fontId="0" fillId="2" borderId="0" xfId="7" applyFont="1" applyFill="1"/>
    <xf numFmtId="17" fontId="11" fillId="2" borderId="0" xfId="3" applyNumberFormat="1" applyFill="1"/>
    <xf numFmtId="0" fontId="13" fillId="0" borderId="0" xfId="4" applyAlignment="1" applyProtection="1"/>
    <xf numFmtId="0" fontId="3" fillId="101" borderId="0" xfId="0" applyFont="1" applyFill="1" applyAlignment="1">
      <alignment horizontal="left" indent="1"/>
    </xf>
    <xf numFmtId="0" fontId="5" fillId="101" borderId="0" xfId="0" applyFont="1" applyFill="1" applyAlignment="1">
      <alignment horizontal="left" indent="2"/>
    </xf>
    <xf numFmtId="43" fontId="3" fillId="0" borderId="0" xfId="0" applyNumberFormat="1" applyFont="1"/>
    <xf numFmtId="43" fontId="4" fillId="0" borderId="0" xfId="0" applyNumberFormat="1" applyFont="1" applyAlignment="1">
      <alignment horizontal="left"/>
    </xf>
    <xf numFmtId="167" fontId="7" fillId="2" borderId="6" xfId="49" applyNumberFormat="1" applyFont="1" applyFill="1" applyBorder="1" applyAlignment="1">
      <alignment horizontal="center"/>
    </xf>
    <xf numFmtId="0" fontId="89" fillId="2" borderId="0" xfId="3" applyFont="1" applyFill="1"/>
    <xf numFmtId="0" fontId="7" fillId="2" borderId="0" xfId="3" applyFont="1" applyFill="1"/>
    <xf numFmtId="3" fontId="96" fillId="2" borderId="3" xfId="7" applyNumberFormat="1" applyFont="1" applyFill="1" applyBorder="1" applyAlignment="1">
      <alignment horizontal="center"/>
    </xf>
    <xf numFmtId="3" fontId="96" fillId="2" borderId="0" xfId="7" applyNumberFormat="1" applyFont="1" applyFill="1" applyBorder="1" applyAlignment="1">
      <alignment horizontal="center"/>
    </xf>
    <xf numFmtId="167" fontId="96" fillId="2" borderId="10" xfId="49" applyNumberFormat="1" applyFont="1" applyFill="1" applyBorder="1" applyAlignment="1">
      <alignment horizontal="center"/>
    </xf>
    <xf numFmtId="0" fontId="96" fillId="2" borderId="3" xfId="3" applyFont="1" applyFill="1" applyBorder="1" applyAlignment="1" applyProtection="1">
      <protection hidden="1"/>
    </xf>
    <xf numFmtId="0" fontId="96" fillId="2" borderId="0" xfId="3" applyFont="1" applyFill="1" applyBorder="1" applyAlignment="1" applyProtection="1">
      <protection hidden="1"/>
    </xf>
    <xf numFmtId="0" fontId="96" fillId="2" borderId="10" xfId="3" applyFont="1" applyFill="1" applyBorder="1" applyAlignment="1" applyProtection="1">
      <protection hidden="1"/>
    </xf>
    <xf numFmtId="0" fontId="91" fillId="2" borderId="0" xfId="3" applyFont="1" applyFill="1"/>
    <xf numFmtId="168" fontId="101" fillId="2" borderId="0" xfId="7" applyNumberFormat="1" applyFont="1" applyFill="1" applyBorder="1" applyAlignment="1">
      <alignment horizontal="center"/>
    </xf>
    <xf numFmtId="168" fontId="101" fillId="2" borderId="3" xfId="7" applyNumberFormat="1" applyFont="1" applyFill="1" applyBorder="1" applyAlignment="1">
      <alignment horizontal="center"/>
    </xf>
    <xf numFmtId="167" fontId="101" fillId="2" borderId="0" xfId="49" applyNumberFormat="1" applyFont="1" applyFill="1" applyBorder="1" applyAlignment="1">
      <alignment horizontal="center"/>
    </xf>
    <xf numFmtId="0" fontId="102" fillId="2" borderId="0" xfId="3" applyFont="1" applyFill="1" applyBorder="1" applyAlignment="1">
      <alignment horizontal="left" vertical="top"/>
    </xf>
    <xf numFmtId="0" fontId="7" fillId="2" borderId="0" xfId="3" applyFont="1" applyFill="1" applyBorder="1" applyAlignment="1">
      <alignment vertical="top"/>
    </xf>
    <xf numFmtId="168" fontId="7" fillId="2" borderId="0" xfId="7" applyNumberFormat="1" applyFont="1" applyFill="1" applyBorder="1" applyAlignment="1">
      <alignment horizontal="center"/>
    </xf>
    <xf numFmtId="3" fontId="7" fillId="2" borderId="0" xfId="7" applyNumberFormat="1" applyFont="1" applyFill="1" applyBorder="1" applyAlignment="1">
      <alignment horizontal="center"/>
    </xf>
    <xf numFmtId="3" fontId="89" fillId="2" borderId="0" xfId="7" applyNumberFormat="1" applyFont="1" applyFill="1" applyBorder="1" applyAlignment="1">
      <alignment horizontal="center"/>
    </xf>
    <xf numFmtId="168" fontId="7" fillId="2" borderId="3" xfId="7" applyNumberFormat="1" applyFont="1" applyFill="1" applyBorder="1" applyAlignment="1">
      <alignment horizontal="center"/>
    </xf>
    <xf numFmtId="3" fontId="89" fillId="2" borderId="3" xfId="7" applyNumberFormat="1" applyFont="1" applyFill="1" applyBorder="1" applyAlignment="1">
      <alignment horizontal="center"/>
    </xf>
    <xf numFmtId="167" fontId="7" fillId="2" borderId="0" xfId="49" applyNumberFormat="1" applyFont="1" applyFill="1" applyBorder="1" applyAlignment="1">
      <alignment horizontal="center"/>
    </xf>
    <xf numFmtId="0" fontId="7" fillId="102" borderId="0" xfId="3" applyFont="1" applyFill="1" applyBorder="1" applyAlignment="1">
      <alignment horizontal="center" vertical="center" wrapText="1"/>
    </xf>
    <xf numFmtId="3" fontId="95" fillId="100" borderId="0" xfId="7" applyNumberFormat="1" applyFont="1" applyFill="1" applyBorder="1" applyAlignment="1">
      <alignment horizontal="center"/>
    </xf>
    <xf numFmtId="167" fontId="96" fillId="3" borderId="0" xfId="49" applyNumberFormat="1" applyFont="1" applyFill="1" applyBorder="1" applyAlignment="1">
      <alignment horizontal="center"/>
    </xf>
    <xf numFmtId="167" fontId="96" fillId="2" borderId="0" xfId="49" applyNumberFormat="1" applyFont="1" applyFill="1" applyBorder="1" applyAlignment="1">
      <alignment horizontal="center"/>
    </xf>
    <xf numFmtId="0" fontId="7" fillId="2" borderId="0" xfId="3" applyFont="1" applyFill="1" applyBorder="1"/>
    <xf numFmtId="0" fontId="95" fillId="100" borderId="0" xfId="3" applyFont="1" applyFill="1" applyBorder="1" applyAlignment="1" applyProtection="1">
      <protection hidden="1"/>
    </xf>
    <xf numFmtId="0" fontId="7" fillId="2" borderId="3" xfId="3" applyFont="1" applyFill="1" applyBorder="1"/>
    <xf numFmtId="1" fontId="100" fillId="2" borderId="0" xfId="3" applyNumberFormat="1" applyFont="1" applyFill="1" applyBorder="1" applyAlignment="1">
      <alignment horizontal="center"/>
    </xf>
    <xf numFmtId="3" fontId="100" fillId="2" borderId="0" xfId="7" applyNumberFormat="1" applyFont="1" applyFill="1" applyBorder="1" applyAlignment="1">
      <alignment horizontal="center"/>
    </xf>
    <xf numFmtId="168" fontId="101" fillId="2" borderId="6" xfId="7" applyNumberFormat="1" applyFont="1" applyFill="1" applyBorder="1" applyAlignment="1">
      <alignment horizontal="center"/>
    </xf>
    <xf numFmtId="3" fontId="100" fillId="2" borderId="13" xfId="7" applyNumberFormat="1" applyFont="1" applyFill="1" applyBorder="1" applyAlignment="1">
      <alignment horizontal="center"/>
    </xf>
    <xf numFmtId="2" fontId="89" fillId="2" borderId="6" xfId="3" applyNumberFormat="1" applyFont="1" applyFill="1" applyBorder="1" applyAlignment="1">
      <alignment horizontal="center" vertical="center" wrapText="1"/>
    </xf>
    <xf numFmtId="2" fontId="89" fillId="2" borderId="13" xfId="3" applyNumberFormat="1" applyFont="1" applyFill="1" applyBorder="1" applyAlignment="1">
      <alignment horizontal="center" vertical="center" wrapText="1"/>
    </xf>
    <xf numFmtId="1" fontId="100" fillId="2" borderId="6" xfId="3" applyNumberFormat="1" applyFont="1" applyFill="1" applyBorder="1" applyAlignment="1">
      <alignment horizontal="center"/>
    </xf>
    <xf numFmtId="2" fontId="100" fillId="2" borderId="13" xfId="3" applyNumberFormat="1" applyFont="1" applyFill="1" applyBorder="1" applyAlignment="1">
      <alignment horizontal="center" vertical="center" wrapText="1"/>
    </xf>
    <xf numFmtId="1" fontId="100" fillId="2" borderId="13" xfId="3" applyNumberFormat="1" applyFont="1" applyFill="1" applyBorder="1" applyAlignment="1">
      <alignment horizontal="center"/>
    </xf>
    <xf numFmtId="1" fontId="101" fillId="2" borderId="13" xfId="3" applyNumberFormat="1" applyFont="1" applyFill="1" applyBorder="1" applyAlignment="1">
      <alignment horizontal="left"/>
    </xf>
    <xf numFmtId="167" fontId="101" fillId="2" borderId="10" xfId="49" applyNumberFormat="1" applyFont="1" applyFill="1" applyBorder="1" applyAlignment="1">
      <alignment horizontal="center"/>
    </xf>
    <xf numFmtId="167" fontId="100" fillId="2" borderId="11" xfId="49" applyNumberFormat="1" applyFont="1" applyFill="1" applyBorder="1" applyAlignment="1">
      <alignment horizontal="center"/>
    </xf>
    <xf numFmtId="1" fontId="100" fillId="2" borderId="7" xfId="7" applyNumberFormat="1" applyFont="1" applyFill="1" applyBorder="1" applyAlignment="1">
      <alignment horizontal="center"/>
    </xf>
    <xf numFmtId="0" fontId="7" fillId="99" borderId="10" xfId="3" applyFont="1" applyFill="1" applyBorder="1" applyAlignment="1">
      <alignment horizontal="center" vertical="center" wrapText="1"/>
    </xf>
    <xf numFmtId="17" fontId="7" fillId="99" borderId="10" xfId="3" applyNumberFormat="1" applyFont="1" applyFill="1" applyBorder="1" applyAlignment="1">
      <alignment horizontal="center" vertical="center" wrapText="1"/>
    </xf>
    <xf numFmtId="169" fontId="89" fillId="99" borderId="10" xfId="3" applyNumberFormat="1" applyFont="1" applyFill="1" applyBorder="1" applyAlignment="1">
      <alignment horizontal="center" vertical="center" wrapText="1"/>
    </xf>
    <xf numFmtId="170" fontId="89" fillId="2" borderId="0" xfId="3" applyNumberFormat="1" applyFont="1" applyFill="1" applyBorder="1" applyAlignment="1">
      <alignment horizontal="center"/>
    </xf>
    <xf numFmtId="167" fontId="89" fillId="2" borderId="0" xfId="49" applyNumberFormat="1" applyFont="1" applyFill="1" applyBorder="1" applyAlignment="1">
      <alignment horizontal="center"/>
    </xf>
    <xf numFmtId="168" fontId="7" fillId="2" borderId="6" xfId="7" applyNumberFormat="1" applyFont="1" applyFill="1" applyBorder="1" applyAlignment="1">
      <alignment horizontal="center"/>
    </xf>
    <xf numFmtId="3" fontId="89" fillId="2" borderId="13" xfId="7" applyNumberFormat="1" applyFont="1" applyFill="1" applyBorder="1" applyAlignment="1">
      <alignment horizontal="center"/>
    </xf>
    <xf numFmtId="167" fontId="89" fillId="2" borderId="13" xfId="49" applyNumberFormat="1" applyFont="1" applyFill="1" applyBorder="1" applyAlignment="1">
      <alignment horizontal="center"/>
    </xf>
    <xf numFmtId="167" fontId="7" fillId="2" borderId="9" xfId="49" applyNumberFormat="1" applyFont="1" applyFill="1" applyBorder="1" applyAlignment="1">
      <alignment horizontal="center"/>
    </xf>
    <xf numFmtId="167" fontId="7" fillId="2" borderId="10" xfId="49" applyNumberFormat="1" applyFont="1" applyFill="1" applyBorder="1" applyAlignment="1">
      <alignment horizontal="center"/>
    </xf>
    <xf numFmtId="167" fontId="89" fillId="2" borderId="11" xfId="49" applyNumberFormat="1" applyFont="1" applyFill="1" applyBorder="1" applyAlignment="1">
      <alignment horizontal="center"/>
    </xf>
    <xf numFmtId="167" fontId="101" fillId="2" borderId="9" xfId="49" applyNumberFormat="1" applyFont="1" applyFill="1" applyBorder="1" applyAlignment="1">
      <alignment horizontal="center"/>
    </xf>
    <xf numFmtId="170" fontId="89" fillId="2" borderId="7" xfId="3" applyNumberFormat="1" applyFont="1" applyFill="1" applyBorder="1" applyAlignment="1">
      <alignment horizontal="left"/>
    </xf>
    <xf numFmtId="170" fontId="89" fillId="2" borderId="8" xfId="3" applyNumberFormat="1" applyFont="1" applyFill="1" applyBorder="1" applyAlignment="1">
      <alignment horizontal="left"/>
    </xf>
    <xf numFmtId="3" fontId="89" fillId="2" borderId="6" xfId="7" applyNumberFormat="1" applyFont="1" applyFill="1" applyBorder="1" applyAlignment="1">
      <alignment horizontal="center"/>
    </xf>
    <xf numFmtId="3" fontId="7" fillId="2" borderId="6" xfId="7" applyNumberFormat="1" applyFont="1" applyFill="1" applyBorder="1" applyAlignment="1">
      <alignment horizontal="center"/>
    </xf>
    <xf numFmtId="167" fontId="89" fillId="2" borderId="10" xfId="49" applyNumberFormat="1" applyFont="1" applyFill="1" applyBorder="1" applyAlignment="1">
      <alignment horizontal="center"/>
    </xf>
    <xf numFmtId="170" fontId="89" fillId="2" borderId="4" xfId="3" applyNumberFormat="1" applyFont="1" applyFill="1" applyBorder="1" applyAlignment="1">
      <alignment horizontal="center"/>
    </xf>
    <xf numFmtId="168" fontId="7" fillId="2" borderId="5" xfId="7" applyNumberFormat="1" applyFont="1" applyFill="1" applyBorder="1" applyAlignment="1">
      <alignment horizontal="center"/>
    </xf>
    <xf numFmtId="3" fontId="89" fillId="2" borderId="12" xfId="7" applyNumberFormat="1" applyFont="1" applyFill="1" applyBorder="1" applyAlignment="1">
      <alignment horizontal="center"/>
    </xf>
    <xf numFmtId="3" fontId="89" fillId="2" borderId="5" xfId="7" applyNumberFormat="1" applyFont="1" applyFill="1" applyBorder="1" applyAlignment="1">
      <alignment horizontal="center"/>
    </xf>
    <xf numFmtId="167" fontId="101" fillId="2" borderId="6" xfId="49" applyNumberFormat="1" applyFont="1" applyFill="1" applyBorder="1" applyAlignment="1">
      <alignment horizontal="center"/>
    </xf>
    <xf numFmtId="167" fontId="100" fillId="2" borderId="13" xfId="49" applyNumberFormat="1" applyFont="1" applyFill="1" applyBorder="1" applyAlignment="1">
      <alignment horizontal="center"/>
    </xf>
    <xf numFmtId="17" fontId="89" fillId="2" borderId="5" xfId="3" applyNumberFormat="1" applyFont="1" applyFill="1" applyBorder="1" applyAlignment="1">
      <alignment horizontal="center" vertical="center" wrapText="1"/>
    </xf>
    <xf numFmtId="0" fontId="89" fillId="2" borderId="3" xfId="3" applyFont="1" applyFill="1" applyBorder="1" applyAlignment="1">
      <alignment horizontal="center" vertical="center" wrapText="1"/>
    </xf>
    <xf numFmtId="17" fontId="89" fillId="2" borderId="3" xfId="3" applyNumberFormat="1" applyFont="1" applyFill="1" applyBorder="1" applyAlignment="1">
      <alignment horizontal="center" vertical="center" wrapText="1"/>
    </xf>
    <xf numFmtId="169" fontId="89" fillId="2" borderId="12" xfId="3" applyNumberFormat="1" applyFont="1" applyFill="1" applyBorder="1" applyAlignment="1">
      <alignment horizontal="center" vertical="center" wrapText="1"/>
    </xf>
    <xf numFmtId="0" fontId="89" fillId="2" borderId="4" xfId="3" applyFont="1" applyFill="1" applyBorder="1" applyAlignment="1">
      <alignment horizontal="center" vertical="center" wrapText="1"/>
    </xf>
    <xf numFmtId="3" fontId="100" fillId="2" borderId="7" xfId="7" applyNumberFormat="1" applyFont="1" applyFill="1" applyBorder="1" applyAlignment="1">
      <alignment horizontal="center"/>
    </xf>
    <xf numFmtId="1" fontId="100" fillId="2" borderId="5" xfId="3" applyNumberFormat="1" applyFont="1" applyFill="1" applyBorder="1" applyAlignment="1">
      <alignment horizontal="center"/>
    </xf>
    <xf numFmtId="1" fontId="100" fillId="2" borderId="12" xfId="3" applyNumberFormat="1" applyFont="1" applyFill="1" applyBorder="1" applyAlignment="1">
      <alignment horizontal="center"/>
    </xf>
    <xf numFmtId="168" fontId="101" fillId="2" borderId="5" xfId="7" applyNumberFormat="1" applyFont="1" applyFill="1" applyBorder="1" applyAlignment="1">
      <alignment horizontal="center"/>
    </xf>
    <xf numFmtId="3" fontId="100" fillId="2" borderId="12" xfId="7" applyNumberFormat="1" applyFont="1" applyFill="1" applyBorder="1" applyAlignment="1">
      <alignment horizontal="center"/>
    </xf>
    <xf numFmtId="3" fontId="100" fillId="2" borderId="4" xfId="7" applyNumberFormat="1" applyFont="1" applyFill="1" applyBorder="1" applyAlignment="1">
      <alignment horizontal="center"/>
    </xf>
    <xf numFmtId="181" fontId="3" fillId="0" borderId="0" xfId="0" applyNumberFormat="1" applyFont="1" applyBorder="1"/>
    <xf numFmtId="181" fontId="3" fillId="0" borderId="0" xfId="0" applyNumberFormat="1" applyFont="1" applyFill="1" applyBorder="1"/>
    <xf numFmtId="0" fontId="86" fillId="100" borderId="0" xfId="0" applyFont="1" applyFill="1" applyBorder="1" applyAlignment="1">
      <alignment horizontal="left" vertical="center" wrapText="1"/>
    </xf>
    <xf numFmtId="181" fontId="86" fillId="100" borderId="0" xfId="0" applyNumberFormat="1" applyFont="1" applyFill="1" applyBorder="1" applyAlignment="1">
      <alignment horizontal="right"/>
    </xf>
    <xf numFmtId="0" fontId="3" fillId="100" borderId="0" xfId="0" applyFont="1" applyFill="1" applyAlignment="1">
      <alignment horizontal="left"/>
    </xf>
    <xf numFmtId="167" fontId="3" fillId="100" borderId="0" xfId="0" applyNumberFormat="1" applyFont="1" applyFill="1" applyBorder="1"/>
    <xf numFmtId="9" fontId="3" fillId="0" borderId="0" xfId="0" applyNumberFormat="1" applyFont="1" applyBorder="1"/>
    <xf numFmtId="0" fontId="3" fillId="101" borderId="0" xfId="0" applyFont="1" applyFill="1" applyAlignment="1">
      <alignment horizontal="left"/>
    </xf>
    <xf numFmtId="181" fontId="3" fillId="100" borderId="0" xfId="0" applyNumberFormat="1" applyFont="1" applyFill="1" applyBorder="1"/>
    <xf numFmtId="0" fontId="3" fillId="100" borderId="0" xfId="0" applyFont="1" applyFill="1"/>
    <xf numFmtId="0" fontId="86" fillId="102" borderId="0" xfId="0" applyFont="1" applyFill="1" applyBorder="1" applyAlignment="1">
      <alignment horizontal="left" vertical="center" wrapText="1"/>
    </xf>
    <xf numFmtId="164" fontId="3" fillId="102" borderId="0" xfId="0" applyNumberFormat="1" applyFont="1" applyFill="1"/>
    <xf numFmtId="0" fontId="86" fillId="0" borderId="0" xfId="0" applyFont="1" applyFill="1" applyBorder="1" applyAlignment="1">
      <alignment horizontal="left" vertical="center" wrapText="1"/>
    </xf>
    <xf numFmtId="181" fontId="86" fillId="0" borderId="0" xfId="0" applyNumberFormat="1" applyFont="1" applyFill="1" applyBorder="1" applyAlignment="1">
      <alignment horizontal="right"/>
    </xf>
    <xf numFmtId="167" fontId="92" fillId="100" borderId="0" xfId="0" applyNumberFormat="1" applyFont="1" applyFill="1" applyBorder="1"/>
    <xf numFmtId="9" fontId="92" fillId="0" borderId="0" xfId="0" applyNumberFormat="1" applyFont="1" applyBorder="1"/>
    <xf numFmtId="181" fontId="3" fillId="100" borderId="0" xfId="0" applyNumberFormat="1" applyFont="1" applyFill="1"/>
    <xf numFmtId="1" fontId="86" fillId="102" borderId="0" xfId="0" applyNumberFormat="1" applyFont="1" applyFill="1" applyBorder="1" applyAlignment="1">
      <alignment horizontal="center"/>
    </xf>
    <xf numFmtId="1" fontId="86" fillId="0" borderId="0" xfId="0" applyNumberFormat="1" applyFont="1" applyFill="1" applyBorder="1" applyAlignment="1">
      <alignment horizontal="right"/>
    </xf>
    <xf numFmtId="41" fontId="86" fillId="100" borderId="0" xfId="0" applyNumberFormat="1" applyFont="1" applyFill="1" applyBorder="1" applyAlignment="1">
      <alignment horizontal="right"/>
    </xf>
    <xf numFmtId="41" fontId="3" fillId="100" borderId="0" xfId="0" applyNumberFormat="1" applyFont="1" applyFill="1" applyBorder="1"/>
    <xf numFmtId="41" fontId="86" fillId="0" borderId="0" xfId="0" applyNumberFormat="1" applyFont="1" applyFill="1" applyBorder="1" applyAlignment="1">
      <alignment horizontal="right"/>
    </xf>
    <xf numFmtId="0" fontId="3" fillId="101" borderId="0" xfId="0" applyFont="1" applyFill="1"/>
    <xf numFmtId="41" fontId="3" fillId="101" borderId="0" xfId="0" applyNumberFormat="1" applyFont="1" applyFill="1"/>
    <xf numFmtId="41" fontId="3" fillId="100" borderId="0" xfId="0" applyNumberFormat="1" applyFont="1" applyFill="1"/>
    <xf numFmtId="0" fontId="3" fillId="0" borderId="0" xfId="0" applyFont="1" applyFill="1" applyAlignment="1">
      <alignment horizontal="left" indent="1"/>
    </xf>
    <xf numFmtId="0" fontId="3" fillId="0" borderId="0" xfId="0" applyFont="1" applyFill="1" applyAlignment="1">
      <alignment horizontal="left"/>
    </xf>
    <xf numFmtId="167" fontId="3" fillId="0" borderId="0" xfId="3915" applyNumberFormat="1" applyFont="1" applyFill="1" applyBorder="1"/>
    <xf numFmtId="167" fontId="86" fillId="102" borderId="0" xfId="3915" applyNumberFormat="1" applyFont="1" applyFill="1" applyBorder="1" applyAlignment="1">
      <alignment horizontal="center"/>
    </xf>
    <xf numFmtId="167" fontId="86" fillId="0" borderId="0" xfId="3915" applyNumberFormat="1" applyFont="1" applyFill="1" applyBorder="1" applyAlignment="1">
      <alignment horizontal="right"/>
    </xf>
    <xf numFmtId="167" fontId="86" fillId="100" borderId="0" xfId="3915" applyNumberFormat="1" applyFont="1" applyFill="1" applyBorder="1" applyAlignment="1">
      <alignment horizontal="right"/>
    </xf>
    <xf numFmtId="167" fontId="3" fillId="0" borderId="0" xfId="3915" applyNumberFormat="1" applyFont="1" applyBorder="1"/>
    <xf numFmtId="167" fontId="3" fillId="100" borderId="0" xfId="3915" applyNumberFormat="1" applyFont="1" applyFill="1" applyBorder="1"/>
    <xf numFmtId="164" fontId="3" fillId="102" borderId="0" xfId="0" applyNumberFormat="1" applyFont="1" applyFill="1" applyAlignment="1">
      <alignment wrapText="1"/>
    </xf>
    <xf numFmtId="167" fontId="92" fillId="0" borderId="0" xfId="3915" applyNumberFormat="1" applyFont="1" applyBorder="1"/>
    <xf numFmtId="169" fontId="7" fillId="102" borderId="6" xfId="3" applyNumberFormat="1" applyFont="1" applyFill="1" applyBorder="1" applyAlignment="1">
      <alignment horizontal="center" vertical="center" wrapText="1"/>
    </xf>
    <xf numFmtId="169" fontId="7" fillId="102" borderId="0" xfId="3" applyNumberFormat="1" applyFont="1" applyFill="1" applyBorder="1" applyAlignment="1">
      <alignment horizontal="center" vertical="center" wrapText="1"/>
    </xf>
    <xf numFmtId="169" fontId="89" fillId="102" borderId="13" xfId="3" applyNumberFormat="1" applyFont="1" applyFill="1" applyBorder="1" applyAlignment="1">
      <alignment horizontal="center" vertical="center" wrapText="1"/>
    </xf>
    <xf numFmtId="169" fontId="89" fillId="102" borderId="0" xfId="3" applyNumberFormat="1" applyFont="1" applyFill="1" applyBorder="1" applyAlignment="1">
      <alignment horizontal="center" vertical="center" wrapText="1"/>
    </xf>
    <xf numFmtId="0" fontId="5" fillId="0" borderId="0" xfId="0" applyFont="1" applyFill="1" applyBorder="1" applyAlignment="1">
      <alignment horizontal="left"/>
    </xf>
    <xf numFmtId="0" fontId="6" fillId="100" borderId="0" xfId="0" applyFont="1" applyFill="1" applyBorder="1" applyAlignment="1">
      <alignment horizontal="left" wrapText="1"/>
    </xf>
    <xf numFmtId="0" fontId="87" fillId="100" borderId="0" xfId="0" applyFont="1" applyFill="1" applyBorder="1" applyAlignment="1">
      <alignment horizontal="left" wrapText="1"/>
    </xf>
    <xf numFmtId="0" fontId="3" fillId="100" borderId="0" xfId="0" applyFont="1" applyFill="1" applyBorder="1"/>
    <xf numFmtId="167" fontId="3" fillId="0" borderId="0" xfId="3915" applyNumberFormat="1" applyFont="1"/>
    <xf numFmtId="9" fontId="3" fillId="0" borderId="0" xfId="3915" applyFont="1" applyFill="1" applyBorder="1"/>
    <xf numFmtId="0" fontId="89" fillId="102" borderId="0" xfId="3" applyFont="1" applyFill="1" applyBorder="1" applyAlignment="1">
      <alignment horizontal="center" vertical="center" wrapText="1"/>
    </xf>
    <xf numFmtId="41" fontId="3" fillId="100" borderId="47" xfId="0" applyNumberFormat="1" applyFont="1" applyFill="1" applyBorder="1"/>
    <xf numFmtId="41" fontId="3" fillId="100" borderId="48" xfId="0" applyNumberFormat="1" applyFont="1" applyFill="1" applyBorder="1"/>
    <xf numFmtId="41" fontId="3" fillId="100" borderId="49" xfId="0" applyNumberFormat="1" applyFont="1" applyFill="1" applyBorder="1"/>
    <xf numFmtId="41" fontId="3" fillId="0" borderId="50" xfId="0" applyNumberFormat="1" applyFont="1" applyFill="1" applyBorder="1"/>
    <xf numFmtId="41" fontId="3" fillId="0" borderId="51" xfId="0" applyNumberFormat="1" applyFont="1" applyFill="1" applyBorder="1"/>
    <xf numFmtId="41" fontId="3" fillId="0" borderId="0" xfId="0" applyNumberFormat="1" applyFont="1" applyFill="1"/>
    <xf numFmtId="41" fontId="3" fillId="100" borderId="50" xfId="0" applyNumberFormat="1" applyFont="1" applyFill="1" applyBorder="1"/>
    <xf numFmtId="41" fontId="3" fillId="100" borderId="51" xfId="0" applyNumberFormat="1" applyFont="1" applyFill="1" applyBorder="1"/>
    <xf numFmtId="41" fontId="3" fillId="0" borderId="0" xfId="0" applyNumberFormat="1" applyFont="1"/>
    <xf numFmtId="0" fontId="3" fillId="0" borderId="50" xfId="0" applyFont="1" applyFill="1" applyBorder="1"/>
    <xf numFmtId="0" fontId="3" fillId="0" borderId="51" xfId="0" applyFont="1" applyFill="1" applyBorder="1"/>
    <xf numFmtId="41" fontId="3" fillId="0" borderId="52" xfId="0" applyNumberFormat="1" applyFont="1" applyFill="1" applyBorder="1"/>
    <xf numFmtId="41" fontId="3" fillId="0" borderId="53" xfId="0" applyNumberFormat="1" applyFont="1" applyFill="1" applyBorder="1"/>
    <xf numFmtId="41" fontId="3" fillId="0" borderId="54" xfId="0" applyNumberFormat="1" applyFont="1" applyFill="1" applyBorder="1"/>
    <xf numFmtId="181" fontId="3" fillId="100" borderId="55" xfId="0" applyNumberFormat="1" applyFont="1" applyFill="1" applyBorder="1"/>
    <xf numFmtId="181" fontId="3" fillId="100" borderId="56" xfId="0" applyNumberFormat="1" applyFont="1" applyFill="1" applyBorder="1"/>
    <xf numFmtId="181" fontId="3" fillId="100" borderId="57" xfId="0" applyNumberFormat="1" applyFont="1" applyFill="1" applyBorder="1"/>
    <xf numFmtId="181" fontId="3" fillId="0" borderId="58" xfId="0" applyNumberFormat="1" applyFont="1" applyFill="1" applyBorder="1"/>
    <xf numFmtId="181" fontId="3" fillId="0" borderId="59" xfId="0" applyNumberFormat="1" applyFont="1" applyFill="1" applyBorder="1"/>
    <xf numFmtId="181" fontId="3" fillId="0" borderId="60" xfId="0" applyNumberFormat="1" applyFont="1" applyFill="1" applyBorder="1"/>
    <xf numFmtId="181" fontId="3" fillId="0" borderId="61" xfId="0" applyNumberFormat="1" applyFont="1" applyFill="1" applyBorder="1"/>
    <xf numFmtId="181" fontId="3" fillId="0" borderId="62" xfId="0" applyNumberFormat="1" applyFont="1" applyFill="1" applyBorder="1"/>
    <xf numFmtId="167" fontId="92" fillId="101" borderId="0" xfId="0" applyNumberFormat="1" applyFont="1" applyFill="1" applyBorder="1"/>
    <xf numFmtId="0" fontId="27" fillId="0" borderId="0" xfId="0" applyFont="1" applyFill="1" applyBorder="1" applyAlignment="1"/>
    <xf numFmtId="167" fontId="0" fillId="3" borderId="0" xfId="49" applyNumberFormat="1" applyFont="1" applyFill="1"/>
    <xf numFmtId="0" fontId="0" fillId="0" borderId="0" xfId="0" applyFill="1" applyBorder="1" applyAlignment="1">
      <alignment wrapText="1"/>
    </xf>
    <xf numFmtId="3" fontId="11" fillId="0" borderId="0" xfId="3" applyNumberFormat="1"/>
    <xf numFmtId="0" fontId="13" fillId="3" borderId="0" xfId="4" applyFill="1" applyAlignment="1" applyProtection="1">
      <alignment horizontal="left"/>
    </xf>
    <xf numFmtId="0" fontId="106" fillId="3" borderId="0" xfId="2" applyFont="1" applyFill="1"/>
    <xf numFmtId="41" fontId="4" fillId="0" borderId="0" xfId="0" applyNumberFormat="1" applyFont="1" applyFill="1" applyBorder="1" applyAlignment="1"/>
    <xf numFmtId="0" fontId="3" fillId="0" borderId="0" xfId="0" applyFont="1" applyFill="1" applyBorder="1" applyAlignment="1"/>
    <xf numFmtId="0" fontId="96" fillId="2" borderId="0" xfId="3" applyFont="1" applyFill="1" applyBorder="1" applyAlignment="1" applyProtection="1">
      <alignment horizontal="left"/>
      <protection hidden="1"/>
    </xf>
    <xf numFmtId="3" fontId="0" fillId="3" borderId="0" xfId="49" applyNumberFormat="1" applyFont="1" applyFill="1"/>
    <xf numFmtId="17" fontId="3" fillId="102" borderId="0" xfId="0" applyNumberFormat="1" applyFont="1" applyFill="1"/>
    <xf numFmtId="182" fontId="3" fillId="0" borderId="0" xfId="0" applyNumberFormat="1" applyFont="1"/>
    <xf numFmtId="0" fontId="0" fillId="3" borderId="0" xfId="49" applyNumberFormat="1" applyFont="1" applyFill="1"/>
    <xf numFmtId="0" fontId="3" fillId="0" borderId="0" xfId="0" applyFont="1" applyFill="1" applyBorder="1" applyAlignment="1">
      <alignment horizontal="left" vertical="top" wrapText="1"/>
    </xf>
    <xf numFmtId="0" fontId="7" fillId="0" borderId="0" xfId="1" applyFont="1" applyFill="1" applyBorder="1" applyAlignment="1">
      <alignment horizontal="center"/>
    </xf>
    <xf numFmtId="41" fontId="3" fillId="101" borderId="0" xfId="0" applyNumberFormat="1" applyFont="1" applyFill="1" applyBorder="1"/>
    <xf numFmtId="41" fontId="3" fillId="101" borderId="51" xfId="0" applyNumberFormat="1" applyFont="1" applyFill="1" applyBorder="1"/>
    <xf numFmtId="181" fontId="3" fillId="101" borderId="0" xfId="0" applyNumberFormat="1" applyFont="1" applyFill="1" applyBorder="1"/>
    <xf numFmtId="0" fontId="24" fillId="3" borderId="0" xfId="0" applyFont="1" applyFill="1"/>
    <xf numFmtId="0" fontId="105" fillId="3" borderId="0" xfId="0" applyFont="1" applyFill="1" applyAlignment="1">
      <alignment horizontal="left" indent="1"/>
    </xf>
    <xf numFmtId="1" fontId="13" fillId="3" borderId="0" xfId="4" applyNumberFormat="1" applyFill="1" applyBorder="1" applyAlignment="1" applyProtection="1">
      <alignment horizontal="left" vertical="center"/>
    </xf>
    <xf numFmtId="3" fontId="11" fillId="2" borderId="0" xfId="3" applyNumberFormat="1" applyFill="1"/>
    <xf numFmtId="181" fontId="3" fillId="100" borderId="49" xfId="0" applyNumberFormat="1" applyFont="1" applyFill="1" applyBorder="1"/>
    <xf numFmtId="181" fontId="3" fillId="0" borderId="51" xfId="0" applyNumberFormat="1" applyFont="1" applyFill="1" applyBorder="1"/>
    <xf numFmtId="181" fontId="3" fillId="0" borderId="54" xfId="0" applyNumberFormat="1" applyFont="1" applyFill="1" applyBorder="1"/>
    <xf numFmtId="181" fontId="3" fillId="100" borderId="47" xfId="0" applyNumberFormat="1" applyFont="1" applyFill="1" applyBorder="1"/>
    <xf numFmtId="181" fontId="3" fillId="0" borderId="50" xfId="0" applyNumberFormat="1" applyFont="1" applyFill="1" applyBorder="1"/>
    <xf numFmtId="181" fontId="3" fillId="0" borderId="52" xfId="0" applyNumberFormat="1" applyFont="1" applyFill="1" applyBorder="1"/>
    <xf numFmtId="167" fontId="3" fillId="0" borderId="0" xfId="0" applyNumberFormat="1" applyFont="1" applyFill="1" applyBorder="1"/>
    <xf numFmtId="167" fontId="101" fillId="2" borderId="8" xfId="49" applyNumberFormat="1" applyFont="1" applyFill="1" applyBorder="1" applyAlignment="1">
      <alignment horizontal="center"/>
    </xf>
    <xf numFmtId="167" fontId="101" fillId="2" borderId="7" xfId="49" applyNumberFormat="1" applyFont="1" applyFill="1" applyBorder="1" applyAlignment="1">
      <alignment horizontal="center"/>
    </xf>
    <xf numFmtId="10" fontId="3" fillId="0" borderId="0" xfId="0" applyNumberFormat="1" applyFont="1" applyFill="1" applyBorder="1"/>
    <xf numFmtId="0" fontId="3" fillId="0" borderId="0" xfId="0" applyNumberFormat="1" applyFont="1" applyFill="1" applyBorder="1"/>
    <xf numFmtId="0" fontId="89" fillId="2" borderId="7" xfId="3" applyNumberFormat="1" applyFont="1" applyFill="1" applyBorder="1" applyAlignment="1">
      <alignment horizontal="center" vertical="center"/>
    </xf>
    <xf numFmtId="0" fontId="89" fillId="2" borderId="7" xfId="3" applyNumberFormat="1" applyFont="1" applyFill="1" applyBorder="1" applyAlignment="1">
      <alignment horizontal="center"/>
    </xf>
    <xf numFmtId="41" fontId="3" fillId="100" borderId="56" xfId="0" applyNumberFormat="1" applyFont="1" applyFill="1" applyBorder="1"/>
    <xf numFmtId="41" fontId="3" fillId="100" borderId="57" xfId="0" applyNumberFormat="1" applyFont="1" applyFill="1" applyBorder="1"/>
    <xf numFmtId="181" fontId="3" fillId="100" borderId="48" xfId="0" applyNumberFormat="1" applyFont="1" applyFill="1" applyBorder="1"/>
    <xf numFmtId="181" fontId="3" fillId="0" borderId="53" xfId="0" applyNumberFormat="1" applyFont="1" applyFill="1" applyBorder="1"/>
    <xf numFmtId="167" fontId="3" fillId="100" borderId="0" xfId="3915" applyNumberFormat="1" applyFont="1" applyFill="1" applyBorder="1" applyAlignment="1">
      <alignment horizontal="right"/>
    </xf>
    <xf numFmtId="0" fontId="3" fillId="0" borderId="0" xfId="0" applyFont="1" applyAlignment="1">
      <alignment vertical="top" wrapText="1"/>
    </xf>
    <xf numFmtId="0" fontId="3" fillId="0" borderId="0" xfId="0" applyFont="1" applyFill="1" applyBorder="1" applyAlignment="1">
      <alignment vertical="top" wrapText="1"/>
    </xf>
    <xf numFmtId="181" fontId="3" fillId="0" borderId="0" xfId="0" applyNumberFormat="1" applyFont="1"/>
    <xf numFmtId="41" fontId="3" fillId="0" borderId="50" xfId="0" applyNumberFormat="1" applyFont="1" applyFill="1" applyBorder="1"/>
    <xf numFmtId="0" fontId="96" fillId="2" borderId="0" xfId="3" applyFont="1" applyFill="1" applyBorder="1" applyAlignment="1" applyProtection="1">
      <alignment horizontal="left"/>
      <protection hidden="1"/>
    </xf>
    <xf numFmtId="0" fontId="89" fillId="102" borderId="0" xfId="3" applyFont="1" applyFill="1" applyBorder="1" applyAlignment="1">
      <alignment horizontal="center" vertical="center" wrapText="1"/>
    </xf>
    <xf numFmtId="0" fontId="85" fillId="0" borderId="0" xfId="3" applyFont="1" applyFill="1"/>
    <xf numFmtId="0" fontId="11" fillId="0" borderId="0" xfId="3" applyFill="1"/>
    <xf numFmtId="3" fontId="96" fillId="2" borderId="3" xfId="7" applyNumberFormat="1" applyFont="1" applyFill="1" applyBorder="1" applyAlignment="1">
      <alignment horizontal="center"/>
    </xf>
    <xf numFmtId="3" fontId="96" fillId="2" borderId="0" xfId="7" applyNumberFormat="1" applyFont="1" applyFill="1" applyBorder="1" applyAlignment="1">
      <alignment horizontal="center"/>
    </xf>
    <xf numFmtId="0" fontId="89" fillId="102" borderId="0" xfId="3" applyFont="1" applyFill="1" applyBorder="1" applyAlignment="1">
      <alignment horizontal="center" vertical="center" wrapText="1"/>
    </xf>
    <xf numFmtId="168" fontId="101" fillId="2" borderId="6" xfId="7" applyNumberFormat="1" applyFont="1" applyFill="1" applyBorder="1" applyAlignment="1">
      <alignment horizontal="center"/>
    </xf>
    <xf numFmtId="0" fontId="11" fillId="2" borderId="0" xfId="3" applyFill="1"/>
    <xf numFmtId="168" fontId="101" fillId="2" borderId="0" xfId="7" applyNumberFormat="1" applyFont="1" applyFill="1" applyBorder="1" applyAlignment="1">
      <alignment horizontal="center"/>
    </xf>
    <xf numFmtId="168" fontId="7" fillId="2" borderId="0" xfId="7" applyNumberFormat="1" applyFont="1" applyFill="1" applyBorder="1" applyAlignment="1">
      <alignment horizontal="center"/>
    </xf>
    <xf numFmtId="3" fontId="7" fillId="2" borderId="0" xfId="7" applyNumberFormat="1" applyFont="1" applyFill="1" applyBorder="1" applyAlignment="1">
      <alignment horizontal="center"/>
    </xf>
    <xf numFmtId="3" fontId="89" fillId="2" borderId="0" xfId="7" applyNumberFormat="1" applyFont="1" applyFill="1" applyBorder="1" applyAlignment="1">
      <alignment horizontal="center"/>
    </xf>
    <xf numFmtId="167" fontId="7" fillId="2" borderId="0" xfId="49" applyNumberFormat="1" applyFont="1" applyFill="1" applyBorder="1" applyAlignment="1">
      <alignment horizontal="center"/>
    </xf>
    <xf numFmtId="3" fontId="100" fillId="2" borderId="13" xfId="7" applyNumberFormat="1" applyFont="1" applyFill="1" applyBorder="1" applyAlignment="1">
      <alignment horizontal="center"/>
    </xf>
    <xf numFmtId="1" fontId="100" fillId="2" borderId="6" xfId="3" applyNumberFormat="1" applyFont="1" applyFill="1" applyBorder="1" applyAlignment="1">
      <alignment horizontal="center"/>
    </xf>
    <xf numFmtId="1" fontId="101" fillId="2" borderId="13" xfId="3" applyNumberFormat="1" applyFont="1" applyFill="1" applyBorder="1" applyAlignment="1">
      <alignment horizontal="left"/>
    </xf>
    <xf numFmtId="1" fontId="100" fillId="2" borderId="7" xfId="7" applyNumberFormat="1" applyFont="1" applyFill="1" applyBorder="1" applyAlignment="1">
      <alignment horizontal="center"/>
    </xf>
    <xf numFmtId="168" fontId="7" fillId="2" borderId="6" xfId="7" applyNumberFormat="1" applyFont="1" applyFill="1" applyBorder="1" applyAlignment="1">
      <alignment horizontal="center"/>
    </xf>
    <xf numFmtId="3" fontId="89" fillId="2" borderId="13" xfId="7" applyNumberFormat="1" applyFont="1" applyFill="1" applyBorder="1" applyAlignment="1">
      <alignment horizontal="center"/>
    </xf>
    <xf numFmtId="167" fontId="7" fillId="2" borderId="10" xfId="49" applyNumberFormat="1" applyFont="1" applyFill="1" applyBorder="1" applyAlignment="1">
      <alignment horizontal="center"/>
    </xf>
    <xf numFmtId="3" fontId="7" fillId="2" borderId="6" xfId="7" applyNumberFormat="1" applyFont="1" applyFill="1" applyBorder="1" applyAlignment="1">
      <alignment horizontal="center"/>
    </xf>
    <xf numFmtId="3" fontId="100" fillId="2" borderId="7" xfId="7" applyNumberFormat="1" applyFont="1" applyFill="1" applyBorder="1" applyAlignment="1">
      <alignment horizontal="center"/>
    </xf>
    <xf numFmtId="3" fontId="11" fillId="2" borderId="0" xfId="3" applyNumberFormat="1" applyFill="1"/>
    <xf numFmtId="0" fontId="13" fillId="3" borderId="0" xfId="4" applyFill="1" applyAlignment="1" applyProtection="1">
      <alignment horizontal="left"/>
    </xf>
    <xf numFmtId="0" fontId="13" fillId="3" borderId="0" xfId="4" applyFill="1" applyAlignment="1" applyProtection="1">
      <alignment horizontal="left"/>
    </xf>
    <xf numFmtId="0" fontId="85" fillId="3" borderId="0" xfId="3" applyFont="1" applyFill="1"/>
    <xf numFmtId="0" fontId="12" fillId="2" borderId="0" xfId="2" applyFont="1" applyFill="1" applyAlignment="1">
      <alignment horizontal="left" wrapText="1"/>
    </xf>
    <xf numFmtId="0" fontId="13" fillId="3" borderId="0" xfId="4" applyFill="1" applyAlignment="1" applyProtection="1">
      <alignment horizontal="left"/>
    </xf>
    <xf numFmtId="0" fontId="95" fillId="100" borderId="0" xfId="3" applyFont="1" applyFill="1" applyBorder="1" applyAlignment="1" applyProtection="1">
      <alignment horizontal="left"/>
      <protection hidden="1"/>
    </xf>
    <xf numFmtId="0" fontId="96" fillId="2" borderId="0" xfId="3" applyFont="1" applyFill="1" applyBorder="1" applyAlignment="1" applyProtection="1">
      <alignment horizontal="left"/>
      <protection hidden="1"/>
    </xf>
    <xf numFmtId="0" fontId="96" fillId="103" borderId="0" xfId="3" applyFont="1" applyFill="1" applyBorder="1" applyAlignment="1">
      <alignment horizontal="center" vertical="center" textRotation="90"/>
    </xf>
    <xf numFmtId="0" fontId="89" fillId="102" borderId="0" xfId="3" applyFont="1" applyFill="1" applyBorder="1" applyAlignment="1">
      <alignment horizontal="center" vertical="center" wrapText="1"/>
    </xf>
    <xf numFmtId="0" fontId="7" fillId="5" borderId="0" xfId="3" applyFont="1" applyFill="1" applyBorder="1" applyAlignment="1">
      <alignment horizontal="center" vertical="center" textRotation="90"/>
    </xf>
    <xf numFmtId="49" fontId="100" fillId="2" borderId="9" xfId="3" applyNumberFormat="1" applyFont="1" applyFill="1" applyBorder="1" applyAlignment="1">
      <alignment horizontal="left"/>
    </xf>
    <xf numFmtId="0" fontId="101" fillId="2" borderId="11" xfId="3" applyFont="1" applyFill="1" applyBorder="1" applyAlignment="1">
      <alignment horizontal="left"/>
    </xf>
    <xf numFmtId="0" fontId="99" fillId="2" borderId="0" xfId="3" applyFont="1" applyFill="1" applyBorder="1" applyAlignment="1">
      <alignment horizontal="left" vertical="top" wrapText="1"/>
    </xf>
    <xf numFmtId="2" fontId="89" fillId="99" borderId="5" xfId="3" applyNumberFormat="1" applyFont="1" applyFill="1" applyBorder="1" applyAlignment="1">
      <alignment horizontal="center" vertical="center" wrapText="1"/>
    </xf>
    <xf numFmtId="2" fontId="89" fillId="99" borderId="12" xfId="3" applyNumberFormat="1" applyFont="1" applyFill="1" applyBorder="1" applyAlignment="1">
      <alignment horizontal="center" vertical="center" wrapText="1"/>
    </xf>
    <xf numFmtId="2" fontId="89" fillId="99" borderId="9" xfId="3" applyNumberFormat="1" applyFont="1" applyFill="1" applyBorder="1" applyAlignment="1">
      <alignment horizontal="center" vertical="center" wrapText="1"/>
    </xf>
    <xf numFmtId="2" fontId="89" fillId="99" borderId="11" xfId="3" applyNumberFormat="1" applyFont="1" applyFill="1" applyBorder="1" applyAlignment="1">
      <alignment horizontal="center" vertical="center" wrapText="1"/>
    </xf>
    <xf numFmtId="0" fontId="89" fillId="99" borderId="2" xfId="3" applyFont="1" applyFill="1" applyBorder="1" applyAlignment="1">
      <alignment horizontal="center" vertical="top"/>
    </xf>
    <xf numFmtId="0" fontId="89" fillId="99" borderId="15" xfId="3" applyFont="1" applyFill="1" applyBorder="1" applyAlignment="1">
      <alignment horizontal="center" vertical="top"/>
    </xf>
    <xf numFmtId="0" fontId="89" fillId="99" borderId="4" xfId="3" applyFont="1" applyFill="1" applyBorder="1" applyAlignment="1">
      <alignment horizontal="center" vertical="center" wrapText="1"/>
    </xf>
    <xf numFmtId="0" fontId="89" fillId="99" borderId="8" xfId="3" applyFont="1" applyFill="1" applyBorder="1" applyAlignment="1">
      <alignment horizontal="center" vertical="center" wrapText="1"/>
    </xf>
    <xf numFmtId="0" fontId="89" fillId="99" borderId="12" xfId="3" applyFont="1" applyFill="1" applyBorder="1" applyAlignment="1">
      <alignment horizontal="center" vertical="center" wrapText="1"/>
    </xf>
    <xf numFmtId="0" fontId="89" fillId="99" borderId="11" xfId="3" applyFont="1" applyFill="1" applyBorder="1" applyAlignment="1">
      <alignment horizontal="center" vertical="center" wrapText="1"/>
    </xf>
    <xf numFmtId="49" fontId="100" fillId="2" borderId="6" xfId="3" applyNumberFormat="1" applyFont="1" applyFill="1" applyBorder="1" applyAlignment="1">
      <alignment horizontal="left"/>
    </xf>
    <xf numFmtId="0" fontId="101" fillId="2" borderId="13" xfId="3" applyFont="1" applyFill="1" applyBorder="1" applyAlignment="1">
      <alignment horizontal="left"/>
    </xf>
    <xf numFmtId="2" fontId="89" fillId="102" borderId="4" xfId="3" applyNumberFormat="1" applyFont="1" applyFill="1" applyBorder="1" applyAlignment="1">
      <alignment horizontal="center" vertical="center"/>
    </xf>
    <xf numFmtId="2" fontId="89" fillId="102" borderId="7" xfId="3" applyNumberFormat="1" applyFont="1" applyFill="1" applyBorder="1" applyAlignment="1">
      <alignment horizontal="center" vertical="center"/>
    </xf>
    <xf numFmtId="0" fontId="89" fillId="102" borderId="5" xfId="3" applyFont="1" applyFill="1" applyBorder="1" applyAlignment="1">
      <alignment horizontal="center" vertical="top"/>
    </xf>
    <xf numFmtId="0" fontId="89" fillId="102" borderId="3" xfId="3" applyFont="1" applyFill="1" applyBorder="1" applyAlignment="1">
      <alignment horizontal="center" vertical="top"/>
    </xf>
    <xf numFmtId="0" fontId="89" fillId="102" borderId="12" xfId="3" applyFont="1" applyFill="1" applyBorder="1" applyAlignment="1">
      <alignment horizontal="center" vertical="top"/>
    </xf>
    <xf numFmtId="0" fontId="89" fillId="102" borderId="5" xfId="3" applyFont="1" applyFill="1" applyBorder="1" applyAlignment="1">
      <alignment horizontal="center" vertical="center" wrapText="1"/>
    </xf>
    <xf numFmtId="0" fontId="89" fillId="102" borderId="3" xfId="3" applyFont="1" applyFill="1" applyBorder="1" applyAlignment="1">
      <alignment horizontal="center" vertical="center" wrapText="1"/>
    </xf>
    <xf numFmtId="0" fontId="89" fillId="102" borderId="12" xfId="3" applyFont="1" applyFill="1" applyBorder="1" applyAlignment="1">
      <alignment horizontal="center" vertical="center" wrapText="1"/>
    </xf>
    <xf numFmtId="0" fontId="89" fillId="102" borderId="13" xfId="3" applyFont="1" applyFill="1" applyBorder="1" applyAlignment="1">
      <alignment horizontal="center" vertical="center" wrapText="1"/>
    </xf>
  </cellXfs>
  <cellStyles count="3916">
    <cellStyle name="_x0013_" xfId="5"/>
    <cellStyle name="_081103 Revenue and Margins Reporting (5)" xfId="55"/>
    <cellStyle name="20% - Accent1 10" xfId="56"/>
    <cellStyle name="20% - Accent1 10 2" xfId="57"/>
    <cellStyle name="20% - Accent1 10 3" xfId="58"/>
    <cellStyle name="20% - Accent1 10 4" xfId="59"/>
    <cellStyle name="20% - Accent1 10 5" xfId="60"/>
    <cellStyle name="20% - Accent1 11" xfId="61"/>
    <cellStyle name="20% - Accent1 11 2" xfId="62"/>
    <cellStyle name="20% - Accent1 11 3" xfId="63"/>
    <cellStyle name="20% - Accent1 11 4" xfId="64"/>
    <cellStyle name="20% - Accent1 11 5" xfId="65"/>
    <cellStyle name="20% - Accent1 12" xfId="66"/>
    <cellStyle name="20% - Accent1 12 2" xfId="67"/>
    <cellStyle name="20% - Accent1 12 3" xfId="68"/>
    <cellStyle name="20% - Accent1 12 4" xfId="69"/>
    <cellStyle name="20% - Accent1 12 5" xfId="70"/>
    <cellStyle name="20% - Accent1 13" xfId="71"/>
    <cellStyle name="20% - Accent1 14" xfId="72"/>
    <cellStyle name="20% - Accent1 15" xfId="73"/>
    <cellStyle name="20% - Accent1 16" xfId="74"/>
    <cellStyle name="20% - Accent1 17" xfId="75"/>
    <cellStyle name="20% - Accent1 18" xfId="76"/>
    <cellStyle name="20% - Accent1 19" xfId="77"/>
    <cellStyle name="20% - Accent1 2" xfId="78"/>
    <cellStyle name="20% - Accent1 2 10" xfId="79"/>
    <cellStyle name="20% - Accent1 2 10 2" xfId="80"/>
    <cellStyle name="20% - Accent1 2 10 3" xfId="81"/>
    <cellStyle name="20% - Accent1 2 10 4" xfId="82"/>
    <cellStyle name="20% - Accent1 2 10 5" xfId="83"/>
    <cellStyle name="20% - Accent1 2 11" xfId="84"/>
    <cellStyle name="20% - Accent1 2 12" xfId="85"/>
    <cellStyle name="20% - Accent1 2 13" xfId="86"/>
    <cellStyle name="20% - Accent1 2 14" xfId="87"/>
    <cellStyle name="20% - Accent1 2 15" xfId="88"/>
    <cellStyle name="20% - Accent1 2 16" xfId="89"/>
    <cellStyle name="20% - Accent1 2 2" xfId="90"/>
    <cellStyle name="20% - Accent1 2 2 2" xfId="91"/>
    <cellStyle name="20% - Accent1 2 2 3" xfId="92"/>
    <cellStyle name="20% - Accent1 2 2 4" xfId="93"/>
    <cellStyle name="20% - Accent1 2 2 5" xfId="94"/>
    <cellStyle name="20% - Accent1 2 2 6" xfId="95"/>
    <cellStyle name="20% - Accent1 2 2 7" xfId="96"/>
    <cellStyle name="20% - Accent1 2 2 8" xfId="97"/>
    <cellStyle name="20% - Accent1 2 2 9" xfId="98"/>
    <cellStyle name="20% - Accent1 2 3" xfId="99"/>
    <cellStyle name="20% - Accent1 2 3 2" xfId="100"/>
    <cellStyle name="20% - Accent1 2 3 3" xfId="101"/>
    <cellStyle name="20% - Accent1 2 3 4" xfId="102"/>
    <cellStyle name="20% - Accent1 2 3 5" xfId="103"/>
    <cellStyle name="20% - Accent1 2 3 6" xfId="104"/>
    <cellStyle name="20% - Accent1 2 3 7" xfId="105"/>
    <cellStyle name="20% - Accent1 2 3 8" xfId="106"/>
    <cellStyle name="20% - Accent1 2 3 9" xfId="107"/>
    <cellStyle name="20% - Accent1 2 4" xfId="108"/>
    <cellStyle name="20% - Accent1 2 4 2" xfId="109"/>
    <cellStyle name="20% - Accent1 2 4 3" xfId="110"/>
    <cellStyle name="20% - Accent1 2 4 4" xfId="111"/>
    <cellStyle name="20% - Accent1 2 4 5" xfId="112"/>
    <cellStyle name="20% - Accent1 2 4 6" xfId="113"/>
    <cellStyle name="20% - Accent1 2 4 7" xfId="114"/>
    <cellStyle name="20% - Accent1 2 4 8" xfId="115"/>
    <cellStyle name="20% - Accent1 2 4 9" xfId="116"/>
    <cellStyle name="20% - Accent1 2 5" xfId="117"/>
    <cellStyle name="20% - Accent1 2 5 2" xfId="118"/>
    <cellStyle name="20% - Accent1 2 5 3" xfId="119"/>
    <cellStyle name="20% - Accent1 2 5 4" xfId="120"/>
    <cellStyle name="20% - Accent1 2 5 5" xfId="121"/>
    <cellStyle name="20% - Accent1 2 5 6" xfId="122"/>
    <cellStyle name="20% - Accent1 2 5 7" xfId="123"/>
    <cellStyle name="20% - Accent1 2 5 8" xfId="124"/>
    <cellStyle name="20% - Accent1 2 5 9" xfId="125"/>
    <cellStyle name="20% - Accent1 2 6" xfId="126"/>
    <cellStyle name="20% - Accent1 2 7" xfId="127"/>
    <cellStyle name="20% - Accent1 2 8" xfId="128"/>
    <cellStyle name="20% - Accent1 2 9" xfId="129"/>
    <cellStyle name="20% - Accent1 20" xfId="130"/>
    <cellStyle name="20% - Accent1 21" xfId="131"/>
    <cellStyle name="20% - Accent1 22" xfId="132"/>
    <cellStyle name="20% - Accent1 23" xfId="133"/>
    <cellStyle name="20% - Accent1 24" xfId="134"/>
    <cellStyle name="20% - Accent1 25" xfId="135"/>
    <cellStyle name="20% - Accent1 26" xfId="136"/>
    <cellStyle name="20% - Accent1 27" xfId="137"/>
    <cellStyle name="20% - Accent1 3" xfId="138"/>
    <cellStyle name="20% - Accent1 3 10" xfId="139"/>
    <cellStyle name="20% - Accent1 3 2" xfId="140"/>
    <cellStyle name="20% - Accent1 3 3" xfId="141"/>
    <cellStyle name="20% - Accent1 3 4" xfId="142"/>
    <cellStyle name="20% - Accent1 3 5" xfId="143"/>
    <cellStyle name="20% - Accent1 3 6" xfId="144"/>
    <cellStyle name="20% - Accent1 3 7" xfId="145"/>
    <cellStyle name="20% - Accent1 3 8" xfId="146"/>
    <cellStyle name="20% - Accent1 3 9" xfId="147"/>
    <cellStyle name="20% - Accent1 4" xfId="148"/>
    <cellStyle name="20% - Accent1 4 2" xfId="149"/>
    <cellStyle name="20% - Accent1 4 3" xfId="150"/>
    <cellStyle name="20% - Accent1 4 4" xfId="151"/>
    <cellStyle name="20% - Accent1 4 5" xfId="152"/>
    <cellStyle name="20% - Accent1 4 6" xfId="153"/>
    <cellStyle name="20% - Accent1 5" xfId="154"/>
    <cellStyle name="20% - Accent1 5 2" xfId="155"/>
    <cellStyle name="20% - Accent1 5 3" xfId="156"/>
    <cellStyle name="20% - Accent1 5 4" xfId="157"/>
    <cellStyle name="20% - Accent1 5 5" xfId="158"/>
    <cellStyle name="20% - Accent1 5 6" xfId="159"/>
    <cellStyle name="20% - Accent1 6" xfId="160"/>
    <cellStyle name="20% - Accent1 6 2" xfId="161"/>
    <cellStyle name="20% - Accent1 6 3" xfId="162"/>
    <cellStyle name="20% - Accent1 6 4" xfId="163"/>
    <cellStyle name="20% - Accent1 6 5" xfId="164"/>
    <cellStyle name="20% - Accent1 6 6" xfId="165"/>
    <cellStyle name="20% - Accent1 7" xfId="166"/>
    <cellStyle name="20% - Accent1 7 2" xfId="167"/>
    <cellStyle name="20% - Accent1 7 3" xfId="168"/>
    <cellStyle name="20% - Accent1 7 4" xfId="169"/>
    <cellStyle name="20% - Accent1 7 5" xfId="170"/>
    <cellStyle name="20% - Accent1 7 6" xfId="171"/>
    <cellStyle name="20% - Accent1 8" xfId="172"/>
    <cellStyle name="20% - Accent1 8 2" xfId="173"/>
    <cellStyle name="20% - Accent1 8 3" xfId="174"/>
    <cellStyle name="20% - Accent1 8 4" xfId="175"/>
    <cellStyle name="20% - Accent1 8 5" xfId="176"/>
    <cellStyle name="20% - Accent1 8 6" xfId="177"/>
    <cellStyle name="20% - Accent1 9" xfId="178"/>
    <cellStyle name="20% - Accent1 9 2" xfId="179"/>
    <cellStyle name="20% - Accent1 9 3" xfId="180"/>
    <cellStyle name="20% - Accent1 9 4" xfId="181"/>
    <cellStyle name="20% - Accent1 9 5" xfId="182"/>
    <cellStyle name="20% - Accent2 10" xfId="183"/>
    <cellStyle name="20% - Accent2 10 2" xfId="184"/>
    <cellStyle name="20% - Accent2 10 3" xfId="185"/>
    <cellStyle name="20% - Accent2 10 4" xfId="186"/>
    <cellStyle name="20% - Accent2 10 5" xfId="187"/>
    <cellStyle name="20% - Accent2 11" xfId="188"/>
    <cellStyle name="20% - Accent2 11 2" xfId="189"/>
    <cellStyle name="20% - Accent2 11 3" xfId="190"/>
    <cellStyle name="20% - Accent2 11 4" xfId="191"/>
    <cellStyle name="20% - Accent2 11 5" xfId="192"/>
    <cellStyle name="20% - Accent2 12" xfId="193"/>
    <cellStyle name="20% - Accent2 12 2" xfId="194"/>
    <cellStyle name="20% - Accent2 12 3" xfId="195"/>
    <cellStyle name="20% - Accent2 12 4" xfId="196"/>
    <cellStyle name="20% - Accent2 12 5" xfId="197"/>
    <cellStyle name="20% - Accent2 13" xfId="198"/>
    <cellStyle name="20% - Accent2 14" xfId="199"/>
    <cellStyle name="20% - Accent2 15" xfId="200"/>
    <cellStyle name="20% - Accent2 16" xfId="201"/>
    <cellStyle name="20% - Accent2 17" xfId="202"/>
    <cellStyle name="20% - Accent2 18" xfId="203"/>
    <cellStyle name="20% - Accent2 19" xfId="204"/>
    <cellStyle name="20% - Accent2 2" xfId="205"/>
    <cellStyle name="20% - Accent2 2 10" xfId="206"/>
    <cellStyle name="20% - Accent2 2 11" xfId="207"/>
    <cellStyle name="20% - Accent2 2 11 2" xfId="208"/>
    <cellStyle name="20% - Accent2 2 11 3" xfId="209"/>
    <cellStyle name="20% - Accent2 2 11 4" xfId="210"/>
    <cellStyle name="20% - Accent2 2 11 5" xfId="211"/>
    <cellStyle name="20% - Accent2 2 12" xfId="212"/>
    <cellStyle name="20% - Accent2 2 13" xfId="213"/>
    <cellStyle name="20% - Accent2 2 14" xfId="214"/>
    <cellStyle name="20% - Accent2 2 15" xfId="215"/>
    <cellStyle name="20% - Accent2 2 16" xfId="216"/>
    <cellStyle name="20% - Accent2 2 2" xfId="217"/>
    <cellStyle name="20% - Accent2 2 2 2" xfId="218"/>
    <cellStyle name="20% - Accent2 2 2 3" xfId="219"/>
    <cellStyle name="20% - Accent2 2 2 4" xfId="220"/>
    <cellStyle name="20% - Accent2 2 2 5" xfId="221"/>
    <cellStyle name="20% - Accent2 2 2 6" xfId="222"/>
    <cellStyle name="20% - Accent2 2 2 7" xfId="223"/>
    <cellStyle name="20% - Accent2 2 2 8" xfId="224"/>
    <cellStyle name="20% - Accent2 2 2 9" xfId="225"/>
    <cellStyle name="20% - Accent2 2 3" xfId="226"/>
    <cellStyle name="20% - Accent2 2 3 2" xfId="227"/>
    <cellStyle name="20% - Accent2 2 3 3" xfId="228"/>
    <cellStyle name="20% - Accent2 2 3 4" xfId="229"/>
    <cellStyle name="20% - Accent2 2 3 5" xfId="230"/>
    <cellStyle name="20% - Accent2 2 3 6" xfId="231"/>
    <cellStyle name="20% - Accent2 2 3 7" xfId="232"/>
    <cellStyle name="20% - Accent2 2 3 8" xfId="233"/>
    <cellStyle name="20% - Accent2 2 3 9" xfId="234"/>
    <cellStyle name="20% - Accent2 2 4" xfId="235"/>
    <cellStyle name="20% - Accent2 2 4 2" xfId="236"/>
    <cellStyle name="20% - Accent2 2 4 3" xfId="237"/>
    <cellStyle name="20% - Accent2 2 4 4" xfId="238"/>
    <cellStyle name="20% - Accent2 2 4 5" xfId="239"/>
    <cellStyle name="20% - Accent2 2 4 6" xfId="240"/>
    <cellStyle name="20% - Accent2 2 4 7" xfId="241"/>
    <cellStyle name="20% - Accent2 2 4 8" xfId="242"/>
    <cellStyle name="20% - Accent2 2 4 9" xfId="243"/>
    <cellStyle name="20% - Accent2 2 5" xfId="244"/>
    <cellStyle name="20% - Accent2 2 5 2" xfId="245"/>
    <cellStyle name="20% - Accent2 2 5 3" xfId="246"/>
    <cellStyle name="20% - Accent2 2 5 4" xfId="247"/>
    <cellStyle name="20% - Accent2 2 5 5" xfId="248"/>
    <cellStyle name="20% - Accent2 2 5 6" xfId="249"/>
    <cellStyle name="20% - Accent2 2 5 7" xfId="250"/>
    <cellStyle name="20% - Accent2 2 5 8" xfId="251"/>
    <cellStyle name="20% - Accent2 2 5 9" xfId="252"/>
    <cellStyle name="20% - Accent2 2 6" xfId="253"/>
    <cellStyle name="20% - Accent2 2 6 2" xfId="254"/>
    <cellStyle name="20% - Accent2 2 6 3" xfId="255"/>
    <cellStyle name="20% - Accent2 2 6 4" xfId="256"/>
    <cellStyle name="20% - Accent2 2 6 5" xfId="257"/>
    <cellStyle name="20% - Accent2 2 7" xfId="258"/>
    <cellStyle name="20% - Accent2 2 8" xfId="259"/>
    <cellStyle name="20% - Accent2 2 9" xfId="260"/>
    <cellStyle name="20% - Accent2 20" xfId="261"/>
    <cellStyle name="20% - Accent2 21" xfId="262"/>
    <cellStyle name="20% - Accent2 22" xfId="263"/>
    <cellStyle name="20% - Accent2 23" xfId="264"/>
    <cellStyle name="20% - Accent2 24" xfId="265"/>
    <cellStyle name="20% - Accent2 25" xfId="266"/>
    <cellStyle name="20% - Accent2 26" xfId="267"/>
    <cellStyle name="20% - Accent2 3" xfId="268"/>
    <cellStyle name="20% - Accent2 3 10" xfId="269"/>
    <cellStyle name="20% - Accent2 3 2" xfId="270"/>
    <cellStyle name="20% - Accent2 3 3" xfId="271"/>
    <cellStyle name="20% - Accent2 3 4" xfId="272"/>
    <cellStyle name="20% - Accent2 3 5" xfId="273"/>
    <cellStyle name="20% - Accent2 3 6" xfId="274"/>
    <cellStyle name="20% - Accent2 3 7" xfId="275"/>
    <cellStyle name="20% - Accent2 3 8" xfId="276"/>
    <cellStyle name="20% - Accent2 3 9" xfId="277"/>
    <cellStyle name="20% - Accent2 4" xfId="278"/>
    <cellStyle name="20% - Accent2 4 2" xfId="279"/>
    <cellStyle name="20% - Accent2 4 3" xfId="280"/>
    <cellStyle name="20% - Accent2 4 4" xfId="281"/>
    <cellStyle name="20% - Accent2 4 5" xfId="282"/>
    <cellStyle name="20% - Accent2 4 6" xfId="283"/>
    <cellStyle name="20% - Accent2 5" xfId="284"/>
    <cellStyle name="20% - Accent2 5 2" xfId="285"/>
    <cellStyle name="20% - Accent2 5 3" xfId="286"/>
    <cellStyle name="20% - Accent2 5 4" xfId="287"/>
    <cellStyle name="20% - Accent2 5 5" xfId="288"/>
    <cellStyle name="20% - Accent2 5 6" xfId="289"/>
    <cellStyle name="20% - Accent2 6" xfId="290"/>
    <cellStyle name="20% - Accent2 6 2" xfId="291"/>
    <cellStyle name="20% - Accent2 6 3" xfId="292"/>
    <cellStyle name="20% - Accent2 6 4" xfId="293"/>
    <cellStyle name="20% - Accent2 6 5" xfId="294"/>
    <cellStyle name="20% - Accent2 6 6" xfId="295"/>
    <cellStyle name="20% - Accent2 7" xfId="296"/>
    <cellStyle name="20% - Accent2 7 2" xfId="297"/>
    <cellStyle name="20% - Accent2 7 3" xfId="298"/>
    <cellStyle name="20% - Accent2 7 4" xfId="299"/>
    <cellStyle name="20% - Accent2 7 5" xfId="300"/>
    <cellStyle name="20% - Accent2 7 6" xfId="301"/>
    <cellStyle name="20% - Accent2 8" xfId="302"/>
    <cellStyle name="20% - Accent2 8 2" xfId="303"/>
    <cellStyle name="20% - Accent2 8 3" xfId="304"/>
    <cellStyle name="20% - Accent2 8 4" xfId="305"/>
    <cellStyle name="20% - Accent2 8 5" xfId="306"/>
    <cellStyle name="20% - Accent2 8 6" xfId="307"/>
    <cellStyle name="20% - Accent2 9" xfId="308"/>
    <cellStyle name="20% - Accent2 9 2" xfId="309"/>
    <cellStyle name="20% - Accent2 9 3" xfId="310"/>
    <cellStyle name="20% - Accent2 9 4" xfId="311"/>
    <cellStyle name="20% - Accent2 9 5" xfId="312"/>
    <cellStyle name="20% - Accent3 10" xfId="313"/>
    <cellStyle name="20% - Accent3 10 2" xfId="314"/>
    <cellStyle name="20% - Accent3 10 3" xfId="315"/>
    <cellStyle name="20% - Accent3 10 4" xfId="316"/>
    <cellStyle name="20% - Accent3 10 5" xfId="317"/>
    <cellStyle name="20% - Accent3 11" xfId="318"/>
    <cellStyle name="20% - Accent3 11 2" xfId="319"/>
    <cellStyle name="20% - Accent3 11 3" xfId="320"/>
    <cellStyle name="20% - Accent3 11 4" xfId="321"/>
    <cellStyle name="20% - Accent3 11 5" xfId="322"/>
    <cellStyle name="20% - Accent3 12" xfId="323"/>
    <cellStyle name="20% - Accent3 12 2" xfId="324"/>
    <cellStyle name="20% - Accent3 12 3" xfId="325"/>
    <cellStyle name="20% - Accent3 12 4" xfId="326"/>
    <cellStyle name="20% - Accent3 12 5" xfId="327"/>
    <cellStyle name="20% - Accent3 13" xfId="328"/>
    <cellStyle name="20% - Accent3 14" xfId="329"/>
    <cellStyle name="20% - Accent3 15" xfId="330"/>
    <cellStyle name="20% - Accent3 16" xfId="331"/>
    <cellStyle name="20% - Accent3 17" xfId="332"/>
    <cellStyle name="20% - Accent3 18" xfId="333"/>
    <cellStyle name="20% - Accent3 19" xfId="334"/>
    <cellStyle name="20% - Accent3 2" xfId="335"/>
    <cellStyle name="20% - Accent3 2 10" xfId="336"/>
    <cellStyle name="20% - Accent3 2 11" xfId="337"/>
    <cellStyle name="20% - Accent3 2 11 2" xfId="338"/>
    <cellStyle name="20% - Accent3 2 11 3" xfId="339"/>
    <cellStyle name="20% - Accent3 2 11 4" xfId="340"/>
    <cellStyle name="20% - Accent3 2 11 5" xfId="341"/>
    <cellStyle name="20% - Accent3 2 12" xfId="342"/>
    <cellStyle name="20% - Accent3 2 13" xfId="343"/>
    <cellStyle name="20% - Accent3 2 14" xfId="344"/>
    <cellStyle name="20% - Accent3 2 15" xfId="345"/>
    <cellStyle name="20% - Accent3 2 16" xfId="346"/>
    <cellStyle name="20% - Accent3 2 2" xfId="347"/>
    <cellStyle name="20% - Accent3 2 2 2" xfId="348"/>
    <cellStyle name="20% - Accent3 2 2 3" xfId="349"/>
    <cellStyle name="20% - Accent3 2 2 4" xfId="350"/>
    <cellStyle name="20% - Accent3 2 2 5" xfId="351"/>
    <cellStyle name="20% - Accent3 2 2 6" xfId="352"/>
    <cellStyle name="20% - Accent3 2 2 7" xfId="353"/>
    <cellStyle name="20% - Accent3 2 2 8" xfId="354"/>
    <cellStyle name="20% - Accent3 2 2 9" xfId="355"/>
    <cellStyle name="20% - Accent3 2 3" xfId="356"/>
    <cellStyle name="20% - Accent3 2 3 2" xfId="357"/>
    <cellStyle name="20% - Accent3 2 3 3" xfId="358"/>
    <cellStyle name="20% - Accent3 2 3 4" xfId="359"/>
    <cellStyle name="20% - Accent3 2 3 5" xfId="360"/>
    <cellStyle name="20% - Accent3 2 3 6" xfId="361"/>
    <cellStyle name="20% - Accent3 2 3 7" xfId="362"/>
    <cellStyle name="20% - Accent3 2 3 8" xfId="363"/>
    <cellStyle name="20% - Accent3 2 3 9" xfId="364"/>
    <cellStyle name="20% - Accent3 2 4" xfId="365"/>
    <cellStyle name="20% - Accent3 2 4 2" xfId="366"/>
    <cellStyle name="20% - Accent3 2 4 3" xfId="367"/>
    <cellStyle name="20% - Accent3 2 4 4" xfId="368"/>
    <cellStyle name="20% - Accent3 2 4 5" xfId="369"/>
    <cellStyle name="20% - Accent3 2 4 6" xfId="370"/>
    <cellStyle name="20% - Accent3 2 4 7" xfId="371"/>
    <cellStyle name="20% - Accent3 2 4 8" xfId="372"/>
    <cellStyle name="20% - Accent3 2 4 9" xfId="373"/>
    <cellStyle name="20% - Accent3 2 5" xfId="374"/>
    <cellStyle name="20% - Accent3 2 5 2" xfId="375"/>
    <cellStyle name="20% - Accent3 2 5 3" xfId="376"/>
    <cellStyle name="20% - Accent3 2 5 4" xfId="377"/>
    <cellStyle name="20% - Accent3 2 5 5" xfId="378"/>
    <cellStyle name="20% - Accent3 2 5 6" xfId="379"/>
    <cellStyle name="20% - Accent3 2 5 7" xfId="380"/>
    <cellStyle name="20% - Accent3 2 5 8" xfId="381"/>
    <cellStyle name="20% - Accent3 2 5 9" xfId="382"/>
    <cellStyle name="20% - Accent3 2 6" xfId="383"/>
    <cellStyle name="20% - Accent3 2 6 2" xfId="384"/>
    <cellStyle name="20% - Accent3 2 6 3" xfId="385"/>
    <cellStyle name="20% - Accent3 2 6 4" xfId="386"/>
    <cellStyle name="20% - Accent3 2 6 5" xfId="387"/>
    <cellStyle name="20% - Accent3 2 7" xfId="388"/>
    <cellStyle name="20% - Accent3 2 8" xfId="389"/>
    <cellStyle name="20% - Accent3 2 9" xfId="390"/>
    <cellStyle name="20% - Accent3 20" xfId="391"/>
    <cellStyle name="20% - Accent3 21" xfId="392"/>
    <cellStyle name="20% - Accent3 22" xfId="393"/>
    <cellStyle name="20% - Accent3 23" xfId="394"/>
    <cellStyle name="20% - Accent3 24" xfId="395"/>
    <cellStyle name="20% - Accent3 25" xfId="396"/>
    <cellStyle name="20% - Accent3 26" xfId="397"/>
    <cellStyle name="20% - Accent3 3" xfId="398"/>
    <cellStyle name="20% - Accent3 3 10" xfId="399"/>
    <cellStyle name="20% - Accent3 3 2" xfId="400"/>
    <cellStyle name="20% - Accent3 3 3" xfId="401"/>
    <cellStyle name="20% - Accent3 3 4" xfId="402"/>
    <cellStyle name="20% - Accent3 3 5" xfId="403"/>
    <cellStyle name="20% - Accent3 3 6" xfId="404"/>
    <cellStyle name="20% - Accent3 3 7" xfId="405"/>
    <cellStyle name="20% - Accent3 3 8" xfId="406"/>
    <cellStyle name="20% - Accent3 3 9" xfId="407"/>
    <cellStyle name="20% - Accent3 4" xfId="408"/>
    <cellStyle name="20% - Accent3 4 2" xfId="409"/>
    <cellStyle name="20% - Accent3 4 3" xfId="410"/>
    <cellStyle name="20% - Accent3 4 4" xfId="411"/>
    <cellStyle name="20% - Accent3 4 5" xfId="412"/>
    <cellStyle name="20% - Accent3 4 6" xfId="413"/>
    <cellStyle name="20% - Accent3 5" xfId="414"/>
    <cellStyle name="20% - Accent3 5 2" xfId="415"/>
    <cellStyle name="20% - Accent3 5 3" xfId="416"/>
    <cellStyle name="20% - Accent3 5 4" xfId="417"/>
    <cellStyle name="20% - Accent3 5 5" xfId="418"/>
    <cellStyle name="20% - Accent3 5 6" xfId="419"/>
    <cellStyle name="20% - Accent3 6" xfId="420"/>
    <cellStyle name="20% - Accent3 6 2" xfId="421"/>
    <cellStyle name="20% - Accent3 6 3" xfId="422"/>
    <cellStyle name="20% - Accent3 6 4" xfId="423"/>
    <cellStyle name="20% - Accent3 6 5" xfId="424"/>
    <cellStyle name="20% - Accent3 6 6" xfId="425"/>
    <cellStyle name="20% - Accent3 7" xfId="426"/>
    <cellStyle name="20% - Accent3 7 2" xfId="427"/>
    <cellStyle name="20% - Accent3 7 3" xfId="428"/>
    <cellStyle name="20% - Accent3 7 4" xfId="429"/>
    <cellStyle name="20% - Accent3 7 5" xfId="430"/>
    <cellStyle name="20% - Accent3 7 6" xfId="431"/>
    <cellStyle name="20% - Accent3 8" xfId="432"/>
    <cellStyle name="20% - Accent3 8 2" xfId="433"/>
    <cellStyle name="20% - Accent3 8 3" xfId="434"/>
    <cellStyle name="20% - Accent3 8 4" xfId="435"/>
    <cellStyle name="20% - Accent3 8 5" xfId="436"/>
    <cellStyle name="20% - Accent3 8 6" xfId="437"/>
    <cellStyle name="20% - Accent3 9" xfId="438"/>
    <cellStyle name="20% - Accent3 9 2" xfId="439"/>
    <cellStyle name="20% - Accent3 9 3" xfId="440"/>
    <cellStyle name="20% - Accent3 9 4" xfId="441"/>
    <cellStyle name="20% - Accent3 9 5" xfId="442"/>
    <cellStyle name="20% - Accent4 10" xfId="443"/>
    <cellStyle name="20% - Accent4 10 2" xfId="444"/>
    <cellStyle name="20% - Accent4 10 3" xfId="445"/>
    <cellStyle name="20% - Accent4 10 4" xfId="446"/>
    <cellStyle name="20% - Accent4 10 5" xfId="447"/>
    <cellStyle name="20% - Accent4 11" xfId="448"/>
    <cellStyle name="20% - Accent4 11 2" xfId="449"/>
    <cellStyle name="20% - Accent4 11 3" xfId="450"/>
    <cellStyle name="20% - Accent4 11 4" xfId="451"/>
    <cellStyle name="20% - Accent4 11 5" xfId="452"/>
    <cellStyle name="20% - Accent4 12" xfId="453"/>
    <cellStyle name="20% - Accent4 12 2" xfId="454"/>
    <cellStyle name="20% - Accent4 12 3" xfId="455"/>
    <cellStyle name="20% - Accent4 12 4" xfId="456"/>
    <cellStyle name="20% - Accent4 12 5" xfId="457"/>
    <cellStyle name="20% - Accent4 13" xfId="458"/>
    <cellStyle name="20% - Accent4 14" xfId="459"/>
    <cellStyle name="20% - Accent4 15" xfId="460"/>
    <cellStyle name="20% - Accent4 16" xfId="461"/>
    <cellStyle name="20% - Accent4 17" xfId="462"/>
    <cellStyle name="20% - Accent4 18" xfId="463"/>
    <cellStyle name="20% - Accent4 19" xfId="464"/>
    <cellStyle name="20% - Accent4 2" xfId="465"/>
    <cellStyle name="20% - Accent4 2 10" xfId="466"/>
    <cellStyle name="20% - Accent4 2 11" xfId="467"/>
    <cellStyle name="20% - Accent4 2 11 2" xfId="468"/>
    <cellStyle name="20% - Accent4 2 11 3" xfId="469"/>
    <cellStyle name="20% - Accent4 2 11 4" xfId="470"/>
    <cellStyle name="20% - Accent4 2 11 5" xfId="471"/>
    <cellStyle name="20% - Accent4 2 12" xfId="472"/>
    <cellStyle name="20% - Accent4 2 13" xfId="473"/>
    <cellStyle name="20% - Accent4 2 14" xfId="474"/>
    <cellStyle name="20% - Accent4 2 15" xfId="475"/>
    <cellStyle name="20% - Accent4 2 16" xfId="476"/>
    <cellStyle name="20% - Accent4 2 2" xfId="477"/>
    <cellStyle name="20% - Accent4 2 2 2" xfId="478"/>
    <cellStyle name="20% - Accent4 2 2 3" xfId="479"/>
    <cellStyle name="20% - Accent4 2 2 4" xfId="480"/>
    <cellStyle name="20% - Accent4 2 2 5" xfId="481"/>
    <cellStyle name="20% - Accent4 2 2 6" xfId="482"/>
    <cellStyle name="20% - Accent4 2 2 7" xfId="483"/>
    <cellStyle name="20% - Accent4 2 2 8" xfId="484"/>
    <cellStyle name="20% - Accent4 2 2 9" xfId="485"/>
    <cellStyle name="20% - Accent4 2 3" xfId="486"/>
    <cellStyle name="20% - Accent4 2 3 2" xfId="487"/>
    <cellStyle name="20% - Accent4 2 3 3" xfId="488"/>
    <cellStyle name="20% - Accent4 2 3 4" xfId="489"/>
    <cellStyle name="20% - Accent4 2 3 5" xfId="490"/>
    <cellStyle name="20% - Accent4 2 3 6" xfId="491"/>
    <cellStyle name="20% - Accent4 2 3 7" xfId="492"/>
    <cellStyle name="20% - Accent4 2 3 8" xfId="493"/>
    <cellStyle name="20% - Accent4 2 3 9" xfId="494"/>
    <cellStyle name="20% - Accent4 2 4" xfId="495"/>
    <cellStyle name="20% - Accent4 2 4 2" xfId="496"/>
    <cellStyle name="20% - Accent4 2 4 3" xfId="497"/>
    <cellStyle name="20% - Accent4 2 4 4" xfId="498"/>
    <cellStyle name="20% - Accent4 2 4 5" xfId="499"/>
    <cellStyle name="20% - Accent4 2 4 6" xfId="500"/>
    <cellStyle name="20% - Accent4 2 4 7" xfId="501"/>
    <cellStyle name="20% - Accent4 2 4 8" xfId="502"/>
    <cellStyle name="20% - Accent4 2 4 9" xfId="503"/>
    <cellStyle name="20% - Accent4 2 5" xfId="504"/>
    <cellStyle name="20% - Accent4 2 5 2" xfId="505"/>
    <cellStyle name="20% - Accent4 2 5 3" xfId="506"/>
    <cellStyle name="20% - Accent4 2 5 4" xfId="507"/>
    <cellStyle name="20% - Accent4 2 5 5" xfId="508"/>
    <cellStyle name="20% - Accent4 2 5 6" xfId="509"/>
    <cellStyle name="20% - Accent4 2 5 7" xfId="510"/>
    <cellStyle name="20% - Accent4 2 5 8" xfId="511"/>
    <cellStyle name="20% - Accent4 2 5 9" xfId="512"/>
    <cellStyle name="20% - Accent4 2 6" xfId="513"/>
    <cellStyle name="20% - Accent4 2 6 2" xfId="514"/>
    <cellStyle name="20% - Accent4 2 6 3" xfId="515"/>
    <cellStyle name="20% - Accent4 2 6 4" xfId="516"/>
    <cellStyle name="20% - Accent4 2 6 5" xfId="517"/>
    <cellStyle name="20% - Accent4 2 7" xfId="518"/>
    <cellStyle name="20% - Accent4 2 8" xfId="519"/>
    <cellStyle name="20% - Accent4 2 9" xfId="520"/>
    <cellStyle name="20% - Accent4 20" xfId="521"/>
    <cellStyle name="20% - Accent4 21" xfId="522"/>
    <cellStyle name="20% - Accent4 22" xfId="523"/>
    <cellStyle name="20% - Accent4 23" xfId="524"/>
    <cellStyle name="20% - Accent4 24" xfId="525"/>
    <cellStyle name="20% - Accent4 25" xfId="526"/>
    <cellStyle name="20% - Accent4 26" xfId="527"/>
    <cellStyle name="20% - Accent4 3" xfId="528"/>
    <cellStyle name="20% - Accent4 3 10" xfId="529"/>
    <cellStyle name="20% - Accent4 3 2" xfId="530"/>
    <cellStyle name="20% - Accent4 3 3" xfId="531"/>
    <cellStyle name="20% - Accent4 3 4" xfId="532"/>
    <cellStyle name="20% - Accent4 3 5" xfId="533"/>
    <cellStyle name="20% - Accent4 3 6" xfId="534"/>
    <cellStyle name="20% - Accent4 3 7" xfId="535"/>
    <cellStyle name="20% - Accent4 3 8" xfId="536"/>
    <cellStyle name="20% - Accent4 3 9" xfId="537"/>
    <cellStyle name="20% - Accent4 4" xfId="538"/>
    <cellStyle name="20% - Accent4 4 2" xfId="539"/>
    <cellStyle name="20% - Accent4 4 3" xfId="540"/>
    <cellStyle name="20% - Accent4 4 4" xfId="541"/>
    <cellStyle name="20% - Accent4 4 5" xfId="542"/>
    <cellStyle name="20% - Accent4 4 6" xfId="543"/>
    <cellStyle name="20% - Accent4 5" xfId="544"/>
    <cellStyle name="20% - Accent4 5 2" xfId="545"/>
    <cellStyle name="20% - Accent4 5 3" xfId="546"/>
    <cellStyle name="20% - Accent4 5 4" xfId="547"/>
    <cellStyle name="20% - Accent4 5 5" xfId="548"/>
    <cellStyle name="20% - Accent4 5 6" xfId="549"/>
    <cellStyle name="20% - Accent4 6" xfId="550"/>
    <cellStyle name="20% - Accent4 6 2" xfId="551"/>
    <cellStyle name="20% - Accent4 6 3" xfId="552"/>
    <cellStyle name="20% - Accent4 6 4" xfId="553"/>
    <cellStyle name="20% - Accent4 6 5" xfId="554"/>
    <cellStyle name="20% - Accent4 6 6" xfId="555"/>
    <cellStyle name="20% - Accent4 7" xfId="556"/>
    <cellStyle name="20% - Accent4 7 2" xfId="557"/>
    <cellStyle name="20% - Accent4 7 3" xfId="558"/>
    <cellStyle name="20% - Accent4 7 4" xfId="559"/>
    <cellStyle name="20% - Accent4 7 5" xfId="560"/>
    <cellStyle name="20% - Accent4 7 6" xfId="561"/>
    <cellStyle name="20% - Accent4 8" xfId="562"/>
    <cellStyle name="20% - Accent4 8 2" xfId="563"/>
    <cellStyle name="20% - Accent4 8 3" xfId="564"/>
    <cellStyle name="20% - Accent4 8 4" xfId="565"/>
    <cellStyle name="20% - Accent4 8 5" xfId="566"/>
    <cellStyle name="20% - Accent4 8 6" xfId="567"/>
    <cellStyle name="20% - Accent4 9" xfId="568"/>
    <cellStyle name="20% - Accent4 9 2" xfId="569"/>
    <cellStyle name="20% - Accent4 9 3" xfId="570"/>
    <cellStyle name="20% - Accent4 9 4" xfId="571"/>
    <cellStyle name="20% - Accent4 9 5" xfId="572"/>
    <cellStyle name="20% - Accent5 10" xfId="573"/>
    <cellStyle name="20% - Accent5 11" xfId="574"/>
    <cellStyle name="20% - Accent5 12" xfId="575"/>
    <cellStyle name="20% - Accent5 13" xfId="576"/>
    <cellStyle name="20% - Accent5 14" xfId="577"/>
    <cellStyle name="20% - Accent5 15" xfId="578"/>
    <cellStyle name="20% - Accent5 16" xfId="579"/>
    <cellStyle name="20% - Accent5 2" xfId="580"/>
    <cellStyle name="20% - Accent5 2 10" xfId="581"/>
    <cellStyle name="20% - Accent5 2 11" xfId="582"/>
    <cellStyle name="20% - Accent5 2 11 2" xfId="583"/>
    <cellStyle name="20% - Accent5 2 11 3" xfId="584"/>
    <cellStyle name="20% - Accent5 2 11 4" xfId="585"/>
    <cellStyle name="20% - Accent5 2 11 5" xfId="586"/>
    <cellStyle name="20% - Accent5 2 12" xfId="587"/>
    <cellStyle name="20% - Accent5 2 13" xfId="588"/>
    <cellStyle name="20% - Accent5 2 14" xfId="589"/>
    <cellStyle name="20% - Accent5 2 15" xfId="590"/>
    <cellStyle name="20% - Accent5 2 16" xfId="591"/>
    <cellStyle name="20% - Accent5 2 2" xfId="592"/>
    <cellStyle name="20% - Accent5 2 2 2" xfId="593"/>
    <cellStyle name="20% - Accent5 2 2 3" xfId="594"/>
    <cellStyle name="20% - Accent5 2 2 4" xfId="595"/>
    <cellStyle name="20% - Accent5 2 2 5" xfId="596"/>
    <cellStyle name="20% - Accent5 2 2 6" xfId="597"/>
    <cellStyle name="20% - Accent5 2 2 7" xfId="598"/>
    <cellStyle name="20% - Accent5 2 2 8" xfId="599"/>
    <cellStyle name="20% - Accent5 2 2 9" xfId="600"/>
    <cellStyle name="20% - Accent5 2 3" xfId="601"/>
    <cellStyle name="20% - Accent5 2 3 2" xfId="602"/>
    <cellStyle name="20% - Accent5 2 3 3" xfId="603"/>
    <cellStyle name="20% - Accent5 2 3 4" xfId="604"/>
    <cellStyle name="20% - Accent5 2 3 5" xfId="605"/>
    <cellStyle name="20% - Accent5 2 3 6" xfId="606"/>
    <cellStyle name="20% - Accent5 2 3 7" xfId="607"/>
    <cellStyle name="20% - Accent5 2 3 8" xfId="608"/>
    <cellStyle name="20% - Accent5 2 3 9" xfId="609"/>
    <cellStyle name="20% - Accent5 2 4" xfId="610"/>
    <cellStyle name="20% - Accent5 2 4 2" xfId="611"/>
    <cellStyle name="20% - Accent5 2 4 3" xfId="612"/>
    <cellStyle name="20% - Accent5 2 4 4" xfId="613"/>
    <cellStyle name="20% - Accent5 2 4 5" xfId="614"/>
    <cellStyle name="20% - Accent5 2 4 6" xfId="615"/>
    <cellStyle name="20% - Accent5 2 4 7" xfId="616"/>
    <cellStyle name="20% - Accent5 2 4 8" xfId="617"/>
    <cellStyle name="20% - Accent5 2 4 9" xfId="618"/>
    <cellStyle name="20% - Accent5 2 5" xfId="619"/>
    <cellStyle name="20% - Accent5 2 5 2" xfId="620"/>
    <cellStyle name="20% - Accent5 2 5 3" xfId="621"/>
    <cellStyle name="20% - Accent5 2 5 4" xfId="622"/>
    <cellStyle name="20% - Accent5 2 5 5" xfId="623"/>
    <cellStyle name="20% - Accent5 2 6" xfId="624"/>
    <cellStyle name="20% - Accent5 2 6 2" xfId="625"/>
    <cellStyle name="20% - Accent5 2 6 3" xfId="626"/>
    <cellStyle name="20% - Accent5 2 6 4" xfId="627"/>
    <cellStyle name="20% - Accent5 2 6 5" xfId="628"/>
    <cellStyle name="20% - Accent5 2 7" xfId="629"/>
    <cellStyle name="20% - Accent5 2 8" xfId="630"/>
    <cellStyle name="20% - Accent5 2 9" xfId="631"/>
    <cellStyle name="20% - Accent5 3" xfId="632"/>
    <cellStyle name="20% - Accent5 3 10" xfId="633"/>
    <cellStyle name="20% - Accent5 3 2" xfId="634"/>
    <cellStyle name="20% - Accent5 3 3" xfId="635"/>
    <cellStyle name="20% - Accent5 3 4" xfId="636"/>
    <cellStyle name="20% - Accent5 3 5" xfId="637"/>
    <cellStyle name="20% - Accent5 3 6" xfId="638"/>
    <cellStyle name="20% - Accent5 3 6 2" xfId="639"/>
    <cellStyle name="20% - Accent5 3 6 3" xfId="640"/>
    <cellStyle name="20% - Accent5 3 6 4" xfId="641"/>
    <cellStyle name="20% - Accent5 3 6 5" xfId="642"/>
    <cellStyle name="20% - Accent5 3 7" xfId="643"/>
    <cellStyle name="20% - Accent5 3 8" xfId="644"/>
    <cellStyle name="20% - Accent5 3 9" xfId="645"/>
    <cellStyle name="20% - Accent5 4" xfId="646"/>
    <cellStyle name="20% - Accent5 4 10" xfId="647"/>
    <cellStyle name="20% - Accent5 4 2" xfId="648"/>
    <cellStyle name="20% - Accent5 4 2 2" xfId="649"/>
    <cellStyle name="20% - Accent5 4 2 3" xfId="650"/>
    <cellStyle name="20% - Accent5 4 2 4" xfId="651"/>
    <cellStyle name="20% - Accent5 4 2 5" xfId="652"/>
    <cellStyle name="20% - Accent5 4 3" xfId="653"/>
    <cellStyle name="20% - Accent5 4 4" xfId="654"/>
    <cellStyle name="20% - Accent5 4 5" xfId="655"/>
    <cellStyle name="20% - Accent5 4 6" xfId="656"/>
    <cellStyle name="20% - Accent5 4 7" xfId="657"/>
    <cellStyle name="20% - Accent5 4 8" xfId="658"/>
    <cellStyle name="20% - Accent5 4 9" xfId="659"/>
    <cellStyle name="20% - Accent5 5" xfId="660"/>
    <cellStyle name="20% - Accent5 5 2" xfId="661"/>
    <cellStyle name="20% - Accent5 5 3" xfId="662"/>
    <cellStyle name="20% - Accent5 5 4" xfId="663"/>
    <cellStyle name="20% - Accent5 5 5" xfId="664"/>
    <cellStyle name="20% - Accent5 5 6" xfId="665"/>
    <cellStyle name="20% - Accent5 6" xfId="666"/>
    <cellStyle name="20% - Accent5 6 2" xfId="667"/>
    <cellStyle name="20% - Accent5 6 3" xfId="668"/>
    <cellStyle name="20% - Accent5 6 4" xfId="669"/>
    <cellStyle name="20% - Accent5 6 5" xfId="670"/>
    <cellStyle name="20% - Accent5 6 6" xfId="671"/>
    <cellStyle name="20% - Accent5 7" xfId="672"/>
    <cellStyle name="20% - Accent5 7 2" xfId="673"/>
    <cellStyle name="20% - Accent5 7 3" xfId="674"/>
    <cellStyle name="20% - Accent5 7 4" xfId="675"/>
    <cellStyle name="20% - Accent5 7 5" xfId="676"/>
    <cellStyle name="20% - Accent5 7 6" xfId="677"/>
    <cellStyle name="20% - Accent5 8" xfId="678"/>
    <cellStyle name="20% - Accent5 8 2" xfId="679"/>
    <cellStyle name="20% - Accent5 9" xfId="680"/>
    <cellStyle name="20% - Accent6 10" xfId="681"/>
    <cellStyle name="20% - Accent6 10 2" xfId="682"/>
    <cellStyle name="20% - Accent6 10 3" xfId="683"/>
    <cellStyle name="20% - Accent6 10 4" xfId="684"/>
    <cellStyle name="20% - Accent6 10 5" xfId="685"/>
    <cellStyle name="20% - Accent6 11" xfId="686"/>
    <cellStyle name="20% - Accent6 11 2" xfId="687"/>
    <cellStyle name="20% - Accent6 11 3" xfId="688"/>
    <cellStyle name="20% - Accent6 11 4" xfId="689"/>
    <cellStyle name="20% - Accent6 11 5" xfId="690"/>
    <cellStyle name="20% - Accent6 12" xfId="691"/>
    <cellStyle name="20% - Accent6 12 2" xfId="692"/>
    <cellStyle name="20% - Accent6 12 3" xfId="693"/>
    <cellStyle name="20% - Accent6 12 4" xfId="694"/>
    <cellStyle name="20% - Accent6 12 5" xfId="695"/>
    <cellStyle name="20% - Accent6 13" xfId="696"/>
    <cellStyle name="20% - Accent6 14" xfId="697"/>
    <cellStyle name="20% - Accent6 15" xfId="698"/>
    <cellStyle name="20% - Accent6 16" xfId="699"/>
    <cellStyle name="20% - Accent6 17" xfId="700"/>
    <cellStyle name="20% - Accent6 18" xfId="701"/>
    <cellStyle name="20% - Accent6 19" xfId="702"/>
    <cellStyle name="20% - Accent6 2" xfId="703"/>
    <cellStyle name="20% - Accent6 2 10" xfId="704"/>
    <cellStyle name="20% - Accent6 2 10 2" xfId="705"/>
    <cellStyle name="20% - Accent6 2 10 3" xfId="706"/>
    <cellStyle name="20% - Accent6 2 10 4" xfId="707"/>
    <cellStyle name="20% - Accent6 2 10 5" xfId="708"/>
    <cellStyle name="20% - Accent6 2 11" xfId="709"/>
    <cellStyle name="20% - Accent6 2 12" xfId="710"/>
    <cellStyle name="20% - Accent6 2 13" xfId="711"/>
    <cellStyle name="20% - Accent6 2 14" xfId="712"/>
    <cellStyle name="20% - Accent6 2 15" xfId="713"/>
    <cellStyle name="20% - Accent6 2 16" xfId="714"/>
    <cellStyle name="20% - Accent6 2 2" xfId="715"/>
    <cellStyle name="20% - Accent6 2 2 2" xfId="716"/>
    <cellStyle name="20% - Accent6 2 2 3" xfId="717"/>
    <cellStyle name="20% - Accent6 2 2 4" xfId="718"/>
    <cellStyle name="20% - Accent6 2 2 5" xfId="719"/>
    <cellStyle name="20% - Accent6 2 2 6" xfId="720"/>
    <cellStyle name="20% - Accent6 2 2 7" xfId="721"/>
    <cellStyle name="20% - Accent6 2 2 8" xfId="722"/>
    <cellStyle name="20% - Accent6 2 2 9" xfId="723"/>
    <cellStyle name="20% - Accent6 2 3" xfId="724"/>
    <cellStyle name="20% - Accent6 2 3 2" xfId="725"/>
    <cellStyle name="20% - Accent6 2 3 3" xfId="726"/>
    <cellStyle name="20% - Accent6 2 3 4" xfId="727"/>
    <cellStyle name="20% - Accent6 2 3 5" xfId="728"/>
    <cellStyle name="20% - Accent6 2 3 6" xfId="729"/>
    <cellStyle name="20% - Accent6 2 3 7" xfId="730"/>
    <cellStyle name="20% - Accent6 2 3 8" xfId="731"/>
    <cellStyle name="20% - Accent6 2 3 9" xfId="732"/>
    <cellStyle name="20% - Accent6 2 4" xfId="733"/>
    <cellStyle name="20% - Accent6 2 4 2" xfId="734"/>
    <cellStyle name="20% - Accent6 2 4 3" xfId="735"/>
    <cellStyle name="20% - Accent6 2 4 4" xfId="736"/>
    <cellStyle name="20% - Accent6 2 4 5" xfId="737"/>
    <cellStyle name="20% - Accent6 2 4 6" xfId="738"/>
    <cellStyle name="20% - Accent6 2 4 7" xfId="739"/>
    <cellStyle name="20% - Accent6 2 4 8" xfId="740"/>
    <cellStyle name="20% - Accent6 2 4 9" xfId="741"/>
    <cellStyle name="20% - Accent6 2 5" xfId="742"/>
    <cellStyle name="20% - Accent6 2 5 2" xfId="743"/>
    <cellStyle name="20% - Accent6 2 5 3" xfId="744"/>
    <cellStyle name="20% - Accent6 2 5 4" xfId="745"/>
    <cellStyle name="20% - Accent6 2 5 5" xfId="746"/>
    <cellStyle name="20% - Accent6 2 5 6" xfId="747"/>
    <cellStyle name="20% - Accent6 2 5 7" xfId="748"/>
    <cellStyle name="20% - Accent6 2 5 8" xfId="749"/>
    <cellStyle name="20% - Accent6 2 5 9" xfId="750"/>
    <cellStyle name="20% - Accent6 2 6" xfId="751"/>
    <cellStyle name="20% - Accent6 2 7" xfId="752"/>
    <cellStyle name="20% - Accent6 2 8" xfId="753"/>
    <cellStyle name="20% - Accent6 2 9" xfId="754"/>
    <cellStyle name="20% - Accent6 20" xfId="755"/>
    <cellStyle name="20% - Accent6 21" xfId="756"/>
    <cellStyle name="20% - Accent6 22" xfId="757"/>
    <cellStyle name="20% - Accent6 23" xfId="758"/>
    <cellStyle name="20% - Accent6 24" xfId="759"/>
    <cellStyle name="20% - Accent6 25" xfId="760"/>
    <cellStyle name="20% - Accent6 26" xfId="761"/>
    <cellStyle name="20% - Accent6 27" xfId="762"/>
    <cellStyle name="20% - Accent6 3" xfId="763"/>
    <cellStyle name="20% - Accent6 3 10" xfId="764"/>
    <cellStyle name="20% - Accent6 3 2" xfId="765"/>
    <cellStyle name="20% - Accent6 3 3" xfId="766"/>
    <cellStyle name="20% - Accent6 3 4" xfId="767"/>
    <cellStyle name="20% - Accent6 3 5" xfId="768"/>
    <cellStyle name="20% - Accent6 3 6" xfId="769"/>
    <cellStyle name="20% - Accent6 3 7" xfId="770"/>
    <cellStyle name="20% - Accent6 3 8" xfId="771"/>
    <cellStyle name="20% - Accent6 3 9" xfId="772"/>
    <cellStyle name="20% - Accent6 4" xfId="773"/>
    <cellStyle name="20% - Accent6 4 2" xfId="774"/>
    <cellStyle name="20% - Accent6 4 3" xfId="775"/>
    <cellStyle name="20% - Accent6 4 4" xfId="776"/>
    <cellStyle name="20% - Accent6 4 5" xfId="777"/>
    <cellStyle name="20% - Accent6 4 6" xfId="778"/>
    <cellStyle name="20% - Accent6 5" xfId="779"/>
    <cellStyle name="20% - Accent6 5 2" xfId="780"/>
    <cellStyle name="20% - Accent6 5 3" xfId="781"/>
    <cellStyle name="20% - Accent6 5 4" xfId="782"/>
    <cellStyle name="20% - Accent6 5 5" xfId="783"/>
    <cellStyle name="20% - Accent6 5 6" xfId="784"/>
    <cellStyle name="20% - Accent6 6" xfId="785"/>
    <cellStyle name="20% - Accent6 6 2" xfId="786"/>
    <cellStyle name="20% - Accent6 6 3" xfId="787"/>
    <cellStyle name="20% - Accent6 6 4" xfId="788"/>
    <cellStyle name="20% - Accent6 6 5" xfId="789"/>
    <cellStyle name="20% - Accent6 6 6" xfId="790"/>
    <cellStyle name="20% - Accent6 7" xfId="791"/>
    <cellStyle name="20% - Accent6 7 2" xfId="792"/>
    <cellStyle name="20% - Accent6 7 3" xfId="793"/>
    <cellStyle name="20% - Accent6 7 4" xfId="794"/>
    <cellStyle name="20% - Accent6 7 5" xfId="795"/>
    <cellStyle name="20% - Accent6 7 6" xfId="796"/>
    <cellStyle name="20% - Accent6 8" xfId="797"/>
    <cellStyle name="20% - Accent6 8 2" xfId="798"/>
    <cellStyle name="20% - Accent6 8 3" xfId="799"/>
    <cellStyle name="20% - Accent6 8 4" xfId="800"/>
    <cellStyle name="20% - Accent6 8 5" xfId="801"/>
    <cellStyle name="20% - Accent6 8 6" xfId="802"/>
    <cellStyle name="20% - Accent6 9" xfId="803"/>
    <cellStyle name="20% - Accent6 9 2" xfId="804"/>
    <cellStyle name="20% - Accent6 9 3" xfId="805"/>
    <cellStyle name="20% - Accent6 9 4" xfId="806"/>
    <cellStyle name="20% - Accent6 9 5" xfId="807"/>
    <cellStyle name="40% - Accent1 10" xfId="808"/>
    <cellStyle name="40% - Accent1 10 2" xfId="809"/>
    <cellStyle name="40% - Accent1 10 3" xfId="810"/>
    <cellStyle name="40% - Accent1 10 4" xfId="811"/>
    <cellStyle name="40% - Accent1 10 5" xfId="812"/>
    <cellStyle name="40% - Accent1 11" xfId="813"/>
    <cellStyle name="40% - Accent1 11 2" xfId="814"/>
    <cellStyle name="40% - Accent1 11 3" xfId="815"/>
    <cellStyle name="40% - Accent1 11 4" xfId="816"/>
    <cellStyle name="40% - Accent1 11 5" xfId="817"/>
    <cellStyle name="40% - Accent1 12" xfId="818"/>
    <cellStyle name="40% - Accent1 12 2" xfId="819"/>
    <cellStyle name="40% - Accent1 12 3" xfId="820"/>
    <cellStyle name="40% - Accent1 12 4" xfId="821"/>
    <cellStyle name="40% - Accent1 12 5" xfId="822"/>
    <cellStyle name="40% - Accent1 13" xfId="823"/>
    <cellStyle name="40% - Accent1 14" xfId="824"/>
    <cellStyle name="40% - Accent1 15" xfId="825"/>
    <cellStyle name="40% - Accent1 16" xfId="826"/>
    <cellStyle name="40% - Accent1 17" xfId="827"/>
    <cellStyle name="40% - Accent1 18" xfId="828"/>
    <cellStyle name="40% - Accent1 19" xfId="829"/>
    <cellStyle name="40% - Accent1 2" xfId="830"/>
    <cellStyle name="40% - Accent1 2 10" xfId="831"/>
    <cellStyle name="40% - Accent1 2 11" xfId="832"/>
    <cellStyle name="40% - Accent1 2 11 2" xfId="833"/>
    <cellStyle name="40% - Accent1 2 11 3" xfId="834"/>
    <cellStyle name="40% - Accent1 2 11 4" xfId="835"/>
    <cellStyle name="40% - Accent1 2 11 5" xfId="836"/>
    <cellStyle name="40% - Accent1 2 12" xfId="837"/>
    <cellStyle name="40% - Accent1 2 13" xfId="838"/>
    <cellStyle name="40% - Accent1 2 14" xfId="839"/>
    <cellStyle name="40% - Accent1 2 15" xfId="840"/>
    <cellStyle name="40% - Accent1 2 16" xfId="841"/>
    <cellStyle name="40% - Accent1 2 2" xfId="842"/>
    <cellStyle name="40% - Accent1 2 2 2" xfId="843"/>
    <cellStyle name="40% - Accent1 2 2 3" xfId="844"/>
    <cellStyle name="40% - Accent1 2 2 4" xfId="845"/>
    <cellStyle name="40% - Accent1 2 2 5" xfId="846"/>
    <cellStyle name="40% - Accent1 2 2 6" xfId="847"/>
    <cellStyle name="40% - Accent1 2 2 7" xfId="848"/>
    <cellStyle name="40% - Accent1 2 2 8" xfId="849"/>
    <cellStyle name="40% - Accent1 2 2 9" xfId="850"/>
    <cellStyle name="40% - Accent1 2 3" xfId="851"/>
    <cellStyle name="40% - Accent1 2 3 2" xfId="852"/>
    <cellStyle name="40% - Accent1 2 3 3" xfId="853"/>
    <cellStyle name="40% - Accent1 2 3 4" xfId="854"/>
    <cellStyle name="40% - Accent1 2 3 5" xfId="855"/>
    <cellStyle name="40% - Accent1 2 3 6" xfId="856"/>
    <cellStyle name="40% - Accent1 2 3 7" xfId="857"/>
    <cellStyle name="40% - Accent1 2 3 8" xfId="858"/>
    <cellStyle name="40% - Accent1 2 3 9" xfId="859"/>
    <cellStyle name="40% - Accent1 2 4" xfId="860"/>
    <cellStyle name="40% - Accent1 2 4 2" xfId="861"/>
    <cellStyle name="40% - Accent1 2 4 3" xfId="862"/>
    <cellStyle name="40% - Accent1 2 4 4" xfId="863"/>
    <cellStyle name="40% - Accent1 2 4 5" xfId="864"/>
    <cellStyle name="40% - Accent1 2 4 6" xfId="865"/>
    <cellStyle name="40% - Accent1 2 4 7" xfId="866"/>
    <cellStyle name="40% - Accent1 2 4 8" xfId="867"/>
    <cellStyle name="40% - Accent1 2 4 9" xfId="868"/>
    <cellStyle name="40% - Accent1 2 5" xfId="869"/>
    <cellStyle name="40% - Accent1 2 5 2" xfId="870"/>
    <cellStyle name="40% - Accent1 2 5 3" xfId="871"/>
    <cellStyle name="40% - Accent1 2 5 4" xfId="872"/>
    <cellStyle name="40% - Accent1 2 5 5" xfId="873"/>
    <cellStyle name="40% - Accent1 2 5 6" xfId="874"/>
    <cellStyle name="40% - Accent1 2 5 7" xfId="875"/>
    <cellStyle name="40% - Accent1 2 5 8" xfId="876"/>
    <cellStyle name="40% - Accent1 2 5 9" xfId="877"/>
    <cellStyle name="40% - Accent1 2 6" xfId="878"/>
    <cellStyle name="40% - Accent1 2 6 2" xfId="879"/>
    <cellStyle name="40% - Accent1 2 6 3" xfId="880"/>
    <cellStyle name="40% - Accent1 2 6 4" xfId="881"/>
    <cellStyle name="40% - Accent1 2 6 5" xfId="882"/>
    <cellStyle name="40% - Accent1 2 7" xfId="883"/>
    <cellStyle name="40% - Accent1 2 8" xfId="884"/>
    <cellStyle name="40% - Accent1 2 9" xfId="885"/>
    <cellStyle name="40% - Accent1 20" xfId="886"/>
    <cellStyle name="40% - Accent1 21" xfId="887"/>
    <cellStyle name="40% - Accent1 22" xfId="888"/>
    <cellStyle name="40% - Accent1 23" xfId="889"/>
    <cellStyle name="40% - Accent1 24" xfId="890"/>
    <cellStyle name="40% - Accent1 25" xfId="891"/>
    <cellStyle name="40% - Accent1 26" xfId="892"/>
    <cellStyle name="40% - Accent1 3" xfId="893"/>
    <cellStyle name="40% - Accent1 3 10" xfId="894"/>
    <cellStyle name="40% - Accent1 3 2" xfId="895"/>
    <cellStyle name="40% - Accent1 3 3" xfId="896"/>
    <cellStyle name="40% - Accent1 3 4" xfId="897"/>
    <cellStyle name="40% - Accent1 3 5" xfId="898"/>
    <cellStyle name="40% - Accent1 3 6" xfId="899"/>
    <cellStyle name="40% - Accent1 3 7" xfId="900"/>
    <cellStyle name="40% - Accent1 3 8" xfId="901"/>
    <cellStyle name="40% - Accent1 3 9" xfId="902"/>
    <cellStyle name="40% - Accent1 4" xfId="903"/>
    <cellStyle name="40% - Accent1 4 2" xfId="904"/>
    <cellStyle name="40% - Accent1 4 3" xfId="905"/>
    <cellStyle name="40% - Accent1 4 4" xfId="906"/>
    <cellStyle name="40% - Accent1 4 5" xfId="907"/>
    <cellStyle name="40% - Accent1 4 6" xfId="908"/>
    <cellStyle name="40% - Accent1 5" xfId="909"/>
    <cellStyle name="40% - Accent1 5 2" xfId="910"/>
    <cellStyle name="40% - Accent1 5 3" xfId="911"/>
    <cellStyle name="40% - Accent1 5 4" xfId="912"/>
    <cellStyle name="40% - Accent1 5 5" xfId="913"/>
    <cellStyle name="40% - Accent1 5 6" xfId="914"/>
    <cellStyle name="40% - Accent1 6" xfId="915"/>
    <cellStyle name="40% - Accent1 6 2" xfId="916"/>
    <cellStyle name="40% - Accent1 6 3" xfId="917"/>
    <cellStyle name="40% - Accent1 6 4" xfId="918"/>
    <cellStyle name="40% - Accent1 6 5" xfId="919"/>
    <cellStyle name="40% - Accent1 6 6" xfId="920"/>
    <cellStyle name="40% - Accent1 7" xfId="921"/>
    <cellStyle name="40% - Accent1 7 2" xfId="922"/>
    <cellStyle name="40% - Accent1 7 3" xfId="923"/>
    <cellStyle name="40% - Accent1 7 4" xfId="924"/>
    <cellStyle name="40% - Accent1 7 5" xfId="925"/>
    <cellStyle name="40% - Accent1 7 6" xfId="926"/>
    <cellStyle name="40% - Accent1 8" xfId="927"/>
    <cellStyle name="40% - Accent1 8 2" xfId="928"/>
    <cellStyle name="40% - Accent1 8 3" xfId="929"/>
    <cellStyle name="40% - Accent1 8 4" xfId="930"/>
    <cellStyle name="40% - Accent1 8 5" xfId="931"/>
    <cellStyle name="40% - Accent1 8 6" xfId="932"/>
    <cellStyle name="40% - Accent1 9" xfId="933"/>
    <cellStyle name="40% - Accent1 9 2" xfId="934"/>
    <cellStyle name="40% - Accent1 9 3" xfId="935"/>
    <cellStyle name="40% - Accent1 9 4" xfId="936"/>
    <cellStyle name="40% - Accent1 9 5" xfId="937"/>
    <cellStyle name="40% - Accent2 10" xfId="938"/>
    <cellStyle name="40% - Accent2 11" xfId="939"/>
    <cellStyle name="40% - Accent2 12" xfId="940"/>
    <cellStyle name="40% - Accent2 13" xfId="941"/>
    <cellStyle name="40% - Accent2 14" xfId="942"/>
    <cellStyle name="40% - Accent2 15" xfId="943"/>
    <cellStyle name="40% - Accent2 16" xfId="944"/>
    <cellStyle name="40% - Accent2 2" xfId="945"/>
    <cellStyle name="40% - Accent2 2 10" xfId="946"/>
    <cellStyle name="40% - Accent2 2 11" xfId="947"/>
    <cellStyle name="40% - Accent2 2 11 2" xfId="948"/>
    <cellStyle name="40% - Accent2 2 11 3" xfId="949"/>
    <cellStyle name="40% - Accent2 2 11 4" xfId="950"/>
    <cellStyle name="40% - Accent2 2 11 5" xfId="951"/>
    <cellStyle name="40% - Accent2 2 12" xfId="952"/>
    <cellStyle name="40% - Accent2 2 13" xfId="953"/>
    <cellStyle name="40% - Accent2 2 14" xfId="954"/>
    <cellStyle name="40% - Accent2 2 15" xfId="955"/>
    <cellStyle name="40% - Accent2 2 16" xfId="956"/>
    <cellStyle name="40% - Accent2 2 2" xfId="957"/>
    <cellStyle name="40% - Accent2 2 2 2" xfId="958"/>
    <cellStyle name="40% - Accent2 2 2 3" xfId="959"/>
    <cellStyle name="40% - Accent2 2 2 4" xfId="960"/>
    <cellStyle name="40% - Accent2 2 2 5" xfId="961"/>
    <cellStyle name="40% - Accent2 2 2 6" xfId="962"/>
    <cellStyle name="40% - Accent2 2 2 7" xfId="963"/>
    <cellStyle name="40% - Accent2 2 2 8" xfId="964"/>
    <cellStyle name="40% - Accent2 2 2 9" xfId="965"/>
    <cellStyle name="40% - Accent2 2 3" xfId="966"/>
    <cellStyle name="40% - Accent2 2 3 2" xfId="967"/>
    <cellStyle name="40% - Accent2 2 3 3" xfId="968"/>
    <cellStyle name="40% - Accent2 2 3 4" xfId="969"/>
    <cellStyle name="40% - Accent2 2 3 5" xfId="970"/>
    <cellStyle name="40% - Accent2 2 3 6" xfId="971"/>
    <cellStyle name="40% - Accent2 2 3 7" xfId="972"/>
    <cellStyle name="40% - Accent2 2 3 8" xfId="973"/>
    <cellStyle name="40% - Accent2 2 3 9" xfId="974"/>
    <cellStyle name="40% - Accent2 2 4" xfId="975"/>
    <cellStyle name="40% - Accent2 2 4 2" xfId="976"/>
    <cellStyle name="40% - Accent2 2 4 3" xfId="977"/>
    <cellStyle name="40% - Accent2 2 4 4" xfId="978"/>
    <cellStyle name="40% - Accent2 2 4 5" xfId="979"/>
    <cellStyle name="40% - Accent2 2 4 6" xfId="980"/>
    <cellStyle name="40% - Accent2 2 4 7" xfId="981"/>
    <cellStyle name="40% - Accent2 2 4 8" xfId="982"/>
    <cellStyle name="40% - Accent2 2 4 9" xfId="983"/>
    <cellStyle name="40% - Accent2 2 5" xfId="984"/>
    <cellStyle name="40% - Accent2 2 5 2" xfId="985"/>
    <cellStyle name="40% - Accent2 2 5 3" xfId="986"/>
    <cellStyle name="40% - Accent2 2 5 4" xfId="987"/>
    <cellStyle name="40% - Accent2 2 5 5" xfId="988"/>
    <cellStyle name="40% - Accent2 2 6" xfId="989"/>
    <cellStyle name="40% - Accent2 2 6 2" xfId="990"/>
    <cellStyle name="40% - Accent2 2 6 3" xfId="991"/>
    <cellStyle name="40% - Accent2 2 6 4" xfId="992"/>
    <cellStyle name="40% - Accent2 2 6 5" xfId="993"/>
    <cellStyle name="40% - Accent2 2 7" xfId="994"/>
    <cellStyle name="40% - Accent2 2 8" xfId="995"/>
    <cellStyle name="40% - Accent2 2 9" xfId="996"/>
    <cellStyle name="40% - Accent2 3" xfId="997"/>
    <cellStyle name="40% - Accent2 3 10" xfId="998"/>
    <cellStyle name="40% - Accent2 3 2" xfId="999"/>
    <cellStyle name="40% - Accent2 3 3" xfId="1000"/>
    <cellStyle name="40% - Accent2 3 4" xfId="1001"/>
    <cellStyle name="40% - Accent2 3 5" xfId="1002"/>
    <cellStyle name="40% - Accent2 3 6" xfId="1003"/>
    <cellStyle name="40% - Accent2 3 6 2" xfId="1004"/>
    <cellStyle name="40% - Accent2 3 6 3" xfId="1005"/>
    <cellStyle name="40% - Accent2 3 6 4" xfId="1006"/>
    <cellStyle name="40% - Accent2 3 6 5" xfId="1007"/>
    <cellStyle name="40% - Accent2 3 7" xfId="1008"/>
    <cellStyle name="40% - Accent2 3 8" xfId="1009"/>
    <cellStyle name="40% - Accent2 3 9" xfId="1010"/>
    <cellStyle name="40% - Accent2 4" xfId="1011"/>
    <cellStyle name="40% - Accent2 4 10" xfId="1012"/>
    <cellStyle name="40% - Accent2 4 2" xfId="1013"/>
    <cellStyle name="40% - Accent2 4 2 2" xfId="1014"/>
    <cellStyle name="40% - Accent2 4 2 3" xfId="1015"/>
    <cellStyle name="40% - Accent2 4 2 4" xfId="1016"/>
    <cellStyle name="40% - Accent2 4 2 5" xfId="1017"/>
    <cellStyle name="40% - Accent2 4 3" xfId="1018"/>
    <cellStyle name="40% - Accent2 4 4" xfId="1019"/>
    <cellStyle name="40% - Accent2 4 5" xfId="1020"/>
    <cellStyle name="40% - Accent2 4 6" xfId="1021"/>
    <cellStyle name="40% - Accent2 4 7" xfId="1022"/>
    <cellStyle name="40% - Accent2 4 8" xfId="1023"/>
    <cellStyle name="40% - Accent2 4 9" xfId="1024"/>
    <cellStyle name="40% - Accent2 5" xfId="1025"/>
    <cellStyle name="40% - Accent2 5 2" xfId="1026"/>
    <cellStyle name="40% - Accent2 5 3" xfId="1027"/>
    <cellStyle name="40% - Accent2 5 4" xfId="1028"/>
    <cellStyle name="40% - Accent2 5 5" xfId="1029"/>
    <cellStyle name="40% - Accent2 5 6" xfId="1030"/>
    <cellStyle name="40% - Accent2 6" xfId="1031"/>
    <cellStyle name="40% - Accent2 6 2" xfId="1032"/>
    <cellStyle name="40% - Accent2 6 3" xfId="1033"/>
    <cellStyle name="40% - Accent2 6 4" xfId="1034"/>
    <cellStyle name="40% - Accent2 6 5" xfId="1035"/>
    <cellStyle name="40% - Accent2 6 6" xfId="1036"/>
    <cellStyle name="40% - Accent2 7" xfId="1037"/>
    <cellStyle name="40% - Accent2 7 2" xfId="1038"/>
    <cellStyle name="40% - Accent2 7 3" xfId="1039"/>
    <cellStyle name="40% - Accent2 7 4" xfId="1040"/>
    <cellStyle name="40% - Accent2 7 5" xfId="1041"/>
    <cellStyle name="40% - Accent2 7 6" xfId="1042"/>
    <cellStyle name="40% - Accent2 8" xfId="1043"/>
    <cellStyle name="40% - Accent2 8 2" xfId="1044"/>
    <cellStyle name="40% - Accent2 9" xfId="1045"/>
    <cellStyle name="40% - Accent3 10" xfId="1046"/>
    <cellStyle name="40% - Accent3 10 2" xfId="1047"/>
    <cellStyle name="40% - Accent3 10 3" xfId="1048"/>
    <cellStyle name="40% - Accent3 10 4" xfId="1049"/>
    <cellStyle name="40% - Accent3 10 5" xfId="1050"/>
    <cellStyle name="40% - Accent3 11" xfId="1051"/>
    <cellStyle name="40% - Accent3 11 2" xfId="1052"/>
    <cellStyle name="40% - Accent3 11 3" xfId="1053"/>
    <cellStyle name="40% - Accent3 11 4" xfId="1054"/>
    <cellStyle name="40% - Accent3 11 5" xfId="1055"/>
    <cellStyle name="40% - Accent3 12" xfId="1056"/>
    <cellStyle name="40% - Accent3 12 2" xfId="1057"/>
    <cellStyle name="40% - Accent3 12 3" xfId="1058"/>
    <cellStyle name="40% - Accent3 12 4" xfId="1059"/>
    <cellStyle name="40% - Accent3 12 5" xfId="1060"/>
    <cellStyle name="40% - Accent3 13" xfId="1061"/>
    <cellStyle name="40% - Accent3 14" xfId="1062"/>
    <cellStyle name="40% - Accent3 15" xfId="1063"/>
    <cellStyle name="40% - Accent3 16" xfId="1064"/>
    <cellStyle name="40% - Accent3 17" xfId="1065"/>
    <cellStyle name="40% - Accent3 18" xfId="1066"/>
    <cellStyle name="40% - Accent3 19" xfId="1067"/>
    <cellStyle name="40% - Accent3 2" xfId="1068"/>
    <cellStyle name="40% - Accent3 2 10" xfId="1069"/>
    <cellStyle name="40% - Accent3 2 11" xfId="1070"/>
    <cellStyle name="40% - Accent3 2 11 2" xfId="1071"/>
    <cellStyle name="40% - Accent3 2 11 3" xfId="1072"/>
    <cellStyle name="40% - Accent3 2 11 4" xfId="1073"/>
    <cellStyle name="40% - Accent3 2 11 5" xfId="1074"/>
    <cellStyle name="40% - Accent3 2 12" xfId="1075"/>
    <cellStyle name="40% - Accent3 2 13" xfId="1076"/>
    <cellStyle name="40% - Accent3 2 14" xfId="1077"/>
    <cellStyle name="40% - Accent3 2 15" xfId="1078"/>
    <cellStyle name="40% - Accent3 2 16" xfId="1079"/>
    <cellStyle name="40% - Accent3 2 2" xfId="1080"/>
    <cellStyle name="40% - Accent3 2 2 2" xfId="1081"/>
    <cellStyle name="40% - Accent3 2 2 3" xfId="1082"/>
    <cellStyle name="40% - Accent3 2 2 4" xfId="1083"/>
    <cellStyle name="40% - Accent3 2 2 5" xfId="1084"/>
    <cellStyle name="40% - Accent3 2 2 6" xfId="1085"/>
    <cellStyle name="40% - Accent3 2 2 7" xfId="1086"/>
    <cellStyle name="40% - Accent3 2 2 8" xfId="1087"/>
    <cellStyle name="40% - Accent3 2 2 9" xfId="1088"/>
    <cellStyle name="40% - Accent3 2 3" xfId="1089"/>
    <cellStyle name="40% - Accent3 2 3 2" xfId="1090"/>
    <cellStyle name="40% - Accent3 2 3 3" xfId="1091"/>
    <cellStyle name="40% - Accent3 2 3 4" xfId="1092"/>
    <cellStyle name="40% - Accent3 2 3 5" xfId="1093"/>
    <cellStyle name="40% - Accent3 2 3 6" xfId="1094"/>
    <cellStyle name="40% - Accent3 2 3 7" xfId="1095"/>
    <cellStyle name="40% - Accent3 2 3 8" xfId="1096"/>
    <cellStyle name="40% - Accent3 2 3 9" xfId="1097"/>
    <cellStyle name="40% - Accent3 2 4" xfId="1098"/>
    <cellStyle name="40% - Accent3 2 4 2" xfId="1099"/>
    <cellStyle name="40% - Accent3 2 4 3" xfId="1100"/>
    <cellStyle name="40% - Accent3 2 4 4" xfId="1101"/>
    <cellStyle name="40% - Accent3 2 4 5" xfId="1102"/>
    <cellStyle name="40% - Accent3 2 4 6" xfId="1103"/>
    <cellStyle name="40% - Accent3 2 4 7" xfId="1104"/>
    <cellStyle name="40% - Accent3 2 4 8" xfId="1105"/>
    <cellStyle name="40% - Accent3 2 4 9" xfId="1106"/>
    <cellStyle name="40% - Accent3 2 5" xfId="1107"/>
    <cellStyle name="40% - Accent3 2 5 2" xfId="1108"/>
    <cellStyle name="40% - Accent3 2 5 3" xfId="1109"/>
    <cellStyle name="40% - Accent3 2 5 4" xfId="1110"/>
    <cellStyle name="40% - Accent3 2 5 5" xfId="1111"/>
    <cellStyle name="40% - Accent3 2 5 6" xfId="1112"/>
    <cellStyle name="40% - Accent3 2 5 7" xfId="1113"/>
    <cellStyle name="40% - Accent3 2 5 8" xfId="1114"/>
    <cellStyle name="40% - Accent3 2 5 9" xfId="1115"/>
    <cellStyle name="40% - Accent3 2 6" xfId="1116"/>
    <cellStyle name="40% - Accent3 2 6 2" xfId="1117"/>
    <cellStyle name="40% - Accent3 2 6 3" xfId="1118"/>
    <cellStyle name="40% - Accent3 2 6 4" xfId="1119"/>
    <cellStyle name="40% - Accent3 2 6 5" xfId="1120"/>
    <cellStyle name="40% - Accent3 2 7" xfId="1121"/>
    <cellStyle name="40% - Accent3 2 8" xfId="1122"/>
    <cellStyle name="40% - Accent3 2 9" xfId="1123"/>
    <cellStyle name="40% - Accent3 20" xfId="1124"/>
    <cellStyle name="40% - Accent3 21" xfId="1125"/>
    <cellStyle name="40% - Accent3 22" xfId="1126"/>
    <cellStyle name="40% - Accent3 23" xfId="1127"/>
    <cellStyle name="40% - Accent3 24" xfId="1128"/>
    <cellStyle name="40% - Accent3 25" xfId="1129"/>
    <cellStyle name="40% - Accent3 26" xfId="1130"/>
    <cellStyle name="40% - Accent3 3" xfId="1131"/>
    <cellStyle name="40% - Accent3 3 10" xfId="1132"/>
    <cellStyle name="40% - Accent3 3 2" xfId="1133"/>
    <cellStyle name="40% - Accent3 3 3" xfId="1134"/>
    <cellStyle name="40% - Accent3 3 4" xfId="1135"/>
    <cellStyle name="40% - Accent3 3 5" xfId="1136"/>
    <cellStyle name="40% - Accent3 3 6" xfId="1137"/>
    <cellStyle name="40% - Accent3 3 7" xfId="1138"/>
    <cellStyle name="40% - Accent3 3 8" xfId="1139"/>
    <cellStyle name="40% - Accent3 3 9" xfId="1140"/>
    <cellStyle name="40% - Accent3 4" xfId="1141"/>
    <cellStyle name="40% - Accent3 4 2" xfId="1142"/>
    <cellStyle name="40% - Accent3 4 3" xfId="1143"/>
    <cellStyle name="40% - Accent3 4 4" xfId="1144"/>
    <cellStyle name="40% - Accent3 4 5" xfId="1145"/>
    <cellStyle name="40% - Accent3 4 6" xfId="1146"/>
    <cellStyle name="40% - Accent3 5" xfId="1147"/>
    <cellStyle name="40% - Accent3 5 2" xfId="1148"/>
    <cellStyle name="40% - Accent3 5 3" xfId="1149"/>
    <cellStyle name="40% - Accent3 5 4" xfId="1150"/>
    <cellStyle name="40% - Accent3 5 5" xfId="1151"/>
    <cellStyle name="40% - Accent3 5 6" xfId="1152"/>
    <cellStyle name="40% - Accent3 6" xfId="1153"/>
    <cellStyle name="40% - Accent3 6 2" xfId="1154"/>
    <cellStyle name="40% - Accent3 6 3" xfId="1155"/>
    <cellStyle name="40% - Accent3 6 4" xfId="1156"/>
    <cellStyle name="40% - Accent3 6 5" xfId="1157"/>
    <cellStyle name="40% - Accent3 6 6" xfId="1158"/>
    <cellStyle name="40% - Accent3 7" xfId="1159"/>
    <cellStyle name="40% - Accent3 7 2" xfId="1160"/>
    <cellStyle name="40% - Accent3 7 3" xfId="1161"/>
    <cellStyle name="40% - Accent3 7 4" xfId="1162"/>
    <cellStyle name="40% - Accent3 7 5" xfId="1163"/>
    <cellStyle name="40% - Accent3 7 6" xfId="1164"/>
    <cellStyle name="40% - Accent3 8" xfId="1165"/>
    <cellStyle name="40% - Accent3 8 2" xfId="1166"/>
    <cellStyle name="40% - Accent3 8 3" xfId="1167"/>
    <cellStyle name="40% - Accent3 8 4" xfId="1168"/>
    <cellStyle name="40% - Accent3 8 5" xfId="1169"/>
    <cellStyle name="40% - Accent3 8 6" xfId="1170"/>
    <cellStyle name="40% - Accent3 9" xfId="1171"/>
    <cellStyle name="40% - Accent3 9 2" xfId="1172"/>
    <cellStyle name="40% - Accent3 9 3" xfId="1173"/>
    <cellStyle name="40% - Accent3 9 4" xfId="1174"/>
    <cellStyle name="40% - Accent3 9 5" xfId="1175"/>
    <cellStyle name="40% - Accent4 10" xfId="1176"/>
    <cellStyle name="40% - Accent4 10 2" xfId="1177"/>
    <cellStyle name="40% - Accent4 10 3" xfId="1178"/>
    <cellStyle name="40% - Accent4 10 4" xfId="1179"/>
    <cellStyle name="40% - Accent4 10 5" xfId="1180"/>
    <cellStyle name="40% - Accent4 11" xfId="1181"/>
    <cellStyle name="40% - Accent4 11 2" xfId="1182"/>
    <cellStyle name="40% - Accent4 11 3" xfId="1183"/>
    <cellStyle name="40% - Accent4 11 4" xfId="1184"/>
    <cellStyle name="40% - Accent4 11 5" xfId="1185"/>
    <cellStyle name="40% - Accent4 12" xfId="1186"/>
    <cellStyle name="40% - Accent4 12 2" xfId="1187"/>
    <cellStyle name="40% - Accent4 12 3" xfId="1188"/>
    <cellStyle name="40% - Accent4 12 4" xfId="1189"/>
    <cellStyle name="40% - Accent4 12 5" xfId="1190"/>
    <cellStyle name="40% - Accent4 13" xfId="1191"/>
    <cellStyle name="40% - Accent4 14" xfId="1192"/>
    <cellStyle name="40% - Accent4 15" xfId="1193"/>
    <cellStyle name="40% - Accent4 16" xfId="1194"/>
    <cellStyle name="40% - Accent4 17" xfId="1195"/>
    <cellStyle name="40% - Accent4 18" xfId="1196"/>
    <cellStyle name="40% - Accent4 19" xfId="1197"/>
    <cellStyle name="40% - Accent4 2" xfId="1198"/>
    <cellStyle name="40% - Accent4 2 10" xfId="1199"/>
    <cellStyle name="40% - Accent4 2 11" xfId="1200"/>
    <cellStyle name="40% - Accent4 2 11 2" xfId="1201"/>
    <cellStyle name="40% - Accent4 2 11 3" xfId="1202"/>
    <cellStyle name="40% - Accent4 2 11 4" xfId="1203"/>
    <cellStyle name="40% - Accent4 2 11 5" xfId="1204"/>
    <cellStyle name="40% - Accent4 2 12" xfId="1205"/>
    <cellStyle name="40% - Accent4 2 13" xfId="1206"/>
    <cellStyle name="40% - Accent4 2 14" xfId="1207"/>
    <cellStyle name="40% - Accent4 2 15" xfId="1208"/>
    <cellStyle name="40% - Accent4 2 16" xfId="1209"/>
    <cellStyle name="40% - Accent4 2 2" xfId="1210"/>
    <cellStyle name="40% - Accent4 2 2 2" xfId="1211"/>
    <cellStyle name="40% - Accent4 2 2 3" xfId="1212"/>
    <cellStyle name="40% - Accent4 2 2 4" xfId="1213"/>
    <cellStyle name="40% - Accent4 2 2 5" xfId="1214"/>
    <cellStyle name="40% - Accent4 2 2 6" xfId="1215"/>
    <cellStyle name="40% - Accent4 2 2 7" xfId="1216"/>
    <cellStyle name="40% - Accent4 2 2 8" xfId="1217"/>
    <cellStyle name="40% - Accent4 2 2 9" xfId="1218"/>
    <cellStyle name="40% - Accent4 2 3" xfId="1219"/>
    <cellStyle name="40% - Accent4 2 3 2" xfId="1220"/>
    <cellStyle name="40% - Accent4 2 3 3" xfId="1221"/>
    <cellStyle name="40% - Accent4 2 3 4" xfId="1222"/>
    <cellStyle name="40% - Accent4 2 3 5" xfId="1223"/>
    <cellStyle name="40% - Accent4 2 3 6" xfId="1224"/>
    <cellStyle name="40% - Accent4 2 3 7" xfId="1225"/>
    <cellStyle name="40% - Accent4 2 3 8" xfId="1226"/>
    <cellStyle name="40% - Accent4 2 3 9" xfId="1227"/>
    <cellStyle name="40% - Accent4 2 4" xfId="1228"/>
    <cellStyle name="40% - Accent4 2 4 2" xfId="1229"/>
    <cellStyle name="40% - Accent4 2 4 3" xfId="1230"/>
    <cellStyle name="40% - Accent4 2 4 4" xfId="1231"/>
    <cellStyle name="40% - Accent4 2 4 5" xfId="1232"/>
    <cellStyle name="40% - Accent4 2 4 6" xfId="1233"/>
    <cellStyle name="40% - Accent4 2 4 7" xfId="1234"/>
    <cellStyle name="40% - Accent4 2 4 8" xfId="1235"/>
    <cellStyle name="40% - Accent4 2 4 9" xfId="1236"/>
    <cellStyle name="40% - Accent4 2 5" xfId="1237"/>
    <cellStyle name="40% - Accent4 2 5 2" xfId="1238"/>
    <cellStyle name="40% - Accent4 2 5 3" xfId="1239"/>
    <cellStyle name="40% - Accent4 2 5 4" xfId="1240"/>
    <cellStyle name="40% - Accent4 2 5 5" xfId="1241"/>
    <cellStyle name="40% - Accent4 2 5 6" xfId="1242"/>
    <cellStyle name="40% - Accent4 2 5 7" xfId="1243"/>
    <cellStyle name="40% - Accent4 2 5 8" xfId="1244"/>
    <cellStyle name="40% - Accent4 2 5 9" xfId="1245"/>
    <cellStyle name="40% - Accent4 2 6" xfId="1246"/>
    <cellStyle name="40% - Accent4 2 6 2" xfId="1247"/>
    <cellStyle name="40% - Accent4 2 6 3" xfId="1248"/>
    <cellStyle name="40% - Accent4 2 6 4" xfId="1249"/>
    <cellStyle name="40% - Accent4 2 6 5" xfId="1250"/>
    <cellStyle name="40% - Accent4 2 7" xfId="1251"/>
    <cellStyle name="40% - Accent4 2 8" xfId="1252"/>
    <cellStyle name="40% - Accent4 2 9" xfId="1253"/>
    <cellStyle name="40% - Accent4 20" xfId="1254"/>
    <cellStyle name="40% - Accent4 21" xfId="1255"/>
    <cellStyle name="40% - Accent4 22" xfId="1256"/>
    <cellStyle name="40% - Accent4 23" xfId="1257"/>
    <cellStyle name="40% - Accent4 24" xfId="1258"/>
    <cellStyle name="40% - Accent4 25" xfId="1259"/>
    <cellStyle name="40% - Accent4 26" xfId="1260"/>
    <cellStyle name="40% - Accent4 3" xfId="1261"/>
    <cellStyle name="40% - Accent4 3 10" xfId="1262"/>
    <cellStyle name="40% - Accent4 3 2" xfId="1263"/>
    <cellStyle name="40% - Accent4 3 3" xfId="1264"/>
    <cellStyle name="40% - Accent4 3 4" xfId="1265"/>
    <cellStyle name="40% - Accent4 3 5" xfId="1266"/>
    <cellStyle name="40% - Accent4 3 6" xfId="1267"/>
    <cellStyle name="40% - Accent4 3 7" xfId="1268"/>
    <cellStyle name="40% - Accent4 3 8" xfId="1269"/>
    <cellStyle name="40% - Accent4 3 9" xfId="1270"/>
    <cellStyle name="40% - Accent4 4" xfId="1271"/>
    <cellStyle name="40% - Accent4 4 2" xfId="1272"/>
    <cellStyle name="40% - Accent4 4 3" xfId="1273"/>
    <cellStyle name="40% - Accent4 4 4" xfId="1274"/>
    <cellStyle name="40% - Accent4 4 5" xfId="1275"/>
    <cellStyle name="40% - Accent4 4 6" xfId="1276"/>
    <cellStyle name="40% - Accent4 5" xfId="1277"/>
    <cellStyle name="40% - Accent4 5 2" xfId="1278"/>
    <cellStyle name="40% - Accent4 5 3" xfId="1279"/>
    <cellStyle name="40% - Accent4 5 4" xfId="1280"/>
    <cellStyle name="40% - Accent4 5 5" xfId="1281"/>
    <cellStyle name="40% - Accent4 5 6" xfId="1282"/>
    <cellStyle name="40% - Accent4 6" xfId="1283"/>
    <cellStyle name="40% - Accent4 6 2" xfId="1284"/>
    <cellStyle name="40% - Accent4 6 3" xfId="1285"/>
    <cellStyle name="40% - Accent4 6 4" xfId="1286"/>
    <cellStyle name="40% - Accent4 6 5" xfId="1287"/>
    <cellStyle name="40% - Accent4 6 6" xfId="1288"/>
    <cellStyle name="40% - Accent4 7" xfId="1289"/>
    <cellStyle name="40% - Accent4 7 2" xfId="1290"/>
    <cellStyle name="40% - Accent4 7 3" xfId="1291"/>
    <cellStyle name="40% - Accent4 7 4" xfId="1292"/>
    <cellStyle name="40% - Accent4 7 5" xfId="1293"/>
    <cellStyle name="40% - Accent4 7 6" xfId="1294"/>
    <cellStyle name="40% - Accent4 8" xfId="1295"/>
    <cellStyle name="40% - Accent4 8 2" xfId="1296"/>
    <cellStyle name="40% - Accent4 8 3" xfId="1297"/>
    <cellStyle name="40% - Accent4 8 4" xfId="1298"/>
    <cellStyle name="40% - Accent4 8 5" xfId="1299"/>
    <cellStyle name="40% - Accent4 8 6" xfId="1300"/>
    <cellStyle name="40% - Accent4 9" xfId="1301"/>
    <cellStyle name="40% - Accent4 9 2" xfId="1302"/>
    <cellStyle name="40% - Accent4 9 3" xfId="1303"/>
    <cellStyle name="40% - Accent4 9 4" xfId="1304"/>
    <cellStyle name="40% - Accent4 9 5" xfId="1305"/>
    <cellStyle name="40% - Accent5 10" xfId="1306"/>
    <cellStyle name="40% - Accent5 11" xfId="1307"/>
    <cellStyle name="40% - Accent5 12" xfId="1308"/>
    <cellStyle name="40% - Accent5 13" xfId="1309"/>
    <cellStyle name="40% - Accent5 14" xfId="1310"/>
    <cellStyle name="40% - Accent5 15" xfId="1311"/>
    <cellStyle name="40% - Accent5 16" xfId="1312"/>
    <cellStyle name="40% - Accent5 2" xfId="1313"/>
    <cellStyle name="40% - Accent5 2 10" xfId="1314"/>
    <cellStyle name="40% - Accent5 2 11" xfId="1315"/>
    <cellStyle name="40% - Accent5 2 11 2" xfId="1316"/>
    <cellStyle name="40% - Accent5 2 11 3" xfId="1317"/>
    <cellStyle name="40% - Accent5 2 11 4" xfId="1318"/>
    <cellStyle name="40% - Accent5 2 11 5" xfId="1319"/>
    <cellStyle name="40% - Accent5 2 12" xfId="1320"/>
    <cellStyle name="40% - Accent5 2 13" xfId="1321"/>
    <cellStyle name="40% - Accent5 2 14" xfId="1322"/>
    <cellStyle name="40% - Accent5 2 15" xfId="1323"/>
    <cellStyle name="40% - Accent5 2 16" xfId="1324"/>
    <cellStyle name="40% - Accent5 2 2" xfId="1325"/>
    <cellStyle name="40% - Accent5 2 2 2" xfId="1326"/>
    <cellStyle name="40% - Accent5 2 2 3" xfId="1327"/>
    <cellStyle name="40% - Accent5 2 2 4" xfId="1328"/>
    <cellStyle name="40% - Accent5 2 2 5" xfId="1329"/>
    <cellStyle name="40% - Accent5 2 2 6" xfId="1330"/>
    <cellStyle name="40% - Accent5 2 2 7" xfId="1331"/>
    <cellStyle name="40% - Accent5 2 2 8" xfId="1332"/>
    <cellStyle name="40% - Accent5 2 2 9" xfId="1333"/>
    <cellStyle name="40% - Accent5 2 3" xfId="1334"/>
    <cellStyle name="40% - Accent5 2 3 2" xfId="1335"/>
    <cellStyle name="40% - Accent5 2 3 3" xfId="1336"/>
    <cellStyle name="40% - Accent5 2 3 4" xfId="1337"/>
    <cellStyle name="40% - Accent5 2 3 5" xfId="1338"/>
    <cellStyle name="40% - Accent5 2 3 6" xfId="1339"/>
    <cellStyle name="40% - Accent5 2 3 7" xfId="1340"/>
    <cellStyle name="40% - Accent5 2 3 8" xfId="1341"/>
    <cellStyle name="40% - Accent5 2 3 9" xfId="1342"/>
    <cellStyle name="40% - Accent5 2 4" xfId="1343"/>
    <cellStyle name="40% - Accent5 2 4 2" xfId="1344"/>
    <cellStyle name="40% - Accent5 2 4 3" xfId="1345"/>
    <cellStyle name="40% - Accent5 2 4 4" xfId="1346"/>
    <cellStyle name="40% - Accent5 2 4 5" xfId="1347"/>
    <cellStyle name="40% - Accent5 2 4 6" xfId="1348"/>
    <cellStyle name="40% - Accent5 2 4 7" xfId="1349"/>
    <cellStyle name="40% - Accent5 2 4 8" xfId="1350"/>
    <cellStyle name="40% - Accent5 2 4 9" xfId="1351"/>
    <cellStyle name="40% - Accent5 2 5" xfId="1352"/>
    <cellStyle name="40% - Accent5 2 5 2" xfId="1353"/>
    <cellStyle name="40% - Accent5 2 5 3" xfId="1354"/>
    <cellStyle name="40% - Accent5 2 5 4" xfId="1355"/>
    <cellStyle name="40% - Accent5 2 5 5" xfId="1356"/>
    <cellStyle name="40% - Accent5 2 5 6" xfId="1357"/>
    <cellStyle name="40% - Accent5 2 5 7" xfId="1358"/>
    <cellStyle name="40% - Accent5 2 5 8" xfId="1359"/>
    <cellStyle name="40% - Accent5 2 5 9" xfId="1360"/>
    <cellStyle name="40% - Accent5 2 6" xfId="1361"/>
    <cellStyle name="40% - Accent5 2 6 2" xfId="1362"/>
    <cellStyle name="40% - Accent5 2 6 3" xfId="1363"/>
    <cellStyle name="40% - Accent5 2 6 4" xfId="1364"/>
    <cellStyle name="40% - Accent5 2 6 5" xfId="1365"/>
    <cellStyle name="40% - Accent5 2 7" xfId="1366"/>
    <cellStyle name="40% - Accent5 2 8" xfId="1367"/>
    <cellStyle name="40% - Accent5 2 9" xfId="1368"/>
    <cellStyle name="40% - Accent5 3" xfId="1369"/>
    <cellStyle name="40% - Accent5 3 10" xfId="1370"/>
    <cellStyle name="40% - Accent5 3 2" xfId="1371"/>
    <cellStyle name="40% - Accent5 3 3" xfId="1372"/>
    <cellStyle name="40% - Accent5 3 4" xfId="1373"/>
    <cellStyle name="40% - Accent5 3 5" xfId="1374"/>
    <cellStyle name="40% - Accent5 3 6" xfId="1375"/>
    <cellStyle name="40% - Accent5 3 7" xfId="1376"/>
    <cellStyle name="40% - Accent5 3 8" xfId="1377"/>
    <cellStyle name="40% - Accent5 3 9" xfId="1378"/>
    <cellStyle name="40% - Accent5 4" xfId="1379"/>
    <cellStyle name="40% - Accent5 4 2" xfId="1380"/>
    <cellStyle name="40% - Accent5 4 3" xfId="1381"/>
    <cellStyle name="40% - Accent5 4 4" xfId="1382"/>
    <cellStyle name="40% - Accent5 4 5" xfId="1383"/>
    <cellStyle name="40% - Accent5 4 6" xfId="1384"/>
    <cellStyle name="40% - Accent5 5" xfId="1385"/>
    <cellStyle name="40% - Accent5 5 2" xfId="1386"/>
    <cellStyle name="40% - Accent5 5 3" xfId="1387"/>
    <cellStyle name="40% - Accent5 5 4" xfId="1388"/>
    <cellStyle name="40% - Accent5 5 5" xfId="1389"/>
    <cellStyle name="40% - Accent5 5 6" xfId="1390"/>
    <cellStyle name="40% - Accent5 6" xfId="1391"/>
    <cellStyle name="40% - Accent5 6 2" xfId="1392"/>
    <cellStyle name="40% - Accent5 6 3" xfId="1393"/>
    <cellStyle name="40% - Accent5 6 4" xfId="1394"/>
    <cellStyle name="40% - Accent5 6 5" xfId="1395"/>
    <cellStyle name="40% - Accent5 6 6" xfId="1396"/>
    <cellStyle name="40% - Accent5 7" xfId="1397"/>
    <cellStyle name="40% - Accent5 7 2" xfId="1398"/>
    <cellStyle name="40% - Accent5 7 3" xfId="1399"/>
    <cellStyle name="40% - Accent5 7 4" xfId="1400"/>
    <cellStyle name="40% - Accent5 7 5" xfId="1401"/>
    <cellStyle name="40% - Accent5 7 6" xfId="1402"/>
    <cellStyle name="40% - Accent5 8" xfId="1403"/>
    <cellStyle name="40% - Accent5 8 2" xfId="1404"/>
    <cellStyle name="40% - Accent5 9" xfId="1405"/>
    <cellStyle name="40% - Accent6 10" xfId="1406"/>
    <cellStyle name="40% - Accent6 10 2" xfId="1407"/>
    <cellStyle name="40% - Accent6 10 3" xfId="1408"/>
    <cellStyle name="40% - Accent6 10 4" xfId="1409"/>
    <cellStyle name="40% - Accent6 10 5" xfId="1410"/>
    <cellStyle name="40% - Accent6 11" xfId="1411"/>
    <cellStyle name="40% - Accent6 11 2" xfId="1412"/>
    <cellStyle name="40% - Accent6 11 3" xfId="1413"/>
    <cellStyle name="40% - Accent6 11 4" xfId="1414"/>
    <cellStyle name="40% - Accent6 11 5" xfId="1415"/>
    <cellStyle name="40% - Accent6 12" xfId="1416"/>
    <cellStyle name="40% - Accent6 12 2" xfId="1417"/>
    <cellStyle name="40% - Accent6 12 3" xfId="1418"/>
    <cellStyle name="40% - Accent6 12 4" xfId="1419"/>
    <cellStyle name="40% - Accent6 12 5" xfId="1420"/>
    <cellStyle name="40% - Accent6 13" xfId="1421"/>
    <cellStyle name="40% - Accent6 14" xfId="1422"/>
    <cellStyle name="40% - Accent6 15" xfId="1423"/>
    <cellStyle name="40% - Accent6 16" xfId="1424"/>
    <cellStyle name="40% - Accent6 17" xfId="1425"/>
    <cellStyle name="40% - Accent6 18" xfId="1426"/>
    <cellStyle name="40% - Accent6 19" xfId="1427"/>
    <cellStyle name="40% - Accent6 2" xfId="1428"/>
    <cellStyle name="40% - Accent6 2 10" xfId="1429"/>
    <cellStyle name="40% - Accent6 2 11" xfId="1430"/>
    <cellStyle name="40% - Accent6 2 11 2" xfId="1431"/>
    <cellStyle name="40% - Accent6 2 11 3" xfId="1432"/>
    <cellStyle name="40% - Accent6 2 11 4" xfId="1433"/>
    <cellStyle name="40% - Accent6 2 11 5" xfId="1434"/>
    <cellStyle name="40% - Accent6 2 12" xfId="1435"/>
    <cellStyle name="40% - Accent6 2 13" xfId="1436"/>
    <cellStyle name="40% - Accent6 2 14" xfId="1437"/>
    <cellStyle name="40% - Accent6 2 15" xfId="1438"/>
    <cellStyle name="40% - Accent6 2 16" xfId="1439"/>
    <cellStyle name="40% - Accent6 2 2" xfId="1440"/>
    <cellStyle name="40% - Accent6 2 2 2" xfId="1441"/>
    <cellStyle name="40% - Accent6 2 2 3" xfId="1442"/>
    <cellStyle name="40% - Accent6 2 2 4" xfId="1443"/>
    <cellStyle name="40% - Accent6 2 2 5" xfId="1444"/>
    <cellStyle name="40% - Accent6 2 2 6" xfId="1445"/>
    <cellStyle name="40% - Accent6 2 2 7" xfId="1446"/>
    <cellStyle name="40% - Accent6 2 2 8" xfId="1447"/>
    <cellStyle name="40% - Accent6 2 2 9" xfId="1448"/>
    <cellStyle name="40% - Accent6 2 3" xfId="1449"/>
    <cellStyle name="40% - Accent6 2 3 2" xfId="1450"/>
    <cellStyle name="40% - Accent6 2 3 3" xfId="1451"/>
    <cellStyle name="40% - Accent6 2 3 4" xfId="1452"/>
    <cellStyle name="40% - Accent6 2 3 5" xfId="1453"/>
    <cellStyle name="40% - Accent6 2 3 6" xfId="1454"/>
    <cellStyle name="40% - Accent6 2 3 7" xfId="1455"/>
    <cellStyle name="40% - Accent6 2 3 8" xfId="1456"/>
    <cellStyle name="40% - Accent6 2 3 9" xfId="1457"/>
    <cellStyle name="40% - Accent6 2 4" xfId="1458"/>
    <cellStyle name="40% - Accent6 2 4 2" xfId="1459"/>
    <cellStyle name="40% - Accent6 2 4 3" xfId="1460"/>
    <cellStyle name="40% - Accent6 2 4 4" xfId="1461"/>
    <cellStyle name="40% - Accent6 2 4 5" xfId="1462"/>
    <cellStyle name="40% - Accent6 2 4 6" xfId="1463"/>
    <cellStyle name="40% - Accent6 2 4 7" xfId="1464"/>
    <cellStyle name="40% - Accent6 2 4 8" xfId="1465"/>
    <cellStyle name="40% - Accent6 2 4 9" xfId="1466"/>
    <cellStyle name="40% - Accent6 2 5" xfId="1467"/>
    <cellStyle name="40% - Accent6 2 5 2" xfId="1468"/>
    <cellStyle name="40% - Accent6 2 5 3" xfId="1469"/>
    <cellStyle name="40% - Accent6 2 5 4" xfId="1470"/>
    <cellStyle name="40% - Accent6 2 5 5" xfId="1471"/>
    <cellStyle name="40% - Accent6 2 5 6" xfId="1472"/>
    <cellStyle name="40% - Accent6 2 5 7" xfId="1473"/>
    <cellStyle name="40% - Accent6 2 5 8" xfId="1474"/>
    <cellStyle name="40% - Accent6 2 5 9" xfId="1475"/>
    <cellStyle name="40% - Accent6 2 6" xfId="1476"/>
    <cellStyle name="40% - Accent6 2 6 2" xfId="1477"/>
    <cellStyle name="40% - Accent6 2 6 3" xfId="1478"/>
    <cellStyle name="40% - Accent6 2 6 4" xfId="1479"/>
    <cellStyle name="40% - Accent6 2 6 5" xfId="1480"/>
    <cellStyle name="40% - Accent6 2 7" xfId="1481"/>
    <cellStyle name="40% - Accent6 2 8" xfId="1482"/>
    <cellStyle name="40% - Accent6 2 9" xfId="1483"/>
    <cellStyle name="40% - Accent6 20" xfId="1484"/>
    <cellStyle name="40% - Accent6 21" xfId="1485"/>
    <cellStyle name="40% - Accent6 22" xfId="1486"/>
    <cellStyle name="40% - Accent6 23" xfId="1487"/>
    <cellStyle name="40% - Accent6 24" xfId="1488"/>
    <cellStyle name="40% - Accent6 25" xfId="1489"/>
    <cellStyle name="40% - Accent6 26" xfId="1490"/>
    <cellStyle name="40% - Accent6 3" xfId="1491"/>
    <cellStyle name="40% - Accent6 3 10" xfId="1492"/>
    <cellStyle name="40% - Accent6 3 2" xfId="1493"/>
    <cellStyle name="40% - Accent6 3 3" xfId="1494"/>
    <cellStyle name="40% - Accent6 3 4" xfId="1495"/>
    <cellStyle name="40% - Accent6 3 5" xfId="1496"/>
    <cellStyle name="40% - Accent6 3 6" xfId="1497"/>
    <cellStyle name="40% - Accent6 3 7" xfId="1498"/>
    <cellStyle name="40% - Accent6 3 8" xfId="1499"/>
    <cellStyle name="40% - Accent6 3 9" xfId="1500"/>
    <cellStyle name="40% - Accent6 4" xfId="1501"/>
    <cellStyle name="40% - Accent6 4 2" xfId="1502"/>
    <cellStyle name="40% - Accent6 4 3" xfId="1503"/>
    <cellStyle name="40% - Accent6 4 4" xfId="1504"/>
    <cellStyle name="40% - Accent6 4 5" xfId="1505"/>
    <cellStyle name="40% - Accent6 4 6" xfId="1506"/>
    <cellStyle name="40% - Accent6 5" xfId="1507"/>
    <cellStyle name="40% - Accent6 5 2" xfId="1508"/>
    <cellStyle name="40% - Accent6 5 3" xfId="1509"/>
    <cellStyle name="40% - Accent6 5 4" xfId="1510"/>
    <cellStyle name="40% - Accent6 5 5" xfId="1511"/>
    <cellStyle name="40% - Accent6 5 6" xfId="1512"/>
    <cellStyle name="40% - Accent6 6" xfId="1513"/>
    <cellStyle name="40% - Accent6 6 2" xfId="1514"/>
    <cellStyle name="40% - Accent6 6 3" xfId="1515"/>
    <cellStyle name="40% - Accent6 6 4" xfId="1516"/>
    <cellStyle name="40% - Accent6 6 5" xfId="1517"/>
    <cellStyle name="40% - Accent6 6 6" xfId="1518"/>
    <cellStyle name="40% - Accent6 7" xfId="1519"/>
    <cellStyle name="40% - Accent6 7 2" xfId="1520"/>
    <cellStyle name="40% - Accent6 7 3" xfId="1521"/>
    <cellStyle name="40% - Accent6 7 4" xfId="1522"/>
    <cellStyle name="40% - Accent6 7 5" xfId="1523"/>
    <cellStyle name="40% - Accent6 7 6" xfId="1524"/>
    <cellStyle name="40% - Accent6 8" xfId="1525"/>
    <cellStyle name="40% - Accent6 8 2" xfId="1526"/>
    <cellStyle name="40% - Accent6 8 3" xfId="1527"/>
    <cellStyle name="40% - Accent6 8 4" xfId="1528"/>
    <cellStyle name="40% - Accent6 8 5" xfId="1529"/>
    <cellStyle name="40% - Accent6 8 6" xfId="1530"/>
    <cellStyle name="40% - Accent6 9" xfId="1531"/>
    <cellStyle name="40% - Accent6 9 2" xfId="1532"/>
    <cellStyle name="40% - Accent6 9 3" xfId="1533"/>
    <cellStyle name="40% - Accent6 9 4" xfId="1534"/>
    <cellStyle name="40% - Accent6 9 5" xfId="1535"/>
    <cellStyle name="60% - Accent1 10" xfId="1536"/>
    <cellStyle name="60% - Accent1 11" xfId="1537"/>
    <cellStyle name="60% - Accent1 12" xfId="1538"/>
    <cellStyle name="60% - Accent1 13" xfId="1539"/>
    <cellStyle name="60% - Accent1 14" xfId="1540"/>
    <cellStyle name="60% - Accent1 15" xfId="1541"/>
    <cellStyle name="60% - Accent1 16" xfId="1542"/>
    <cellStyle name="60% - Accent1 17" xfId="1543"/>
    <cellStyle name="60% - Accent1 18" xfId="1544"/>
    <cellStyle name="60% - Accent1 19" xfId="1545"/>
    <cellStyle name="60% - Accent1 2" xfId="1546"/>
    <cellStyle name="60% - Accent1 2 10" xfId="1547"/>
    <cellStyle name="60% - Accent1 2 11" xfId="1548"/>
    <cellStyle name="60% - Accent1 2 12" xfId="1549"/>
    <cellStyle name="60% - Accent1 2 13" xfId="1550"/>
    <cellStyle name="60% - Accent1 2 14" xfId="1551"/>
    <cellStyle name="60% - Accent1 2 15" xfId="1552"/>
    <cellStyle name="60% - Accent1 2 16" xfId="1553"/>
    <cellStyle name="60% - Accent1 2 2" xfId="1554"/>
    <cellStyle name="60% - Accent1 2 2 2" xfId="1555"/>
    <cellStyle name="60% - Accent1 2 2 3" xfId="1556"/>
    <cellStyle name="60% - Accent1 2 2 4" xfId="1557"/>
    <cellStyle name="60% - Accent1 2 2 5" xfId="1558"/>
    <cellStyle name="60% - Accent1 2 3" xfId="1559"/>
    <cellStyle name="60% - Accent1 2 4" xfId="1560"/>
    <cellStyle name="60% - Accent1 2 5" xfId="1561"/>
    <cellStyle name="60% - Accent1 2 6" xfId="1562"/>
    <cellStyle name="60% - Accent1 2 7" xfId="1563"/>
    <cellStyle name="60% - Accent1 2 8" xfId="1564"/>
    <cellStyle name="60% - Accent1 2 9" xfId="1565"/>
    <cellStyle name="60% - Accent1 20" xfId="1566"/>
    <cellStyle name="60% - Accent1 21" xfId="1567"/>
    <cellStyle name="60% - Accent1 22" xfId="1568"/>
    <cellStyle name="60% - Accent1 3" xfId="1569"/>
    <cellStyle name="60% - Accent1 3 2" xfId="1570"/>
    <cellStyle name="60% - Accent1 3 3" xfId="1571"/>
    <cellStyle name="60% - Accent1 3 4" xfId="1572"/>
    <cellStyle name="60% - Accent1 3 5" xfId="1573"/>
    <cellStyle name="60% - Accent1 3 6" xfId="1574"/>
    <cellStyle name="60% - Accent1 4" xfId="1575"/>
    <cellStyle name="60% - Accent1 4 2" xfId="1576"/>
    <cellStyle name="60% - Accent1 5" xfId="1577"/>
    <cellStyle name="60% - Accent1 5 2" xfId="1578"/>
    <cellStyle name="60% - Accent1 6" xfId="1579"/>
    <cellStyle name="60% - Accent1 6 2" xfId="1580"/>
    <cellStyle name="60% - Accent1 7" xfId="1581"/>
    <cellStyle name="60% - Accent1 7 2" xfId="1582"/>
    <cellStyle name="60% - Accent1 8" xfId="1583"/>
    <cellStyle name="60% - Accent1 8 2" xfId="1584"/>
    <cellStyle name="60% - Accent1 9" xfId="1585"/>
    <cellStyle name="60% - Accent2 10" xfId="1586"/>
    <cellStyle name="60% - Accent2 11" xfId="1587"/>
    <cellStyle name="60% - Accent2 12" xfId="1588"/>
    <cellStyle name="60% - Accent2 13" xfId="1589"/>
    <cellStyle name="60% - Accent2 2" xfId="1590"/>
    <cellStyle name="60% - Accent2 2 10" xfId="1591"/>
    <cellStyle name="60% - Accent2 2 11" xfId="1592"/>
    <cellStyle name="60% - Accent2 2 12" xfId="1593"/>
    <cellStyle name="60% - Accent2 2 13" xfId="1594"/>
    <cellStyle name="60% - Accent2 2 14" xfId="1595"/>
    <cellStyle name="60% - Accent2 2 15" xfId="1596"/>
    <cellStyle name="60% - Accent2 2 16" xfId="1597"/>
    <cellStyle name="60% - Accent2 2 2" xfId="1598"/>
    <cellStyle name="60% - Accent2 2 2 2" xfId="1599"/>
    <cellStyle name="60% - Accent2 2 2 3" xfId="1600"/>
    <cellStyle name="60% - Accent2 2 2 4" xfId="1601"/>
    <cellStyle name="60% - Accent2 2 2 5" xfId="1602"/>
    <cellStyle name="60% - Accent2 2 3" xfId="1603"/>
    <cellStyle name="60% - Accent2 2 4" xfId="1604"/>
    <cellStyle name="60% - Accent2 2 5" xfId="1605"/>
    <cellStyle name="60% - Accent2 2 6" xfId="1606"/>
    <cellStyle name="60% - Accent2 2 7" xfId="1607"/>
    <cellStyle name="60% - Accent2 2 8" xfId="1608"/>
    <cellStyle name="60% - Accent2 2 9" xfId="1609"/>
    <cellStyle name="60% - Accent2 3" xfId="1610"/>
    <cellStyle name="60% - Accent2 3 2" xfId="1611"/>
    <cellStyle name="60% - Accent2 3 3" xfId="1612"/>
    <cellStyle name="60% - Accent2 3 4" xfId="1613"/>
    <cellStyle name="60% - Accent2 3 5" xfId="1614"/>
    <cellStyle name="60% - Accent2 3 6" xfId="1615"/>
    <cellStyle name="60% - Accent2 4" xfId="1616"/>
    <cellStyle name="60% - Accent2 4 2" xfId="1617"/>
    <cellStyle name="60% - Accent2 5" xfId="1618"/>
    <cellStyle name="60% - Accent2 5 2" xfId="1619"/>
    <cellStyle name="60% - Accent2 6" xfId="1620"/>
    <cellStyle name="60% - Accent2 6 2" xfId="1621"/>
    <cellStyle name="60% - Accent2 7" xfId="1622"/>
    <cellStyle name="60% - Accent2 7 2" xfId="1623"/>
    <cellStyle name="60% - Accent2 8" xfId="1624"/>
    <cellStyle name="60% - Accent2 8 2" xfId="1625"/>
    <cellStyle name="60% - Accent2 9" xfId="1626"/>
    <cellStyle name="60% - Accent3 10" xfId="1627"/>
    <cellStyle name="60% - Accent3 11" xfId="1628"/>
    <cellStyle name="60% - Accent3 12" xfId="1629"/>
    <cellStyle name="60% - Accent3 13" xfId="1630"/>
    <cellStyle name="60% - Accent3 14" xfId="1631"/>
    <cellStyle name="60% - Accent3 15" xfId="1632"/>
    <cellStyle name="60% - Accent3 16" xfId="1633"/>
    <cellStyle name="60% - Accent3 17" xfId="1634"/>
    <cellStyle name="60% - Accent3 18" xfId="1635"/>
    <cellStyle name="60% - Accent3 19" xfId="1636"/>
    <cellStyle name="60% - Accent3 2" xfId="1637"/>
    <cellStyle name="60% - Accent3 2 10" xfId="1638"/>
    <cellStyle name="60% - Accent3 2 11" xfId="1639"/>
    <cellStyle name="60% - Accent3 2 12" xfId="1640"/>
    <cellStyle name="60% - Accent3 2 13" xfId="1641"/>
    <cellStyle name="60% - Accent3 2 14" xfId="1642"/>
    <cellStyle name="60% - Accent3 2 15" xfId="1643"/>
    <cellStyle name="60% - Accent3 2 16" xfId="1644"/>
    <cellStyle name="60% - Accent3 2 2" xfId="1645"/>
    <cellStyle name="60% - Accent3 2 2 2" xfId="1646"/>
    <cellStyle name="60% - Accent3 2 2 3" xfId="1647"/>
    <cellStyle name="60% - Accent3 2 2 4" xfId="1648"/>
    <cellStyle name="60% - Accent3 2 2 5" xfId="1649"/>
    <cellStyle name="60% - Accent3 2 3" xfId="1650"/>
    <cellStyle name="60% - Accent3 2 4" xfId="1651"/>
    <cellStyle name="60% - Accent3 2 5" xfId="1652"/>
    <cellStyle name="60% - Accent3 2 6" xfId="1653"/>
    <cellStyle name="60% - Accent3 2 7" xfId="1654"/>
    <cellStyle name="60% - Accent3 2 8" xfId="1655"/>
    <cellStyle name="60% - Accent3 2 9" xfId="1656"/>
    <cellStyle name="60% - Accent3 20" xfId="1657"/>
    <cellStyle name="60% - Accent3 21" xfId="1658"/>
    <cellStyle name="60% - Accent3 22" xfId="1659"/>
    <cellStyle name="60% - Accent3 3" xfId="1660"/>
    <cellStyle name="60% - Accent3 3 2" xfId="1661"/>
    <cellStyle name="60% - Accent3 3 3" xfId="1662"/>
    <cellStyle name="60% - Accent3 3 4" xfId="1663"/>
    <cellStyle name="60% - Accent3 3 5" xfId="1664"/>
    <cellStyle name="60% - Accent3 3 6" xfId="1665"/>
    <cellStyle name="60% - Accent3 4" xfId="1666"/>
    <cellStyle name="60% - Accent3 4 2" xfId="1667"/>
    <cellStyle name="60% - Accent3 5" xfId="1668"/>
    <cellStyle name="60% - Accent3 5 2" xfId="1669"/>
    <cellStyle name="60% - Accent3 6" xfId="1670"/>
    <cellStyle name="60% - Accent3 6 2" xfId="1671"/>
    <cellStyle name="60% - Accent3 7" xfId="1672"/>
    <cellStyle name="60% - Accent3 7 2" xfId="1673"/>
    <cellStyle name="60% - Accent3 8" xfId="1674"/>
    <cellStyle name="60% - Accent3 8 2" xfId="1675"/>
    <cellStyle name="60% - Accent3 9" xfId="1676"/>
    <cellStyle name="60% - Accent4 10" xfId="1677"/>
    <cellStyle name="60% - Accent4 11" xfId="1678"/>
    <cellStyle name="60% - Accent4 12" xfId="1679"/>
    <cellStyle name="60% - Accent4 13" xfId="1680"/>
    <cellStyle name="60% - Accent4 14" xfId="1681"/>
    <cellStyle name="60% - Accent4 15" xfId="1682"/>
    <cellStyle name="60% - Accent4 16" xfId="1683"/>
    <cellStyle name="60% - Accent4 17" xfId="1684"/>
    <cellStyle name="60% - Accent4 18" xfId="1685"/>
    <cellStyle name="60% - Accent4 19" xfId="1686"/>
    <cellStyle name="60% - Accent4 2" xfId="1687"/>
    <cellStyle name="60% - Accent4 2 10" xfId="1688"/>
    <cellStyle name="60% - Accent4 2 11" xfId="1689"/>
    <cellStyle name="60% - Accent4 2 12" xfId="1690"/>
    <cellStyle name="60% - Accent4 2 13" xfId="1691"/>
    <cellStyle name="60% - Accent4 2 14" xfId="1692"/>
    <cellStyle name="60% - Accent4 2 15" xfId="1693"/>
    <cellStyle name="60% - Accent4 2 16" xfId="1694"/>
    <cellStyle name="60% - Accent4 2 2" xfId="1695"/>
    <cellStyle name="60% - Accent4 2 2 2" xfId="1696"/>
    <cellStyle name="60% - Accent4 2 2 3" xfId="1697"/>
    <cellStyle name="60% - Accent4 2 2 4" xfId="1698"/>
    <cellStyle name="60% - Accent4 2 2 5" xfId="1699"/>
    <cellStyle name="60% - Accent4 2 3" xfId="1700"/>
    <cellStyle name="60% - Accent4 2 4" xfId="1701"/>
    <cellStyle name="60% - Accent4 2 5" xfId="1702"/>
    <cellStyle name="60% - Accent4 2 6" xfId="1703"/>
    <cellStyle name="60% - Accent4 2 7" xfId="1704"/>
    <cellStyle name="60% - Accent4 2 8" xfId="1705"/>
    <cellStyle name="60% - Accent4 2 9" xfId="1706"/>
    <cellStyle name="60% - Accent4 20" xfId="1707"/>
    <cellStyle name="60% - Accent4 21" xfId="1708"/>
    <cellStyle name="60% - Accent4 22" xfId="1709"/>
    <cellStyle name="60% - Accent4 3" xfId="1710"/>
    <cellStyle name="60% - Accent4 3 2" xfId="1711"/>
    <cellStyle name="60% - Accent4 3 3" xfId="1712"/>
    <cellStyle name="60% - Accent4 3 4" xfId="1713"/>
    <cellStyle name="60% - Accent4 3 5" xfId="1714"/>
    <cellStyle name="60% - Accent4 3 6" xfId="1715"/>
    <cellStyle name="60% - Accent4 4" xfId="1716"/>
    <cellStyle name="60% - Accent4 4 2" xfId="1717"/>
    <cellStyle name="60% - Accent4 5" xfId="1718"/>
    <cellStyle name="60% - Accent4 5 2" xfId="1719"/>
    <cellStyle name="60% - Accent4 6" xfId="1720"/>
    <cellStyle name="60% - Accent4 6 2" xfId="1721"/>
    <cellStyle name="60% - Accent4 7" xfId="1722"/>
    <cellStyle name="60% - Accent4 7 2" xfId="1723"/>
    <cellStyle name="60% - Accent4 8" xfId="1724"/>
    <cellStyle name="60% - Accent4 8 2" xfId="1725"/>
    <cellStyle name="60% - Accent4 9" xfId="1726"/>
    <cellStyle name="60% - Accent5 10" xfId="1727"/>
    <cellStyle name="60% - Accent5 11" xfId="1728"/>
    <cellStyle name="60% - Accent5 12" xfId="1729"/>
    <cellStyle name="60% - Accent5 13" xfId="1730"/>
    <cellStyle name="60% - Accent5 2" xfId="1731"/>
    <cellStyle name="60% - Accent5 2 10" xfId="1732"/>
    <cellStyle name="60% - Accent5 2 11" xfId="1733"/>
    <cellStyle name="60% - Accent5 2 12" xfId="1734"/>
    <cellStyle name="60% - Accent5 2 13" xfId="1735"/>
    <cellStyle name="60% - Accent5 2 14" xfId="1736"/>
    <cellStyle name="60% - Accent5 2 15" xfId="1737"/>
    <cellStyle name="60% - Accent5 2 16" xfId="1738"/>
    <cellStyle name="60% - Accent5 2 2" xfId="1739"/>
    <cellStyle name="60% - Accent5 2 2 2" xfId="1740"/>
    <cellStyle name="60% - Accent5 2 2 3" xfId="1741"/>
    <cellStyle name="60% - Accent5 2 2 4" xfId="1742"/>
    <cellStyle name="60% - Accent5 2 2 5" xfId="1743"/>
    <cellStyle name="60% - Accent5 2 3" xfId="1744"/>
    <cellStyle name="60% - Accent5 2 4" xfId="1745"/>
    <cellStyle name="60% - Accent5 2 5" xfId="1746"/>
    <cellStyle name="60% - Accent5 2 6" xfId="1747"/>
    <cellStyle name="60% - Accent5 2 7" xfId="1748"/>
    <cellStyle name="60% - Accent5 2 8" xfId="1749"/>
    <cellStyle name="60% - Accent5 2 9" xfId="1750"/>
    <cellStyle name="60% - Accent5 3" xfId="1751"/>
    <cellStyle name="60% - Accent5 3 2" xfId="1752"/>
    <cellStyle name="60% - Accent5 3 3" xfId="1753"/>
    <cellStyle name="60% - Accent5 3 4" xfId="1754"/>
    <cellStyle name="60% - Accent5 3 5" xfId="1755"/>
    <cellStyle name="60% - Accent5 3 6" xfId="1756"/>
    <cellStyle name="60% - Accent5 4" xfId="1757"/>
    <cellStyle name="60% - Accent5 4 2" xfId="1758"/>
    <cellStyle name="60% - Accent5 5" xfId="1759"/>
    <cellStyle name="60% - Accent5 5 2" xfId="1760"/>
    <cellStyle name="60% - Accent5 6" xfId="1761"/>
    <cellStyle name="60% - Accent5 6 2" xfId="1762"/>
    <cellStyle name="60% - Accent5 7" xfId="1763"/>
    <cellStyle name="60% - Accent5 7 2" xfId="1764"/>
    <cellStyle name="60% - Accent5 8" xfId="1765"/>
    <cellStyle name="60% - Accent5 8 2" xfId="1766"/>
    <cellStyle name="60% - Accent5 9" xfId="1767"/>
    <cellStyle name="60% - Accent6 10" xfId="1768"/>
    <cellStyle name="60% - Accent6 11" xfId="1769"/>
    <cellStyle name="60% - Accent6 12" xfId="1770"/>
    <cellStyle name="60% - Accent6 13" xfId="1771"/>
    <cellStyle name="60% - Accent6 14" xfId="1772"/>
    <cellStyle name="60% - Accent6 15" xfId="1773"/>
    <cellStyle name="60% - Accent6 16" xfId="1774"/>
    <cellStyle name="60% - Accent6 17" xfId="1775"/>
    <cellStyle name="60% - Accent6 18" xfId="1776"/>
    <cellStyle name="60% - Accent6 19" xfId="1777"/>
    <cellStyle name="60% - Accent6 2" xfId="1778"/>
    <cellStyle name="60% - Accent6 2 10" xfId="1779"/>
    <cellStyle name="60% - Accent6 2 11" xfId="1780"/>
    <cellStyle name="60% - Accent6 2 12" xfId="1781"/>
    <cellStyle name="60% - Accent6 2 13" xfId="1782"/>
    <cellStyle name="60% - Accent6 2 14" xfId="1783"/>
    <cellStyle name="60% - Accent6 2 15" xfId="1784"/>
    <cellStyle name="60% - Accent6 2 16" xfId="1785"/>
    <cellStyle name="60% - Accent6 2 2" xfId="1786"/>
    <cellStyle name="60% - Accent6 2 2 2" xfId="1787"/>
    <cellStyle name="60% - Accent6 2 2 3" xfId="1788"/>
    <cellStyle name="60% - Accent6 2 2 4" xfId="1789"/>
    <cellStyle name="60% - Accent6 2 2 5" xfId="1790"/>
    <cellStyle name="60% - Accent6 2 3" xfId="1791"/>
    <cellStyle name="60% - Accent6 2 4" xfId="1792"/>
    <cellStyle name="60% - Accent6 2 5" xfId="1793"/>
    <cellStyle name="60% - Accent6 2 6" xfId="1794"/>
    <cellStyle name="60% - Accent6 2 7" xfId="1795"/>
    <cellStyle name="60% - Accent6 2 8" xfId="1796"/>
    <cellStyle name="60% - Accent6 2 9" xfId="1797"/>
    <cellStyle name="60% - Accent6 20" xfId="1798"/>
    <cellStyle name="60% - Accent6 21" xfId="1799"/>
    <cellStyle name="60% - Accent6 22" xfId="1800"/>
    <cellStyle name="60% - Accent6 3" xfId="1801"/>
    <cellStyle name="60% - Accent6 3 2" xfId="1802"/>
    <cellStyle name="60% - Accent6 3 3" xfId="1803"/>
    <cellStyle name="60% - Accent6 3 4" xfId="1804"/>
    <cellStyle name="60% - Accent6 3 5" xfId="1805"/>
    <cellStyle name="60% - Accent6 3 6" xfId="1806"/>
    <cellStyle name="60% - Accent6 4" xfId="1807"/>
    <cellStyle name="60% - Accent6 4 2" xfId="1808"/>
    <cellStyle name="60% - Accent6 5" xfId="1809"/>
    <cellStyle name="60% - Accent6 5 2" xfId="1810"/>
    <cellStyle name="60% - Accent6 6" xfId="1811"/>
    <cellStyle name="60% - Accent6 6 2" xfId="1812"/>
    <cellStyle name="60% - Accent6 7" xfId="1813"/>
    <cellStyle name="60% - Accent6 7 2" xfId="1814"/>
    <cellStyle name="60% - Accent6 8" xfId="1815"/>
    <cellStyle name="60% - Accent6 8 2" xfId="1816"/>
    <cellStyle name="60% - Accent6 9" xfId="1817"/>
    <cellStyle name="Accent1 10"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 10" xfId="1829"/>
    <cellStyle name="Accent1 2 11" xfId="1830"/>
    <cellStyle name="Accent1 2 12" xfId="1831"/>
    <cellStyle name="Accent1 2 13" xfId="1832"/>
    <cellStyle name="Accent1 2 14" xfId="1833"/>
    <cellStyle name="Accent1 2 15" xfId="1834"/>
    <cellStyle name="Accent1 2 16" xfId="1835"/>
    <cellStyle name="Accent1 2 2" xfId="1836"/>
    <cellStyle name="Accent1 2 2 2" xfId="1837"/>
    <cellStyle name="Accent1 2 2 3" xfId="1838"/>
    <cellStyle name="Accent1 2 2 4" xfId="1839"/>
    <cellStyle name="Accent1 2 2 5" xfId="1840"/>
    <cellStyle name="Accent1 2 3" xfId="1841"/>
    <cellStyle name="Accent1 2 4" xfId="1842"/>
    <cellStyle name="Accent1 2 5" xfId="1843"/>
    <cellStyle name="Accent1 2 6" xfId="1844"/>
    <cellStyle name="Accent1 2 7" xfId="1845"/>
    <cellStyle name="Accent1 2 8" xfId="1846"/>
    <cellStyle name="Accent1 2 9" xfId="1847"/>
    <cellStyle name="Accent1 20" xfId="1848"/>
    <cellStyle name="Accent1 21" xfId="1849"/>
    <cellStyle name="Accent1 22" xfId="1850"/>
    <cellStyle name="Accent1 3" xfId="1851"/>
    <cellStyle name="Accent1 3 2" xfId="1852"/>
    <cellStyle name="Accent1 3 3" xfId="1853"/>
    <cellStyle name="Accent1 3 4" xfId="1854"/>
    <cellStyle name="Accent1 3 5" xfId="1855"/>
    <cellStyle name="Accent1 3 6" xfId="1856"/>
    <cellStyle name="Accent1 4" xfId="1857"/>
    <cellStyle name="Accent1 4 2" xfId="1858"/>
    <cellStyle name="Accent1 5" xfId="1859"/>
    <cellStyle name="Accent1 5 2" xfId="1860"/>
    <cellStyle name="Accent1 6" xfId="1861"/>
    <cellStyle name="Accent1 6 2" xfId="1862"/>
    <cellStyle name="Accent1 7" xfId="1863"/>
    <cellStyle name="Accent1 7 2" xfId="1864"/>
    <cellStyle name="Accent1 8" xfId="1865"/>
    <cellStyle name="Accent1 8 2" xfId="1866"/>
    <cellStyle name="Accent1 9" xfId="1867"/>
    <cellStyle name="Accent2 10" xfId="1868"/>
    <cellStyle name="Accent2 11" xfId="1869"/>
    <cellStyle name="Accent2 12" xfId="1870"/>
    <cellStyle name="Accent2 13" xfId="1871"/>
    <cellStyle name="Accent2 2" xfId="1872"/>
    <cellStyle name="Accent2 2 10" xfId="1873"/>
    <cellStyle name="Accent2 2 11" xfId="1874"/>
    <cellStyle name="Accent2 2 12" xfId="1875"/>
    <cellStyle name="Accent2 2 13" xfId="1876"/>
    <cellStyle name="Accent2 2 14" xfId="1877"/>
    <cellStyle name="Accent2 2 15" xfId="1878"/>
    <cellStyle name="Accent2 2 16" xfId="1879"/>
    <cellStyle name="Accent2 2 2" xfId="1880"/>
    <cellStyle name="Accent2 2 2 2" xfId="1881"/>
    <cellStyle name="Accent2 2 2 3" xfId="1882"/>
    <cellStyle name="Accent2 2 2 4" xfId="1883"/>
    <cellStyle name="Accent2 2 2 5" xfId="1884"/>
    <cellStyle name="Accent2 2 3" xfId="1885"/>
    <cellStyle name="Accent2 2 4" xfId="1886"/>
    <cellStyle name="Accent2 2 5" xfId="1887"/>
    <cellStyle name="Accent2 2 6" xfId="1888"/>
    <cellStyle name="Accent2 2 7" xfId="1889"/>
    <cellStyle name="Accent2 2 8" xfId="1890"/>
    <cellStyle name="Accent2 2 9" xfId="1891"/>
    <cellStyle name="Accent2 3" xfId="1892"/>
    <cellStyle name="Accent2 3 2" xfId="1893"/>
    <cellStyle name="Accent2 3 3" xfId="1894"/>
    <cellStyle name="Accent2 3 4" xfId="1895"/>
    <cellStyle name="Accent2 3 5" xfId="1896"/>
    <cellStyle name="Accent2 3 6" xfId="1897"/>
    <cellStyle name="Accent2 4" xfId="1898"/>
    <cellStyle name="Accent2 4 2" xfId="1899"/>
    <cellStyle name="Accent2 5" xfId="1900"/>
    <cellStyle name="Accent2 5 2" xfId="1901"/>
    <cellStyle name="Accent2 6" xfId="1902"/>
    <cellStyle name="Accent2 6 2" xfId="1903"/>
    <cellStyle name="Accent2 7" xfId="1904"/>
    <cellStyle name="Accent2 7 2" xfId="1905"/>
    <cellStyle name="Accent2 8" xfId="1906"/>
    <cellStyle name="Accent2 8 2" xfId="1907"/>
    <cellStyle name="Accent2 9" xfId="1908"/>
    <cellStyle name="Accent3 10" xfId="1909"/>
    <cellStyle name="Accent3 11" xfId="1910"/>
    <cellStyle name="Accent3 12" xfId="1911"/>
    <cellStyle name="Accent3 13" xfId="1912"/>
    <cellStyle name="Accent3 2" xfId="1913"/>
    <cellStyle name="Accent3 2 10" xfId="1914"/>
    <cellStyle name="Accent3 2 11" xfId="1915"/>
    <cellStyle name="Accent3 2 12" xfId="1916"/>
    <cellStyle name="Accent3 2 13" xfId="1917"/>
    <cellStyle name="Accent3 2 14" xfId="1918"/>
    <cellStyle name="Accent3 2 15" xfId="1919"/>
    <cellStyle name="Accent3 2 16" xfId="1920"/>
    <cellStyle name="Accent3 2 2" xfId="1921"/>
    <cellStyle name="Accent3 2 2 2" xfId="1922"/>
    <cellStyle name="Accent3 2 2 3" xfId="1923"/>
    <cellStyle name="Accent3 2 2 4" xfId="1924"/>
    <cellStyle name="Accent3 2 2 5" xfId="1925"/>
    <cellStyle name="Accent3 2 3" xfId="1926"/>
    <cellStyle name="Accent3 2 4" xfId="1927"/>
    <cellStyle name="Accent3 2 5" xfId="1928"/>
    <cellStyle name="Accent3 2 6" xfId="1929"/>
    <cellStyle name="Accent3 2 7" xfId="1930"/>
    <cellStyle name="Accent3 2 8" xfId="1931"/>
    <cellStyle name="Accent3 2 9" xfId="1932"/>
    <cellStyle name="Accent3 3" xfId="1933"/>
    <cellStyle name="Accent3 3 2" xfId="1934"/>
    <cellStyle name="Accent3 3 3" xfId="1935"/>
    <cellStyle name="Accent3 3 4" xfId="1936"/>
    <cellStyle name="Accent3 3 5" xfId="1937"/>
    <cellStyle name="Accent3 3 6" xfId="1938"/>
    <cellStyle name="Accent3 4" xfId="1939"/>
    <cellStyle name="Accent3 4 2" xfId="1940"/>
    <cellStyle name="Accent3 5" xfId="1941"/>
    <cellStyle name="Accent3 5 2" xfId="1942"/>
    <cellStyle name="Accent3 6" xfId="1943"/>
    <cellStyle name="Accent3 6 2" xfId="1944"/>
    <cellStyle name="Accent3 7" xfId="1945"/>
    <cellStyle name="Accent3 7 2" xfId="1946"/>
    <cellStyle name="Accent3 8" xfId="1947"/>
    <cellStyle name="Accent3 8 2" xfId="1948"/>
    <cellStyle name="Accent3 9" xfId="1949"/>
    <cellStyle name="Accent4 10" xfId="1950"/>
    <cellStyle name="Accent4 11" xfId="1951"/>
    <cellStyle name="Accent4 12" xfId="1952"/>
    <cellStyle name="Accent4 13" xfId="1953"/>
    <cellStyle name="Accent4 14" xfId="1954"/>
    <cellStyle name="Accent4 15" xfId="1955"/>
    <cellStyle name="Accent4 16" xfId="1956"/>
    <cellStyle name="Accent4 17" xfId="1957"/>
    <cellStyle name="Accent4 18" xfId="1958"/>
    <cellStyle name="Accent4 19" xfId="1959"/>
    <cellStyle name="Accent4 2" xfId="1960"/>
    <cellStyle name="Accent4 2 10" xfId="1961"/>
    <cellStyle name="Accent4 2 11" xfId="1962"/>
    <cellStyle name="Accent4 2 12" xfId="1963"/>
    <cellStyle name="Accent4 2 13" xfId="1964"/>
    <cellStyle name="Accent4 2 14" xfId="1965"/>
    <cellStyle name="Accent4 2 15" xfId="1966"/>
    <cellStyle name="Accent4 2 16" xfId="1967"/>
    <cellStyle name="Accent4 2 2" xfId="1968"/>
    <cellStyle name="Accent4 2 2 2" xfId="1969"/>
    <cellStyle name="Accent4 2 2 3" xfId="1970"/>
    <cellStyle name="Accent4 2 2 4" xfId="1971"/>
    <cellStyle name="Accent4 2 2 5" xfId="1972"/>
    <cellStyle name="Accent4 2 3" xfId="1973"/>
    <cellStyle name="Accent4 2 4" xfId="1974"/>
    <cellStyle name="Accent4 2 5" xfId="1975"/>
    <cellStyle name="Accent4 2 6" xfId="1976"/>
    <cellStyle name="Accent4 2 7" xfId="1977"/>
    <cellStyle name="Accent4 2 8" xfId="1978"/>
    <cellStyle name="Accent4 2 9" xfId="1979"/>
    <cellStyle name="Accent4 20" xfId="1980"/>
    <cellStyle name="Accent4 21" xfId="1981"/>
    <cellStyle name="Accent4 22" xfId="1982"/>
    <cellStyle name="Accent4 3" xfId="1983"/>
    <cellStyle name="Accent4 3 2" xfId="1984"/>
    <cellStyle name="Accent4 3 3" xfId="1985"/>
    <cellStyle name="Accent4 3 4" xfId="1986"/>
    <cellStyle name="Accent4 3 5" xfId="1987"/>
    <cellStyle name="Accent4 3 6" xfId="1988"/>
    <cellStyle name="Accent4 4" xfId="1989"/>
    <cellStyle name="Accent4 4 2" xfId="1990"/>
    <cellStyle name="Accent4 5" xfId="1991"/>
    <cellStyle name="Accent4 5 2" xfId="1992"/>
    <cellStyle name="Accent4 6" xfId="1993"/>
    <cellStyle name="Accent4 6 2" xfId="1994"/>
    <cellStyle name="Accent4 7" xfId="1995"/>
    <cellStyle name="Accent4 7 2" xfId="1996"/>
    <cellStyle name="Accent4 8" xfId="1997"/>
    <cellStyle name="Accent4 8 2" xfId="1998"/>
    <cellStyle name="Accent4 9" xfId="1999"/>
    <cellStyle name="Accent5 10" xfId="2000"/>
    <cellStyle name="Accent5 11" xfId="2001"/>
    <cellStyle name="Accent5 12" xfId="2002"/>
    <cellStyle name="Accent5 13" xfId="2003"/>
    <cellStyle name="Accent5 2" xfId="2004"/>
    <cellStyle name="Accent5 2 10" xfId="2005"/>
    <cellStyle name="Accent5 2 11" xfId="2006"/>
    <cellStyle name="Accent5 2 12" xfId="2007"/>
    <cellStyle name="Accent5 2 13" xfId="2008"/>
    <cellStyle name="Accent5 2 14" xfId="2009"/>
    <cellStyle name="Accent5 2 15" xfId="2010"/>
    <cellStyle name="Accent5 2 16" xfId="2011"/>
    <cellStyle name="Accent5 2 2" xfId="2012"/>
    <cellStyle name="Accent5 2 2 2" xfId="2013"/>
    <cellStyle name="Accent5 2 2 3" xfId="2014"/>
    <cellStyle name="Accent5 2 2 4" xfId="2015"/>
    <cellStyle name="Accent5 2 2 5" xfId="2016"/>
    <cellStyle name="Accent5 2 3" xfId="2017"/>
    <cellStyle name="Accent5 2 4" xfId="2018"/>
    <cellStyle name="Accent5 2 5" xfId="2019"/>
    <cellStyle name="Accent5 2 6" xfId="2020"/>
    <cellStyle name="Accent5 2 7" xfId="2021"/>
    <cellStyle name="Accent5 2 8" xfId="2022"/>
    <cellStyle name="Accent5 2 9" xfId="2023"/>
    <cellStyle name="Accent5 3" xfId="2024"/>
    <cellStyle name="Accent5 3 10" xfId="2025"/>
    <cellStyle name="Accent5 3 2" xfId="2026"/>
    <cellStyle name="Accent5 3 2 2" xfId="2027"/>
    <cellStyle name="Accent5 3 2 3" xfId="2028"/>
    <cellStyle name="Accent5 3 2 4" xfId="2029"/>
    <cellStyle name="Accent5 3 2 5" xfId="2030"/>
    <cellStyle name="Accent5 3 3" xfId="2031"/>
    <cellStyle name="Accent5 3 4" xfId="2032"/>
    <cellStyle name="Accent5 3 5" xfId="2033"/>
    <cellStyle name="Accent5 3 6" xfId="2034"/>
    <cellStyle name="Accent5 3 7" xfId="2035"/>
    <cellStyle name="Accent5 3 8" xfId="2036"/>
    <cellStyle name="Accent5 3 9" xfId="2037"/>
    <cellStyle name="Accent5 4" xfId="2038"/>
    <cellStyle name="Accent5 4 2" xfId="2039"/>
    <cellStyle name="Accent5 4 3" xfId="2040"/>
    <cellStyle name="Accent5 4 4" xfId="2041"/>
    <cellStyle name="Accent5 4 5" xfId="2042"/>
    <cellStyle name="Accent5 4 6" xfId="2043"/>
    <cellStyle name="Accent5 4 7" xfId="2044"/>
    <cellStyle name="Accent5 5" xfId="2045"/>
    <cellStyle name="Accent5 5 2" xfId="2046"/>
    <cellStyle name="Accent5 6" xfId="2047"/>
    <cellStyle name="Accent5 6 2" xfId="2048"/>
    <cellStyle name="Accent5 7" xfId="2049"/>
    <cellStyle name="Accent5 7 2" xfId="2050"/>
    <cellStyle name="Accent5 8" xfId="2051"/>
    <cellStyle name="Accent5 8 2" xfId="2052"/>
    <cellStyle name="Accent5 9" xfId="2053"/>
    <cellStyle name="Accent6 10" xfId="2054"/>
    <cellStyle name="Accent6 11" xfId="2055"/>
    <cellStyle name="Accent6 12" xfId="2056"/>
    <cellStyle name="Accent6 13" xfId="2057"/>
    <cellStyle name="Accent6 14" xfId="2058"/>
    <cellStyle name="Accent6 15" xfId="2059"/>
    <cellStyle name="Accent6 16" xfId="2060"/>
    <cellStyle name="Accent6 17" xfId="2061"/>
    <cellStyle name="Accent6 18" xfId="2062"/>
    <cellStyle name="Accent6 19" xfId="2063"/>
    <cellStyle name="Accent6 2" xfId="2064"/>
    <cellStyle name="Accent6 2 10" xfId="2065"/>
    <cellStyle name="Accent6 2 11" xfId="2066"/>
    <cellStyle name="Accent6 2 12" xfId="2067"/>
    <cellStyle name="Accent6 2 13" xfId="2068"/>
    <cellStyle name="Accent6 2 14" xfId="2069"/>
    <cellStyle name="Accent6 2 15" xfId="2070"/>
    <cellStyle name="Accent6 2 16" xfId="2071"/>
    <cellStyle name="Accent6 2 2" xfId="2072"/>
    <cellStyle name="Accent6 2 2 2" xfId="2073"/>
    <cellStyle name="Accent6 2 2 3" xfId="2074"/>
    <cellStyle name="Accent6 2 2 4" xfId="2075"/>
    <cellStyle name="Accent6 2 2 5" xfId="2076"/>
    <cellStyle name="Accent6 2 3" xfId="2077"/>
    <cellStyle name="Accent6 2 4" xfId="2078"/>
    <cellStyle name="Accent6 2 5" xfId="2079"/>
    <cellStyle name="Accent6 2 6" xfId="2080"/>
    <cellStyle name="Accent6 2 7" xfId="2081"/>
    <cellStyle name="Accent6 2 8" xfId="2082"/>
    <cellStyle name="Accent6 2 9" xfId="2083"/>
    <cellStyle name="Accent6 20" xfId="2084"/>
    <cellStyle name="Accent6 21" xfId="2085"/>
    <cellStyle name="Accent6 22" xfId="2086"/>
    <cellStyle name="Accent6 23" xfId="2087"/>
    <cellStyle name="Accent6 3" xfId="2088"/>
    <cellStyle name="Accent6 3 2" xfId="2089"/>
    <cellStyle name="Accent6 3 3" xfId="2090"/>
    <cellStyle name="Accent6 3 4" xfId="2091"/>
    <cellStyle name="Accent6 3 5" xfId="2092"/>
    <cellStyle name="Accent6 3 6" xfId="2093"/>
    <cellStyle name="Accent6 4" xfId="2094"/>
    <cellStyle name="Accent6 4 2" xfId="2095"/>
    <cellStyle name="Accent6 5" xfId="2096"/>
    <cellStyle name="Accent6 5 2" xfId="2097"/>
    <cellStyle name="Accent6 6" xfId="2098"/>
    <cellStyle name="Accent6 6 2" xfId="2099"/>
    <cellStyle name="Accent6 7" xfId="2100"/>
    <cellStyle name="Accent6 7 2" xfId="2101"/>
    <cellStyle name="Accent6 8" xfId="2102"/>
    <cellStyle name="Accent6 8 2" xfId="2103"/>
    <cellStyle name="Accent6 9" xfId="2104"/>
    <cellStyle name="Agara" xfId="2105"/>
    <cellStyle name="ArialBold8" xfId="2106"/>
    <cellStyle name="ArialNormal8" xfId="2107"/>
    <cellStyle name="Bad 10" xfId="2108"/>
    <cellStyle name="Bad 11" xfId="2109"/>
    <cellStyle name="Bad 12" xfId="2110"/>
    <cellStyle name="Bad 13" xfId="2111"/>
    <cellStyle name="Bad 2" xfId="2112"/>
    <cellStyle name="Bad 2 10" xfId="2113"/>
    <cellStyle name="Bad 2 11" xfId="2114"/>
    <cellStyle name="Bad 2 12" xfId="2115"/>
    <cellStyle name="Bad 2 13" xfId="2116"/>
    <cellStyle name="Bad 2 14" xfId="2117"/>
    <cellStyle name="Bad 2 15" xfId="2118"/>
    <cellStyle name="Bad 2 16" xfId="2119"/>
    <cellStyle name="Bad 2 2" xfId="2120"/>
    <cellStyle name="Bad 2 2 2" xfId="2121"/>
    <cellStyle name="Bad 2 2 3" xfId="2122"/>
    <cellStyle name="Bad 2 2 4" xfId="2123"/>
    <cellStyle name="Bad 2 2 5" xfId="2124"/>
    <cellStyle name="Bad 2 3" xfId="2125"/>
    <cellStyle name="Bad 2 4" xfId="2126"/>
    <cellStyle name="Bad 2 5" xfId="2127"/>
    <cellStyle name="Bad 2 6" xfId="2128"/>
    <cellStyle name="Bad 2 7" xfId="2129"/>
    <cellStyle name="Bad 2 8" xfId="2130"/>
    <cellStyle name="Bad 2 9" xfId="2131"/>
    <cellStyle name="Bad 3" xfId="2132"/>
    <cellStyle name="Bad 3 2" xfId="2133"/>
    <cellStyle name="Bad 3 3" xfId="2134"/>
    <cellStyle name="Bad 3 4" xfId="2135"/>
    <cellStyle name="Bad 3 5" xfId="2136"/>
    <cellStyle name="Bad 3 6" xfId="2137"/>
    <cellStyle name="Bad 4" xfId="2138"/>
    <cellStyle name="Bad 4 2" xfId="2139"/>
    <cellStyle name="Bad 5" xfId="2140"/>
    <cellStyle name="Bad 5 2" xfId="2141"/>
    <cellStyle name="Bad 6" xfId="2142"/>
    <cellStyle name="Bad 6 2" xfId="2143"/>
    <cellStyle name="Bad 7" xfId="2144"/>
    <cellStyle name="Bad 7 2" xfId="2145"/>
    <cellStyle name="Bad 8" xfId="2146"/>
    <cellStyle name="Bad 8 2" xfId="2147"/>
    <cellStyle name="Bad 9" xfId="2148"/>
    <cellStyle name="Calculation 10" xfId="2149"/>
    <cellStyle name="Calculation 11" xfId="2150"/>
    <cellStyle name="Calculation 12" xfId="2151"/>
    <cellStyle name="Calculation 13" xfId="2152"/>
    <cellStyle name="Calculation 14" xfId="2153"/>
    <cellStyle name="Calculation 15" xfId="2154"/>
    <cellStyle name="Calculation 16" xfId="2155"/>
    <cellStyle name="Calculation 17" xfId="2156"/>
    <cellStyle name="Calculation 18" xfId="2157"/>
    <cellStyle name="Calculation 19" xfId="2158"/>
    <cellStyle name="Calculation 2" xfId="2159"/>
    <cellStyle name="Calculation 2 10" xfId="2160"/>
    <cellStyle name="Calculation 2 11" xfId="2161"/>
    <cellStyle name="Calculation 2 12" xfId="2162"/>
    <cellStyle name="Calculation 2 13" xfId="2163"/>
    <cellStyle name="Calculation 2 14" xfId="2164"/>
    <cellStyle name="Calculation 2 15" xfId="2165"/>
    <cellStyle name="Calculation 2 16" xfId="2166"/>
    <cellStyle name="Calculation 2 17" xfId="2167"/>
    <cellStyle name="Calculation 2 18" xfId="2168"/>
    <cellStyle name="Calculation 2 2" xfId="2169"/>
    <cellStyle name="Calculation 2 2 2" xfId="2170"/>
    <cellStyle name="Calculation 2 2 3" xfId="2171"/>
    <cellStyle name="Calculation 2 2 4" xfId="2172"/>
    <cellStyle name="Calculation 2 2 5" xfId="2173"/>
    <cellStyle name="Calculation 2 3" xfId="2174"/>
    <cellStyle name="Calculation 2 4" xfId="2175"/>
    <cellStyle name="Calculation 2 5" xfId="2176"/>
    <cellStyle name="Calculation 2 6" xfId="2177"/>
    <cellStyle name="Calculation 2 7" xfId="2178"/>
    <cellStyle name="Calculation 2 8" xfId="2179"/>
    <cellStyle name="Calculation 2 9" xfId="2180"/>
    <cellStyle name="Calculation 20" xfId="2181"/>
    <cellStyle name="Calculation 21" xfId="2182"/>
    <cellStyle name="Calculation 22" xfId="2183"/>
    <cellStyle name="Calculation 23" xfId="2184"/>
    <cellStyle name="Calculation 24" xfId="2185"/>
    <cellStyle name="Calculation 3" xfId="2186"/>
    <cellStyle name="Calculation 3 2" xfId="2187"/>
    <cellStyle name="Calculation 3 3" xfId="2188"/>
    <cellStyle name="Calculation 3 4" xfId="2189"/>
    <cellStyle name="Calculation 3 5" xfId="2190"/>
    <cellStyle name="Calculation 3 6" xfId="2191"/>
    <cellStyle name="Calculation 3 7" xfId="2192"/>
    <cellStyle name="Calculation 3 8" xfId="2193"/>
    <cellStyle name="Calculation 4" xfId="2194"/>
    <cellStyle name="Calculation 4 2" xfId="2195"/>
    <cellStyle name="Calculation 4 3" xfId="2196"/>
    <cellStyle name="Calculation 4 4" xfId="2197"/>
    <cellStyle name="Calculation 5" xfId="2198"/>
    <cellStyle name="Calculation 5 2" xfId="2199"/>
    <cellStyle name="Calculation 5 3" xfId="2200"/>
    <cellStyle name="Calculation 5 4" xfId="2201"/>
    <cellStyle name="Calculation 6" xfId="2202"/>
    <cellStyle name="Calculation 6 2" xfId="2203"/>
    <cellStyle name="Calculation 6 3" xfId="2204"/>
    <cellStyle name="Calculation 7" xfId="2205"/>
    <cellStyle name="Calculation 7 2" xfId="2206"/>
    <cellStyle name="Calculation 8" xfId="2207"/>
    <cellStyle name="Calculation 8 2" xfId="2208"/>
    <cellStyle name="Calculation 9" xfId="2209"/>
    <cellStyle name="cComma0" xfId="2210"/>
    <cellStyle name="cComma1" xfId="2211"/>
    <cellStyle name="cComma2" xfId="2212"/>
    <cellStyle name="cDateDM" xfId="2213"/>
    <cellStyle name="cDateDMY" xfId="2214"/>
    <cellStyle name="cDateMY" xfId="2215"/>
    <cellStyle name="cDateT24" xfId="2216"/>
    <cellStyle name="Check Cell 10" xfId="2217"/>
    <cellStyle name="Check Cell 11" xfId="2218"/>
    <cellStyle name="Check Cell 12" xfId="2219"/>
    <cellStyle name="Check Cell 13" xfId="2220"/>
    <cellStyle name="Check Cell 2" xfId="2221"/>
    <cellStyle name="Check Cell 2 10" xfId="2222"/>
    <cellStyle name="Check Cell 2 11" xfId="2223"/>
    <cellStyle name="Check Cell 2 12" xfId="2224"/>
    <cellStyle name="Check Cell 2 13" xfId="2225"/>
    <cellStyle name="Check Cell 2 14" xfId="2226"/>
    <cellStyle name="Check Cell 2 15" xfId="2227"/>
    <cellStyle name="Check Cell 2 16" xfId="2228"/>
    <cellStyle name="Check Cell 2 2" xfId="2229"/>
    <cellStyle name="Check Cell 2 2 2" xfId="2230"/>
    <cellStyle name="Check Cell 2 2 3" xfId="2231"/>
    <cellStyle name="Check Cell 2 2 4" xfId="2232"/>
    <cellStyle name="Check Cell 2 2 5" xfId="2233"/>
    <cellStyle name="Check Cell 2 3" xfId="2234"/>
    <cellStyle name="Check Cell 2 4" xfId="2235"/>
    <cellStyle name="Check Cell 2 5" xfId="2236"/>
    <cellStyle name="Check Cell 2 6" xfId="2237"/>
    <cellStyle name="Check Cell 2 7" xfId="2238"/>
    <cellStyle name="Check Cell 2 8" xfId="2239"/>
    <cellStyle name="Check Cell 2 9" xfId="2240"/>
    <cellStyle name="Check Cell 3" xfId="2241"/>
    <cellStyle name="Check Cell 3 10" xfId="2242"/>
    <cellStyle name="Check Cell 3 2" xfId="2243"/>
    <cellStyle name="Check Cell 3 2 2" xfId="2244"/>
    <cellStyle name="Check Cell 3 2 3" xfId="2245"/>
    <cellStyle name="Check Cell 3 2 4" xfId="2246"/>
    <cellStyle name="Check Cell 3 2 5" xfId="2247"/>
    <cellStyle name="Check Cell 3 3" xfId="2248"/>
    <cellStyle name="Check Cell 3 4" xfId="2249"/>
    <cellStyle name="Check Cell 3 5" xfId="2250"/>
    <cellStyle name="Check Cell 3 6" xfId="2251"/>
    <cellStyle name="Check Cell 3 7" xfId="2252"/>
    <cellStyle name="Check Cell 3 8" xfId="2253"/>
    <cellStyle name="Check Cell 3 9" xfId="2254"/>
    <cellStyle name="Check Cell 4" xfId="2255"/>
    <cellStyle name="Check Cell 4 2" xfId="2256"/>
    <cellStyle name="Check Cell 4 3" xfId="2257"/>
    <cellStyle name="Check Cell 4 4" xfId="2258"/>
    <cellStyle name="Check Cell 4 5" xfId="2259"/>
    <cellStyle name="Check Cell 4 6" xfId="2260"/>
    <cellStyle name="Check Cell 4 7" xfId="2261"/>
    <cellStyle name="Check Cell 5" xfId="2262"/>
    <cellStyle name="Check Cell 5 2" xfId="2263"/>
    <cellStyle name="Check Cell 6" xfId="2264"/>
    <cellStyle name="Check Cell 6 2" xfId="2265"/>
    <cellStyle name="Check Cell 7" xfId="2266"/>
    <cellStyle name="Check Cell 7 2" xfId="2267"/>
    <cellStyle name="Check Cell 8" xfId="2268"/>
    <cellStyle name="Check Cell 8 2" xfId="2269"/>
    <cellStyle name="Check Cell 9" xfId="2270"/>
    <cellStyle name="Comma 10" xfId="2271"/>
    <cellStyle name="Comma 11" xfId="2272"/>
    <cellStyle name="Comma 12" xfId="2273"/>
    <cellStyle name="Comma 12 2" xfId="2274"/>
    <cellStyle name="Comma 13" xfId="2275"/>
    <cellStyle name="Comma 14" xfId="2276"/>
    <cellStyle name="Comma 15" xfId="2277"/>
    <cellStyle name="Comma 16" xfId="2278"/>
    <cellStyle name="Comma 17" xfId="3914"/>
    <cellStyle name="Comma 2" xfId="6"/>
    <cellStyle name="Comma 2 10" xfId="2279"/>
    <cellStyle name="Comma 2 11" xfId="2280"/>
    <cellStyle name="Comma 2 12" xfId="2281"/>
    <cellStyle name="Comma 2 13" xfId="2282"/>
    <cellStyle name="Comma 2 14" xfId="2283"/>
    <cellStyle name="Comma 2 15" xfId="2284"/>
    <cellStyle name="Comma 2 16" xfId="2285"/>
    <cellStyle name="Comma 2 17" xfId="2286"/>
    <cellStyle name="Comma 2 18" xfId="2287"/>
    <cellStyle name="Comma 2 19" xfId="2288"/>
    <cellStyle name="Comma 2 2" xfId="7"/>
    <cellStyle name="Comma 2 2 2" xfId="8"/>
    <cellStyle name="Comma 2 2 3" xfId="2289"/>
    <cellStyle name="Comma 2 2 4" xfId="2290"/>
    <cellStyle name="Comma 2 2 5" xfId="2291"/>
    <cellStyle name="Comma 2 2 6" xfId="2292"/>
    <cellStyle name="Comma 2 2_HistoricResComp" xfId="2293"/>
    <cellStyle name="Comma 2 20" xfId="2294"/>
    <cellStyle name="Comma 2 3" xfId="9"/>
    <cellStyle name="Comma 2 3 2" xfId="2295"/>
    <cellStyle name="Comma 2 3 3" xfId="2296"/>
    <cellStyle name="Comma 2 3 4" xfId="2297"/>
    <cellStyle name="Comma 2 3 5" xfId="2298"/>
    <cellStyle name="Comma 2 3 6" xfId="2299"/>
    <cellStyle name="Comma 2 4" xfId="10"/>
    <cellStyle name="Comma 2 5" xfId="11"/>
    <cellStyle name="Comma 2 6" xfId="12"/>
    <cellStyle name="Comma 2 7" xfId="2300"/>
    <cellStyle name="Comma 2 8" xfId="2301"/>
    <cellStyle name="Comma 2 9" xfId="2302"/>
    <cellStyle name="Comma 2_HistoricResComp" xfId="2303"/>
    <cellStyle name="Comma 3" xfId="13"/>
    <cellStyle name="Comma 3 10" xfId="2304"/>
    <cellStyle name="Comma 3 11" xfId="2305"/>
    <cellStyle name="Comma 3 12" xfId="2306"/>
    <cellStyle name="Comma 3 13" xfId="2307"/>
    <cellStyle name="Comma 3 14" xfId="2308"/>
    <cellStyle name="Comma 3 15" xfId="2309"/>
    <cellStyle name="Comma 3 16" xfId="2310"/>
    <cellStyle name="Comma 3 17" xfId="2311"/>
    <cellStyle name="Comma 3 18" xfId="2312"/>
    <cellStyle name="Comma 3 2" xfId="14"/>
    <cellStyle name="Comma 3 2 2" xfId="2313"/>
    <cellStyle name="Comma 3 2 3" xfId="2314"/>
    <cellStyle name="Comma 3 2 4" xfId="2315"/>
    <cellStyle name="Comma 3 2 5" xfId="2316"/>
    <cellStyle name="Comma 3 2_HistoricResComp" xfId="2317"/>
    <cellStyle name="Comma 3 3" xfId="15"/>
    <cellStyle name="Comma 3 4" xfId="16"/>
    <cellStyle name="Comma 3 5" xfId="17"/>
    <cellStyle name="Comma 3 6" xfId="2318"/>
    <cellStyle name="Comma 3 7" xfId="2319"/>
    <cellStyle name="Comma 3 8" xfId="2320"/>
    <cellStyle name="Comma 3 9" xfId="2321"/>
    <cellStyle name="Comma 3_HistoricResComp" xfId="2322"/>
    <cellStyle name="Comma 4" xfId="18"/>
    <cellStyle name="Comma 4 10" xfId="2323"/>
    <cellStyle name="Comma 4 11" xfId="2324"/>
    <cellStyle name="Comma 4 12" xfId="2325"/>
    <cellStyle name="Comma 4 13" xfId="2326"/>
    <cellStyle name="Comma 4 14" xfId="2327"/>
    <cellStyle name="Comma 4 15" xfId="2328"/>
    <cellStyle name="Comma 4 16" xfId="2329"/>
    <cellStyle name="Comma 4 17" xfId="2330"/>
    <cellStyle name="Comma 4 18" xfId="2331"/>
    <cellStyle name="Comma 4 2" xfId="2332"/>
    <cellStyle name="Comma 4 2 2" xfId="2333"/>
    <cellStyle name="Comma 4 2 3" xfId="2334"/>
    <cellStyle name="Comma 4 2 4" xfId="2335"/>
    <cellStyle name="Comma 4 2 5" xfId="2336"/>
    <cellStyle name="Comma 4 2_HistoricResComp" xfId="2337"/>
    <cellStyle name="Comma 4 3" xfId="2338"/>
    <cellStyle name="Comma 4 4" xfId="2339"/>
    <cellStyle name="Comma 4 5" xfId="2340"/>
    <cellStyle name="Comma 4 6" xfId="2341"/>
    <cellStyle name="Comma 4 7" xfId="2342"/>
    <cellStyle name="Comma 4 8" xfId="2343"/>
    <cellStyle name="Comma 4 9" xfId="2344"/>
    <cellStyle name="Comma 4_HistoricResComp" xfId="2345"/>
    <cellStyle name="Comma 5" xfId="2346"/>
    <cellStyle name="Comma 5 10" xfId="2347"/>
    <cellStyle name="Comma 5 11" xfId="2348"/>
    <cellStyle name="Comma 5 12" xfId="2349"/>
    <cellStyle name="Comma 5 13" xfId="2350"/>
    <cellStyle name="Comma 5 14" xfId="2351"/>
    <cellStyle name="Comma 5 15" xfId="2352"/>
    <cellStyle name="Comma 5 16" xfId="2353"/>
    <cellStyle name="Comma 5 17" xfId="2354"/>
    <cellStyle name="Comma 5 18" xfId="2355"/>
    <cellStyle name="Comma 5 2" xfId="2356"/>
    <cellStyle name="Comma 5 2 2" xfId="2357"/>
    <cellStyle name="Comma 5 2 3" xfId="2358"/>
    <cellStyle name="Comma 5 2 4" xfId="2359"/>
    <cellStyle name="Comma 5 2 5" xfId="2360"/>
    <cellStyle name="Comma 5 2_HistoricResComp" xfId="2361"/>
    <cellStyle name="Comma 5 3" xfId="2362"/>
    <cellStyle name="Comma 5 4" xfId="2363"/>
    <cellStyle name="Comma 5 5" xfId="2364"/>
    <cellStyle name="Comma 5 6" xfId="2365"/>
    <cellStyle name="Comma 5 7" xfId="2366"/>
    <cellStyle name="Comma 5 8" xfId="2367"/>
    <cellStyle name="Comma 5 9" xfId="2368"/>
    <cellStyle name="Comma 5_HistoricResComp" xfId="2369"/>
    <cellStyle name="Comma 6" xfId="2370"/>
    <cellStyle name="Comma 6 10" xfId="2371"/>
    <cellStyle name="Comma 6 11" xfId="2372"/>
    <cellStyle name="Comma 6 12" xfId="2373"/>
    <cellStyle name="Comma 6 13" xfId="2374"/>
    <cellStyle name="Comma 6 14" xfId="2375"/>
    <cellStyle name="Comma 6 15" xfId="2376"/>
    <cellStyle name="Comma 6 16" xfId="2377"/>
    <cellStyle name="Comma 6 17" xfId="2378"/>
    <cellStyle name="Comma 6 2" xfId="2379"/>
    <cellStyle name="Comma 6 2 2" xfId="2380"/>
    <cellStyle name="Comma 6 2 3" xfId="2381"/>
    <cellStyle name="Comma 6 2 4" xfId="2382"/>
    <cellStyle name="Comma 6 2 5" xfId="2383"/>
    <cellStyle name="Comma 6 3" xfId="2384"/>
    <cellStyle name="Comma 6 4" xfId="2385"/>
    <cellStyle name="Comma 6 5" xfId="2386"/>
    <cellStyle name="Comma 6 6" xfId="2387"/>
    <cellStyle name="Comma 6 7" xfId="2388"/>
    <cellStyle name="Comma 6 8" xfId="2389"/>
    <cellStyle name="Comma 6 9" xfId="2390"/>
    <cellStyle name="Comma 6_HistoricResComp" xfId="2391"/>
    <cellStyle name="Comma 7" xfId="2392"/>
    <cellStyle name="Comma 7 10" xfId="2393"/>
    <cellStyle name="Comma 7 11" xfId="2394"/>
    <cellStyle name="Comma 7 12" xfId="2395"/>
    <cellStyle name="Comma 7 13" xfId="2396"/>
    <cellStyle name="Comma 7 14" xfId="2397"/>
    <cellStyle name="Comma 7 15" xfId="2398"/>
    <cellStyle name="Comma 7 16" xfId="2399"/>
    <cellStyle name="Comma 7 17" xfId="2400"/>
    <cellStyle name="Comma 7 2" xfId="2401"/>
    <cellStyle name="Comma 7 2 2" xfId="2402"/>
    <cellStyle name="Comma 7 2 3" xfId="2403"/>
    <cellStyle name="Comma 7 2 4" xfId="2404"/>
    <cellStyle name="Comma 7 2 5" xfId="2405"/>
    <cellStyle name="Comma 7 3" xfId="2406"/>
    <cellStyle name="Comma 7 4" xfId="2407"/>
    <cellStyle name="Comma 7 5" xfId="2408"/>
    <cellStyle name="Comma 7 6" xfId="2409"/>
    <cellStyle name="Comma 7 7" xfId="2410"/>
    <cellStyle name="Comma 7 8" xfId="2411"/>
    <cellStyle name="Comma 7 9" xfId="2412"/>
    <cellStyle name="Comma 7_HistoricResComp" xfId="2413"/>
    <cellStyle name="Comma 8" xfId="2414"/>
    <cellStyle name="Comma 8 10" xfId="2415"/>
    <cellStyle name="Comma 8 11" xfId="2416"/>
    <cellStyle name="Comma 8 12" xfId="2417"/>
    <cellStyle name="Comma 8 13" xfId="2418"/>
    <cellStyle name="Comma 8 14" xfId="2419"/>
    <cellStyle name="Comma 8 15" xfId="2420"/>
    <cellStyle name="Comma 8 16" xfId="2421"/>
    <cellStyle name="Comma 8 17" xfId="2422"/>
    <cellStyle name="Comma 8 2" xfId="2423"/>
    <cellStyle name="Comma 8 3" xfId="2424"/>
    <cellStyle name="Comma 8 4" xfId="2425"/>
    <cellStyle name="Comma 8 5" xfId="2426"/>
    <cellStyle name="Comma 8 6" xfId="2427"/>
    <cellStyle name="Comma 8 7" xfId="2428"/>
    <cellStyle name="Comma 8 8" xfId="2429"/>
    <cellStyle name="Comma 8 9" xfId="2430"/>
    <cellStyle name="Comma 8_HistoricResComp" xfId="2431"/>
    <cellStyle name="Comma 9" xfId="2432"/>
    <cellStyle name="Comma0" xfId="19"/>
    <cellStyle name="Comma0 2" xfId="2433"/>
    <cellStyle name="cPercent0" xfId="2434"/>
    <cellStyle name="cPercent1" xfId="2435"/>
    <cellStyle name="cPercent2" xfId="2436"/>
    <cellStyle name="cTextB" xfId="2437"/>
    <cellStyle name="cTextBCen" xfId="2438"/>
    <cellStyle name="cTextBCenSm" xfId="2439"/>
    <cellStyle name="cTextBCenSm 2" xfId="2440"/>
    <cellStyle name="cTextBCenSm 3" xfId="2441"/>
    <cellStyle name="cTextBCenSm_Sheet2" xfId="2442"/>
    <cellStyle name="cTextCen" xfId="2443"/>
    <cellStyle name="cTextGenWrap" xfId="2444"/>
    <cellStyle name="cTextI" xfId="2445"/>
    <cellStyle name="cTextSm" xfId="2446"/>
    <cellStyle name="cTextSm 2" xfId="2447"/>
    <cellStyle name="cTextSm 3" xfId="2448"/>
    <cellStyle name="cTextSm_Sheet2" xfId="2449"/>
    <cellStyle name="cTextU" xfId="2450"/>
    <cellStyle name="Currency 10" xfId="2451"/>
    <cellStyle name="Currency 11" xfId="2452"/>
    <cellStyle name="Currency 12" xfId="2453"/>
    <cellStyle name="Currency 13" xfId="2454"/>
    <cellStyle name="Currency 14" xfId="2455"/>
    <cellStyle name="Currency 2" xfId="20"/>
    <cellStyle name="Currency 2 2" xfId="2456"/>
    <cellStyle name="Currency 2 3" xfId="2457"/>
    <cellStyle name="Currency 2 4" xfId="2458"/>
    <cellStyle name="Currency 2 5" xfId="2459"/>
    <cellStyle name="Currency 2 6" xfId="2460"/>
    <cellStyle name="Currency 2 7" xfId="2461"/>
    <cellStyle name="Currency 2 8" xfId="2462"/>
    <cellStyle name="Currency 3" xfId="2463"/>
    <cellStyle name="Currency 3 2" xfId="2464"/>
    <cellStyle name="Currency 3 3" xfId="2465"/>
    <cellStyle name="Currency 3_monthly report" xfId="2466"/>
    <cellStyle name="Currency 4" xfId="2467"/>
    <cellStyle name="Currency 5" xfId="2468"/>
    <cellStyle name="Currency 6" xfId="2469"/>
    <cellStyle name="Currency 7" xfId="2470"/>
    <cellStyle name="Currency 8" xfId="2471"/>
    <cellStyle name="Currency 9" xfId="2472"/>
    <cellStyle name="Euro" xfId="2473"/>
    <cellStyle name="Euro 2" xfId="2474"/>
    <cellStyle name="Euro 3" xfId="2475"/>
    <cellStyle name="Explanatory Text 10" xfId="2476"/>
    <cellStyle name="Explanatory Text 11" xfId="2477"/>
    <cellStyle name="Explanatory Text 12" xfId="2478"/>
    <cellStyle name="Explanatory Text 13" xfId="2479"/>
    <cellStyle name="Explanatory Text 2" xfId="2480"/>
    <cellStyle name="Explanatory Text 2 10" xfId="2481"/>
    <cellStyle name="Explanatory Text 2 11" xfId="2482"/>
    <cellStyle name="Explanatory Text 2 12" xfId="2483"/>
    <cellStyle name="Explanatory Text 2 13" xfId="2484"/>
    <cellStyle name="Explanatory Text 2 14" xfId="2485"/>
    <cellStyle name="Explanatory Text 2 15" xfId="2486"/>
    <cellStyle name="Explanatory Text 2 16" xfId="2487"/>
    <cellStyle name="Explanatory Text 2 2" xfId="2488"/>
    <cellStyle name="Explanatory Text 2 2 2" xfId="2489"/>
    <cellStyle name="Explanatory Text 2 2 3" xfId="2490"/>
    <cellStyle name="Explanatory Text 2 2 4" xfId="2491"/>
    <cellStyle name="Explanatory Text 2 2 5" xfId="2492"/>
    <cellStyle name="Explanatory Text 2 3" xfId="2493"/>
    <cellStyle name="Explanatory Text 2 4" xfId="2494"/>
    <cellStyle name="Explanatory Text 2 5" xfId="2495"/>
    <cellStyle name="Explanatory Text 2 6" xfId="2496"/>
    <cellStyle name="Explanatory Text 2 7" xfId="2497"/>
    <cellStyle name="Explanatory Text 2 8" xfId="2498"/>
    <cellStyle name="Explanatory Text 2 9" xfId="2499"/>
    <cellStyle name="Explanatory Text 3" xfId="2500"/>
    <cellStyle name="Explanatory Text 3 10" xfId="2501"/>
    <cellStyle name="Explanatory Text 3 2" xfId="2502"/>
    <cellStyle name="Explanatory Text 3 2 2" xfId="2503"/>
    <cellStyle name="Explanatory Text 3 2 3" xfId="2504"/>
    <cellStyle name="Explanatory Text 3 2 4" xfId="2505"/>
    <cellStyle name="Explanatory Text 3 2 5" xfId="2506"/>
    <cellStyle name="Explanatory Text 3 3" xfId="2507"/>
    <cellStyle name="Explanatory Text 3 4" xfId="2508"/>
    <cellStyle name="Explanatory Text 3 5" xfId="2509"/>
    <cellStyle name="Explanatory Text 3 6" xfId="2510"/>
    <cellStyle name="Explanatory Text 3 7" xfId="2511"/>
    <cellStyle name="Explanatory Text 3 8" xfId="2512"/>
    <cellStyle name="Explanatory Text 3 9" xfId="2513"/>
    <cellStyle name="Explanatory Text 4" xfId="2514"/>
    <cellStyle name="Explanatory Text 4 2" xfId="2515"/>
    <cellStyle name="Explanatory Text 4 3" xfId="2516"/>
    <cellStyle name="Explanatory Text 4 4" xfId="2517"/>
    <cellStyle name="Explanatory Text 4 5" xfId="2518"/>
    <cellStyle name="Explanatory Text 4 6" xfId="2519"/>
    <cellStyle name="Explanatory Text 4 7" xfId="2520"/>
    <cellStyle name="Explanatory Text 5" xfId="2521"/>
    <cellStyle name="Explanatory Text 5 2" xfId="2522"/>
    <cellStyle name="Explanatory Text 6" xfId="2523"/>
    <cellStyle name="Explanatory Text 7" xfId="2524"/>
    <cellStyle name="Explanatory Text 8" xfId="2525"/>
    <cellStyle name="Explanatory Text 9" xfId="2526"/>
    <cellStyle name="Gilsans" xfId="2527"/>
    <cellStyle name="Gilsansl" xfId="2528"/>
    <cellStyle name="Good 10" xfId="2529"/>
    <cellStyle name="Good 11" xfId="2530"/>
    <cellStyle name="Good 12" xfId="2531"/>
    <cellStyle name="Good 13" xfId="2532"/>
    <cellStyle name="Good 2" xfId="2533"/>
    <cellStyle name="Good 2 10" xfId="2534"/>
    <cellStyle name="Good 2 11" xfId="2535"/>
    <cellStyle name="Good 2 12" xfId="2536"/>
    <cellStyle name="Good 2 13" xfId="2537"/>
    <cellStyle name="Good 2 14" xfId="2538"/>
    <cellStyle name="Good 2 15" xfId="2539"/>
    <cellStyle name="Good 2 16" xfId="2540"/>
    <cellStyle name="Good 2 2" xfId="2541"/>
    <cellStyle name="Good 2 2 2" xfId="2542"/>
    <cellStyle name="Good 2 2 3" xfId="2543"/>
    <cellStyle name="Good 2 2 4" xfId="2544"/>
    <cellStyle name="Good 2 2 5" xfId="2545"/>
    <cellStyle name="Good 2 3" xfId="2546"/>
    <cellStyle name="Good 2 4" xfId="2547"/>
    <cellStyle name="Good 2 5" xfId="2548"/>
    <cellStyle name="Good 2 6" xfId="2549"/>
    <cellStyle name="Good 2 7" xfId="2550"/>
    <cellStyle name="Good 2 8" xfId="2551"/>
    <cellStyle name="Good 2 9" xfId="2552"/>
    <cellStyle name="Good 3" xfId="2553"/>
    <cellStyle name="Good 3 2" xfId="2554"/>
    <cellStyle name="Good 3 3" xfId="2555"/>
    <cellStyle name="Good 3 4" xfId="2556"/>
    <cellStyle name="Good 3 5" xfId="2557"/>
    <cellStyle name="Good 3 6" xfId="2558"/>
    <cellStyle name="Good 4" xfId="2559"/>
    <cellStyle name="Good 4 2" xfId="2560"/>
    <cellStyle name="Good 5" xfId="2561"/>
    <cellStyle name="Good 5 2" xfId="2562"/>
    <cellStyle name="Good 6" xfId="2563"/>
    <cellStyle name="Good 6 2" xfId="2564"/>
    <cellStyle name="Good 7" xfId="2565"/>
    <cellStyle name="Good 7 2" xfId="2566"/>
    <cellStyle name="Good 8" xfId="2567"/>
    <cellStyle name="Good 8 2" xfId="2568"/>
    <cellStyle name="Good 9" xfId="2569"/>
    <cellStyle name="Heading 1 10" xfId="2570"/>
    <cellStyle name="Heading 1 11" xfId="2571"/>
    <cellStyle name="Heading 1 12" xfId="2572"/>
    <cellStyle name="Heading 1 13" xfId="2573"/>
    <cellStyle name="Heading 1 14" xfId="2574"/>
    <cellStyle name="Heading 1 15" xfId="2575"/>
    <cellStyle name="Heading 1 16" xfId="2576"/>
    <cellStyle name="Heading 1 17" xfId="2577"/>
    <cellStyle name="Heading 1 18" xfId="2578"/>
    <cellStyle name="Heading 1 19" xfId="2579"/>
    <cellStyle name="Heading 1 2" xfId="2580"/>
    <cellStyle name="Heading 1 2 10" xfId="2581"/>
    <cellStyle name="Heading 1 2 11" xfId="2582"/>
    <cellStyle name="Heading 1 2 12" xfId="2583"/>
    <cellStyle name="Heading 1 2 13" xfId="2584"/>
    <cellStyle name="Heading 1 2 14" xfId="2585"/>
    <cellStyle name="Heading 1 2 15" xfId="2586"/>
    <cellStyle name="Heading 1 2 16" xfId="2587"/>
    <cellStyle name="Heading 1 2 2" xfId="2588"/>
    <cellStyle name="Heading 1 2 2 2" xfId="2589"/>
    <cellStyle name="Heading 1 2 2 3" xfId="2590"/>
    <cellStyle name="Heading 1 2 2 4" xfId="2591"/>
    <cellStyle name="Heading 1 2 2 5" xfId="2592"/>
    <cellStyle name="Heading 1 2 3" xfId="2593"/>
    <cellStyle name="Heading 1 2 4" xfId="2594"/>
    <cellStyle name="Heading 1 2 5" xfId="2595"/>
    <cellStyle name="Heading 1 2 6" xfId="2596"/>
    <cellStyle name="Heading 1 2 7" xfId="2597"/>
    <cellStyle name="Heading 1 2 8" xfId="2598"/>
    <cellStyle name="Heading 1 2 9" xfId="2599"/>
    <cellStyle name="Heading 1 20" xfId="2600"/>
    <cellStyle name="Heading 1 21" xfId="2601"/>
    <cellStyle name="Heading 1 22" xfId="2602"/>
    <cellStyle name="Heading 1 3" xfId="2603"/>
    <cellStyle name="Heading 1 3 2" xfId="2604"/>
    <cellStyle name="Heading 1 3 3" xfId="2605"/>
    <cellStyle name="Heading 1 3 4" xfId="2606"/>
    <cellStyle name="Heading 1 3 5" xfId="2607"/>
    <cellStyle name="Heading 1 3 6" xfId="2608"/>
    <cellStyle name="Heading 1 4" xfId="2609"/>
    <cellStyle name="Heading 1 4 2" xfId="2610"/>
    <cellStyle name="Heading 1 5" xfId="2611"/>
    <cellStyle name="Heading 1 5 2" xfId="2612"/>
    <cellStyle name="Heading 1 6" xfId="2613"/>
    <cellStyle name="Heading 1 7" xfId="2614"/>
    <cellStyle name="Heading 1 8" xfId="2615"/>
    <cellStyle name="Heading 1 9" xfId="2616"/>
    <cellStyle name="Heading 2 10" xfId="2617"/>
    <cellStyle name="Heading 2 11" xfId="2618"/>
    <cellStyle name="Heading 2 12" xfId="2619"/>
    <cellStyle name="Heading 2 13" xfId="2620"/>
    <cellStyle name="Heading 2 14" xfId="2621"/>
    <cellStyle name="Heading 2 15" xfId="2622"/>
    <cellStyle name="Heading 2 16" xfId="2623"/>
    <cellStyle name="Heading 2 17" xfId="2624"/>
    <cellStyle name="Heading 2 18" xfId="2625"/>
    <cellStyle name="Heading 2 19" xfId="2626"/>
    <cellStyle name="Heading 2 2" xfId="2627"/>
    <cellStyle name="Heading 2 2 10" xfId="2628"/>
    <cellStyle name="Heading 2 2 11" xfId="2629"/>
    <cellStyle name="Heading 2 2 12" xfId="2630"/>
    <cellStyle name="Heading 2 2 13" xfId="2631"/>
    <cellStyle name="Heading 2 2 14" xfId="2632"/>
    <cellStyle name="Heading 2 2 15" xfId="2633"/>
    <cellStyle name="Heading 2 2 16" xfId="2634"/>
    <cellStyle name="Heading 2 2 2" xfId="2635"/>
    <cellStyle name="Heading 2 2 2 2" xfId="2636"/>
    <cellStyle name="Heading 2 2 2 3" xfId="2637"/>
    <cellStyle name="Heading 2 2 2 4" xfId="2638"/>
    <cellStyle name="Heading 2 2 2 5" xfId="2639"/>
    <cellStyle name="Heading 2 2 3" xfId="2640"/>
    <cellStyle name="Heading 2 2 4" xfId="2641"/>
    <cellStyle name="Heading 2 2 5" xfId="2642"/>
    <cellStyle name="Heading 2 2 6" xfId="2643"/>
    <cellStyle name="Heading 2 2 7" xfId="2644"/>
    <cellStyle name="Heading 2 2 8" xfId="2645"/>
    <cellStyle name="Heading 2 2 9" xfId="2646"/>
    <cellStyle name="Heading 2 20" xfId="2647"/>
    <cellStyle name="Heading 2 21" xfId="2648"/>
    <cellStyle name="Heading 2 22" xfId="2649"/>
    <cellStyle name="Heading 2 3" xfId="2650"/>
    <cellStyle name="Heading 2 3 2" xfId="2651"/>
    <cellStyle name="Heading 2 3 3" xfId="2652"/>
    <cellStyle name="Heading 2 3 4" xfId="2653"/>
    <cellStyle name="Heading 2 3 5" xfId="2654"/>
    <cellStyle name="Heading 2 3 6" xfId="2655"/>
    <cellStyle name="Heading 2 4" xfId="2656"/>
    <cellStyle name="Heading 2 4 2" xfId="2657"/>
    <cellStyle name="Heading 2 5" xfId="2658"/>
    <cellStyle name="Heading 2 5 2" xfId="2659"/>
    <cellStyle name="Heading 2 6" xfId="2660"/>
    <cellStyle name="Heading 2 6 2" xfId="2661"/>
    <cellStyle name="Heading 2 7" xfId="2662"/>
    <cellStyle name="Heading 2 7 2" xfId="2663"/>
    <cellStyle name="Heading 2 8" xfId="2664"/>
    <cellStyle name="Heading 2 8 2" xfId="2665"/>
    <cellStyle name="Heading 2 9" xfId="2666"/>
    <cellStyle name="Heading 3 10" xfId="2667"/>
    <cellStyle name="Heading 3 11" xfId="2668"/>
    <cellStyle name="Heading 3 12" xfId="2669"/>
    <cellStyle name="Heading 3 13" xfId="2670"/>
    <cellStyle name="Heading 3 14" xfId="2671"/>
    <cellStyle name="Heading 3 15" xfId="2672"/>
    <cellStyle name="Heading 3 16" xfId="2673"/>
    <cellStyle name="Heading 3 17" xfId="2674"/>
    <cellStyle name="Heading 3 18" xfId="2675"/>
    <cellStyle name="Heading 3 19" xfId="2676"/>
    <cellStyle name="Heading 3 2" xfId="2677"/>
    <cellStyle name="Heading 3 2 10" xfId="2678"/>
    <cellStyle name="Heading 3 2 11" xfId="2679"/>
    <cellStyle name="Heading 3 2 12" xfId="2680"/>
    <cellStyle name="Heading 3 2 13" xfId="2681"/>
    <cellStyle name="Heading 3 2 14" xfId="2682"/>
    <cellStyle name="Heading 3 2 15" xfId="2683"/>
    <cellStyle name="Heading 3 2 16" xfId="2684"/>
    <cellStyle name="Heading 3 2 2" xfId="2685"/>
    <cellStyle name="Heading 3 2 2 2" xfId="2686"/>
    <cellStyle name="Heading 3 2 2 3" xfId="2687"/>
    <cellStyle name="Heading 3 2 2 4" xfId="2688"/>
    <cellStyle name="Heading 3 2 2 5" xfId="2689"/>
    <cellStyle name="Heading 3 2 3" xfId="2690"/>
    <cellStyle name="Heading 3 2 4" xfId="2691"/>
    <cellStyle name="Heading 3 2 5" xfId="2692"/>
    <cellStyle name="Heading 3 2 6" xfId="2693"/>
    <cellStyle name="Heading 3 2 7" xfId="2694"/>
    <cellStyle name="Heading 3 2 8" xfId="2695"/>
    <cellStyle name="Heading 3 2 9" xfId="2696"/>
    <cellStyle name="Heading 3 20" xfId="2697"/>
    <cellStyle name="Heading 3 21" xfId="2698"/>
    <cellStyle name="Heading 3 22" xfId="2699"/>
    <cellStyle name="Heading 3 3" xfId="2700"/>
    <cellStyle name="Heading 3 3 2" xfId="2701"/>
    <cellStyle name="Heading 3 3 3" xfId="2702"/>
    <cellStyle name="Heading 3 3 4" xfId="2703"/>
    <cellStyle name="Heading 3 3 5" xfId="2704"/>
    <cellStyle name="Heading 3 3 6" xfId="2705"/>
    <cellStyle name="Heading 3 4" xfId="2706"/>
    <cellStyle name="Heading 3 4 2" xfId="2707"/>
    <cellStyle name="Heading 3 5" xfId="2708"/>
    <cellStyle name="Heading 3 5 2" xfId="2709"/>
    <cellStyle name="Heading 3 6" xfId="2710"/>
    <cellStyle name="Heading 3 6 2" xfId="2711"/>
    <cellStyle name="Heading 3 7" xfId="2712"/>
    <cellStyle name="Heading 3 7 2" xfId="2713"/>
    <cellStyle name="Heading 3 8" xfId="2714"/>
    <cellStyle name="Heading 3 8 2" xfId="2715"/>
    <cellStyle name="Heading 3 9" xfId="2716"/>
    <cellStyle name="Heading 4 10" xfId="2717"/>
    <cellStyle name="Heading 4 11" xfId="2718"/>
    <cellStyle name="Heading 4 12" xfId="2719"/>
    <cellStyle name="Heading 4 13" xfId="2720"/>
    <cellStyle name="Heading 4 14" xfId="2721"/>
    <cellStyle name="Heading 4 15" xfId="2722"/>
    <cellStyle name="Heading 4 16" xfId="2723"/>
    <cellStyle name="Heading 4 17" xfId="2724"/>
    <cellStyle name="Heading 4 18" xfId="2725"/>
    <cellStyle name="Heading 4 19" xfId="2726"/>
    <cellStyle name="Heading 4 2" xfId="2727"/>
    <cellStyle name="Heading 4 2 10" xfId="2728"/>
    <cellStyle name="Heading 4 2 11" xfId="2729"/>
    <cellStyle name="Heading 4 2 12" xfId="2730"/>
    <cellStyle name="Heading 4 2 13" xfId="2731"/>
    <cellStyle name="Heading 4 2 14" xfId="2732"/>
    <cellStyle name="Heading 4 2 15" xfId="2733"/>
    <cellStyle name="Heading 4 2 16" xfId="2734"/>
    <cellStyle name="Heading 4 2 2" xfId="2735"/>
    <cellStyle name="Heading 4 2 2 2" xfId="2736"/>
    <cellStyle name="Heading 4 2 2 3" xfId="2737"/>
    <cellStyle name="Heading 4 2 2 4" xfId="2738"/>
    <cellStyle name="Heading 4 2 2 5" xfId="2739"/>
    <cellStyle name="Heading 4 2 3" xfId="2740"/>
    <cellStyle name="Heading 4 2 4" xfId="2741"/>
    <cellStyle name="Heading 4 2 5" xfId="2742"/>
    <cellStyle name="Heading 4 2 6" xfId="2743"/>
    <cellStyle name="Heading 4 2 7" xfId="2744"/>
    <cellStyle name="Heading 4 2 8" xfId="2745"/>
    <cellStyle name="Heading 4 2 9" xfId="2746"/>
    <cellStyle name="Heading 4 20" xfId="2747"/>
    <cellStyle name="Heading 4 21" xfId="2748"/>
    <cellStyle name="Heading 4 22" xfId="2749"/>
    <cellStyle name="Heading 4 3" xfId="2750"/>
    <cellStyle name="Heading 4 3 2" xfId="2751"/>
    <cellStyle name="Heading 4 3 3" xfId="2752"/>
    <cellStyle name="Heading 4 3 4" xfId="2753"/>
    <cellStyle name="Heading 4 3 5" xfId="2754"/>
    <cellStyle name="Heading 4 3 6" xfId="2755"/>
    <cellStyle name="Heading 4 4" xfId="2756"/>
    <cellStyle name="Heading 4 4 2" xfId="2757"/>
    <cellStyle name="Heading 4 5" xfId="2758"/>
    <cellStyle name="Heading 4 5 2" xfId="2759"/>
    <cellStyle name="Heading 4 6" xfId="2760"/>
    <cellStyle name="Heading 4 7" xfId="2761"/>
    <cellStyle name="Heading 4 8" xfId="2762"/>
    <cellStyle name="Heading 4 9" xfId="2763"/>
    <cellStyle name="Hyperlink" xfId="4" builtinId="8"/>
    <cellStyle name="Hyperlink 2" xfId="2764"/>
    <cellStyle name="Hyperlink 2 2" xfId="2765"/>
    <cellStyle name="Hyperlink 2 3" xfId="2766"/>
    <cellStyle name="iComma0" xfId="2767"/>
    <cellStyle name="iComma1" xfId="2768"/>
    <cellStyle name="iComma2" xfId="2769"/>
    <cellStyle name="iCurrency0" xfId="2770"/>
    <cellStyle name="iCurrency2" xfId="2771"/>
    <cellStyle name="iDateDM" xfId="2772"/>
    <cellStyle name="iDateDMY" xfId="2773"/>
    <cellStyle name="iDateMY" xfId="2774"/>
    <cellStyle name="iDateT24" xfId="2775"/>
    <cellStyle name="Input 10" xfId="2776"/>
    <cellStyle name="Input 11" xfId="2777"/>
    <cellStyle name="Input 12" xfId="2778"/>
    <cellStyle name="Input 13" xfId="2779"/>
    <cellStyle name="Input 14" xfId="2780"/>
    <cellStyle name="Input 15" xfId="2781"/>
    <cellStyle name="Input 16" xfId="2782"/>
    <cellStyle name="Input 17" xfId="2783"/>
    <cellStyle name="Input 18" xfId="2784"/>
    <cellStyle name="Input 19" xfId="2785"/>
    <cellStyle name="Input 2" xfId="2786"/>
    <cellStyle name="Input 2 10" xfId="2787"/>
    <cellStyle name="Input 2 11" xfId="2788"/>
    <cellStyle name="Input 2 12" xfId="2789"/>
    <cellStyle name="Input 2 13" xfId="2790"/>
    <cellStyle name="Input 2 14" xfId="2791"/>
    <cellStyle name="Input 2 15" xfId="2792"/>
    <cellStyle name="Input 2 16" xfId="2793"/>
    <cellStyle name="Input 2 17" xfId="2794"/>
    <cellStyle name="Input 2 18" xfId="2795"/>
    <cellStyle name="Input 2 2" xfId="2796"/>
    <cellStyle name="Input 2 2 2" xfId="2797"/>
    <cellStyle name="Input 2 2 3" xfId="2798"/>
    <cellStyle name="Input 2 2 4" xfId="2799"/>
    <cellStyle name="Input 2 2 5" xfId="2800"/>
    <cellStyle name="Input 2 3" xfId="2801"/>
    <cellStyle name="Input 2 4" xfId="2802"/>
    <cellStyle name="Input 2 5" xfId="2803"/>
    <cellStyle name="Input 2 6" xfId="2804"/>
    <cellStyle name="Input 2 7" xfId="2805"/>
    <cellStyle name="Input 2 8" xfId="2806"/>
    <cellStyle name="Input 2 9" xfId="2807"/>
    <cellStyle name="Input 20" xfId="2808"/>
    <cellStyle name="Input 21" xfId="2809"/>
    <cellStyle name="Input 22" xfId="2810"/>
    <cellStyle name="Input 23" xfId="2811"/>
    <cellStyle name="Input 24" xfId="2812"/>
    <cellStyle name="Input 25" xfId="2813"/>
    <cellStyle name="Input 3" xfId="2814"/>
    <cellStyle name="Input 3 2" xfId="2815"/>
    <cellStyle name="Input 3 3" xfId="2816"/>
    <cellStyle name="Input 3 4" xfId="2817"/>
    <cellStyle name="Input 3 5" xfId="2818"/>
    <cellStyle name="Input 3 6" xfId="2819"/>
    <cellStyle name="Input 3 7" xfId="2820"/>
    <cellStyle name="Input 3 8" xfId="2821"/>
    <cellStyle name="Input 4" xfId="2822"/>
    <cellStyle name="Input 4 2" xfId="2823"/>
    <cellStyle name="Input 4 3" xfId="2824"/>
    <cellStyle name="Input 4 4" xfId="2825"/>
    <cellStyle name="Input 5" xfId="2826"/>
    <cellStyle name="Input 5 2" xfId="2827"/>
    <cellStyle name="Input 5 3" xfId="2828"/>
    <cellStyle name="Input 5 4" xfId="2829"/>
    <cellStyle name="Input 6" xfId="2830"/>
    <cellStyle name="Input 6 2" xfId="2831"/>
    <cellStyle name="Input 6 3" xfId="2832"/>
    <cellStyle name="Input 7" xfId="2833"/>
    <cellStyle name="Input 7 2" xfId="2834"/>
    <cellStyle name="Input 8" xfId="2835"/>
    <cellStyle name="Input 8 2" xfId="2836"/>
    <cellStyle name="Input 9" xfId="2837"/>
    <cellStyle name="iPercent0" xfId="2838"/>
    <cellStyle name="iPercent1" xfId="2839"/>
    <cellStyle name="iTextB" xfId="2840"/>
    <cellStyle name="iTextCen" xfId="2841"/>
    <cellStyle name="iTextGen" xfId="2842"/>
    <cellStyle name="iTextGenProt" xfId="2843"/>
    <cellStyle name="iTextGenWrap" xfId="2844"/>
    <cellStyle name="iTextI" xfId="2845"/>
    <cellStyle name="iTextSm" xfId="2846"/>
    <cellStyle name="iTextSm 2" xfId="2847"/>
    <cellStyle name="iTextSm 3" xfId="2848"/>
    <cellStyle name="iTextSm_Sheet2" xfId="2849"/>
    <cellStyle name="iTextU" xfId="2850"/>
    <cellStyle name="Linked Cell 10" xfId="2851"/>
    <cellStyle name="Linked Cell 11" xfId="2852"/>
    <cellStyle name="Linked Cell 12" xfId="2853"/>
    <cellStyle name="Linked Cell 13" xfId="2854"/>
    <cellStyle name="Linked Cell 2" xfId="2855"/>
    <cellStyle name="Linked Cell 2 10" xfId="2856"/>
    <cellStyle name="Linked Cell 2 11" xfId="2857"/>
    <cellStyle name="Linked Cell 2 12" xfId="2858"/>
    <cellStyle name="Linked Cell 2 13" xfId="2859"/>
    <cellStyle name="Linked Cell 2 14" xfId="2860"/>
    <cellStyle name="Linked Cell 2 15" xfId="2861"/>
    <cellStyle name="Linked Cell 2 16" xfId="2862"/>
    <cellStyle name="Linked Cell 2 2" xfId="2863"/>
    <cellStyle name="Linked Cell 2 2 2" xfId="2864"/>
    <cellStyle name="Linked Cell 2 2 3" xfId="2865"/>
    <cellStyle name="Linked Cell 2 2 4" xfId="2866"/>
    <cellStyle name="Linked Cell 2 2 5" xfId="2867"/>
    <cellStyle name="Linked Cell 2 3" xfId="2868"/>
    <cellStyle name="Linked Cell 2 4" xfId="2869"/>
    <cellStyle name="Linked Cell 2 5" xfId="2870"/>
    <cellStyle name="Linked Cell 2 6" xfId="2871"/>
    <cellStyle name="Linked Cell 2 7" xfId="2872"/>
    <cellStyle name="Linked Cell 2 8" xfId="2873"/>
    <cellStyle name="Linked Cell 2 9" xfId="2874"/>
    <cellStyle name="Linked Cell 3" xfId="2875"/>
    <cellStyle name="Linked Cell 3 2" xfId="2876"/>
    <cellStyle name="Linked Cell 3 3" xfId="2877"/>
    <cellStyle name="Linked Cell 3 4" xfId="2878"/>
    <cellStyle name="Linked Cell 3 5" xfId="2879"/>
    <cellStyle name="Linked Cell 3 6" xfId="2880"/>
    <cellStyle name="Linked Cell 4" xfId="2881"/>
    <cellStyle name="Linked Cell 4 2" xfId="2882"/>
    <cellStyle name="Linked Cell 5" xfId="2883"/>
    <cellStyle name="Linked Cell 5 2" xfId="2884"/>
    <cellStyle name="Linked Cell 6" xfId="2885"/>
    <cellStyle name="Linked Cell 7" xfId="2886"/>
    <cellStyle name="Linked Cell 8" xfId="2887"/>
    <cellStyle name="Linked Cell 9" xfId="2888"/>
    <cellStyle name="Neutral 10" xfId="2889"/>
    <cellStyle name="Neutral 11" xfId="2890"/>
    <cellStyle name="Neutral 12" xfId="2891"/>
    <cellStyle name="Neutral 13" xfId="2892"/>
    <cellStyle name="Neutral 2" xfId="2893"/>
    <cellStyle name="Neutral 2 10" xfId="2894"/>
    <cellStyle name="Neutral 2 11" xfId="2895"/>
    <cellStyle name="Neutral 2 12" xfId="2896"/>
    <cellStyle name="Neutral 2 13" xfId="2897"/>
    <cellStyle name="Neutral 2 14" xfId="2898"/>
    <cellStyle name="Neutral 2 15" xfId="2899"/>
    <cellStyle name="Neutral 2 16" xfId="2900"/>
    <cellStyle name="Neutral 2 2" xfId="2901"/>
    <cellStyle name="Neutral 2 2 2" xfId="2902"/>
    <cellStyle name="Neutral 2 2 3" xfId="2903"/>
    <cellStyle name="Neutral 2 2 4" xfId="2904"/>
    <cellStyle name="Neutral 2 2 5" xfId="2905"/>
    <cellStyle name="Neutral 2 3" xfId="2906"/>
    <cellStyle name="Neutral 2 4" xfId="2907"/>
    <cellStyle name="Neutral 2 5" xfId="2908"/>
    <cellStyle name="Neutral 2 6" xfId="2909"/>
    <cellStyle name="Neutral 2 7" xfId="2910"/>
    <cellStyle name="Neutral 2 8" xfId="2911"/>
    <cellStyle name="Neutral 2 9" xfId="2912"/>
    <cellStyle name="Neutral 3" xfId="2913"/>
    <cellStyle name="Neutral 3 2" xfId="2914"/>
    <cellStyle name="Neutral 3 3" xfId="2915"/>
    <cellStyle name="Neutral 3 4" xfId="2916"/>
    <cellStyle name="Neutral 3 5" xfId="2917"/>
    <cellStyle name="Neutral 3 6" xfId="2918"/>
    <cellStyle name="Neutral 4" xfId="2919"/>
    <cellStyle name="Neutral 4 2" xfId="2920"/>
    <cellStyle name="Neutral 5" xfId="2921"/>
    <cellStyle name="Neutral 5 2" xfId="2922"/>
    <cellStyle name="Neutral 6" xfId="2923"/>
    <cellStyle name="Neutral 6 2" xfId="2924"/>
    <cellStyle name="Neutral 7" xfId="2925"/>
    <cellStyle name="Neutral 7 2" xfId="2926"/>
    <cellStyle name="Neutral 8" xfId="2927"/>
    <cellStyle name="Neutral 8 2" xfId="2928"/>
    <cellStyle name="Neutral 9" xfId="2929"/>
    <cellStyle name="Nick's Standard" xfId="2930"/>
    <cellStyle name="Normal" xfId="0" builtinId="0"/>
    <cellStyle name="Normal 10" xfId="54"/>
    <cellStyle name="Normal 11" xfId="2931"/>
    <cellStyle name="Normal 12" xfId="2932"/>
    <cellStyle name="Normal 13" xfId="2933"/>
    <cellStyle name="Normal 14" xfId="2934"/>
    <cellStyle name="Normal 15" xfId="2935"/>
    <cellStyle name="Normal 16" xfId="2936"/>
    <cellStyle name="Normal 17" xfId="2937"/>
    <cellStyle name="Normal 18" xfId="2938"/>
    <cellStyle name="Normal 19" xfId="2939"/>
    <cellStyle name="Normal 2" xfId="3"/>
    <cellStyle name="Normal 2 10" xfId="2940"/>
    <cellStyle name="Normal 2 11" xfId="2941"/>
    <cellStyle name="Normal 2 12" xfId="2942"/>
    <cellStyle name="Normal 2 13" xfId="2943"/>
    <cellStyle name="Normal 2 14" xfId="2944"/>
    <cellStyle name="Normal 2 15" xfId="2945"/>
    <cellStyle name="Normal 2 16" xfId="2946"/>
    <cellStyle name="Normal 2 2" xfId="21"/>
    <cellStyle name="Normal 2 2 10" xfId="2947"/>
    <cellStyle name="Normal 2 2 2" xfId="22"/>
    <cellStyle name="Normal 2 2 3" xfId="23"/>
    <cellStyle name="Normal 2 2 4" xfId="24"/>
    <cellStyle name="Normal 2 2 5" xfId="2948"/>
    <cellStyle name="Normal 2 2 6" xfId="2949"/>
    <cellStyle name="Normal 2 2 7" xfId="2950"/>
    <cellStyle name="Normal 2 2 8" xfId="2951"/>
    <cellStyle name="Normal 2 2 9" xfId="2952"/>
    <cellStyle name="Normal 2 2_EDB010" xfId="25"/>
    <cellStyle name="Normal 2 3" xfId="26"/>
    <cellStyle name="Normal 2 3 2" xfId="2953"/>
    <cellStyle name="Normal 2 3 3" xfId="2954"/>
    <cellStyle name="Normal 2 3 4" xfId="2955"/>
    <cellStyle name="Normal 2 3 5" xfId="2956"/>
    <cellStyle name="Normal 2 3 6" xfId="2957"/>
    <cellStyle name="Normal 2 3 7" xfId="2958"/>
    <cellStyle name="Normal 2 3 8" xfId="2959"/>
    <cellStyle name="Normal 2 3 9" xfId="2960"/>
    <cellStyle name="Normal 2 4" xfId="27"/>
    <cellStyle name="Normal 2 4 2" xfId="2961"/>
    <cellStyle name="Normal 2 4 3" xfId="2962"/>
    <cellStyle name="Normal 2 4 4" xfId="2963"/>
    <cellStyle name="Normal 2 4 5" xfId="2964"/>
    <cellStyle name="Normal 2 4 6" xfId="2965"/>
    <cellStyle name="Normal 2 4 7" xfId="2966"/>
    <cellStyle name="Normal 2 4 8" xfId="2967"/>
    <cellStyle name="Normal 2 4 9" xfId="2968"/>
    <cellStyle name="Normal 2 5" xfId="28"/>
    <cellStyle name="Normal 2 5 2" xfId="2969"/>
    <cellStyle name="Normal 2 5 3" xfId="2970"/>
    <cellStyle name="Normal 2 5 4" xfId="2971"/>
    <cellStyle name="Normal 2 5 5" xfId="2972"/>
    <cellStyle name="Normal 2 6" xfId="29"/>
    <cellStyle name="Normal 2 6 2" xfId="2973"/>
    <cellStyle name="Normal 2 6 3" xfId="2974"/>
    <cellStyle name="Normal 2 6 4" xfId="2975"/>
    <cellStyle name="Normal 2 6 5" xfId="2976"/>
    <cellStyle name="Normal 2 7" xfId="2977"/>
    <cellStyle name="Normal 2 8" xfId="2978"/>
    <cellStyle name="Normal 2 9" xfId="2979"/>
    <cellStyle name="Normal 2_Menu" xfId="30"/>
    <cellStyle name="Normal 20" xfId="2980"/>
    <cellStyle name="Normal 21" xfId="2981"/>
    <cellStyle name="Normal 22" xfId="2982"/>
    <cellStyle name="Normal 3" xfId="2"/>
    <cellStyle name="Normal 3 2" xfId="31"/>
    <cellStyle name="Normal 3 2 2" xfId="2983"/>
    <cellStyle name="Normal 3 3" xfId="32"/>
    <cellStyle name="Normal 3 3 2" xfId="2984"/>
    <cellStyle name="Normal 3 4" xfId="33"/>
    <cellStyle name="Normal 3 5" xfId="2985"/>
    <cellStyle name="Normal 3 6" xfId="2986"/>
    <cellStyle name="Normal 3_HistoricResComp" xfId="2987"/>
    <cellStyle name="Normal 4" xfId="34"/>
    <cellStyle name="Normal 4 2" xfId="35"/>
    <cellStyle name="Normal 4 2 2" xfId="36"/>
    <cellStyle name="Normal 4 3" xfId="2988"/>
    <cellStyle name="Normal 4 4" xfId="2989"/>
    <cellStyle name="Normal 4 5" xfId="2990"/>
    <cellStyle name="Normal 4_HistoricResComp" xfId="2991"/>
    <cellStyle name="Normal 5" xfId="37"/>
    <cellStyle name="Normal 5 2" xfId="2992"/>
    <cellStyle name="Normal 5 2 2" xfId="2993"/>
    <cellStyle name="Normal 5 2 3" xfId="2994"/>
    <cellStyle name="Normal 5 2 4" xfId="2995"/>
    <cellStyle name="Normal 5 2 5" xfId="2996"/>
    <cellStyle name="Normal 5 3" xfId="2997"/>
    <cellStyle name="Normal 5 4" xfId="2998"/>
    <cellStyle name="Normal 5 5" xfId="2999"/>
    <cellStyle name="Normal 5 6" xfId="3000"/>
    <cellStyle name="Normal 5 7" xfId="3001"/>
    <cellStyle name="Normal 5 8" xfId="3002"/>
    <cellStyle name="Normal 5 9" xfId="3003"/>
    <cellStyle name="Normal 6" xfId="38"/>
    <cellStyle name="Normal 6 2" xfId="39"/>
    <cellStyle name="Normal 6 3" xfId="3004"/>
    <cellStyle name="Normal 6 4" xfId="3005"/>
    <cellStyle name="Normal 6 5" xfId="3006"/>
    <cellStyle name="Normal 6 6" xfId="3007"/>
    <cellStyle name="Normal 7" xfId="40"/>
    <cellStyle name="Normal 7 2" xfId="41"/>
    <cellStyle name="Normal 7 3" xfId="42"/>
    <cellStyle name="Normal 7 4" xfId="43"/>
    <cellStyle name="Normal 7 5" xfId="3008"/>
    <cellStyle name="Normal 8" xfId="44"/>
    <cellStyle name="Normal 9" xfId="45"/>
    <cellStyle name="Normal_TAB7P1" xfId="1"/>
    <cellStyle name="Note 10" xfId="3009"/>
    <cellStyle name="Note 10 2" xfId="3010"/>
    <cellStyle name="Note 10 3" xfId="3011"/>
    <cellStyle name="Note 10 4" xfId="3012"/>
    <cellStyle name="Note 10 5" xfId="3013"/>
    <cellStyle name="Note 10 6" xfId="3014"/>
    <cellStyle name="Note 10 7" xfId="3015"/>
    <cellStyle name="Note 10 8" xfId="3016"/>
    <cellStyle name="Note 10 9" xfId="3017"/>
    <cellStyle name="Note 11" xfId="3018"/>
    <cellStyle name="Note 11 2" xfId="3019"/>
    <cellStyle name="Note 11 3" xfId="3020"/>
    <cellStyle name="Note 11 4" xfId="3021"/>
    <cellStyle name="Note 11 5" xfId="3022"/>
    <cellStyle name="Note 12" xfId="3023"/>
    <cellStyle name="Note 12 2" xfId="3024"/>
    <cellStyle name="Note 12 3" xfId="3025"/>
    <cellStyle name="Note 12 4" xfId="3026"/>
    <cellStyle name="Note 12 5" xfId="3027"/>
    <cellStyle name="Note 13" xfId="3028"/>
    <cellStyle name="Note 14" xfId="3029"/>
    <cellStyle name="Note 15" xfId="3030"/>
    <cellStyle name="Note 16" xfId="3031"/>
    <cellStyle name="Note 17" xfId="3032"/>
    <cellStyle name="Note 18" xfId="3033"/>
    <cellStyle name="Note 19" xfId="3034"/>
    <cellStyle name="Note 2" xfId="3035"/>
    <cellStyle name="Note 2 10" xfId="3036"/>
    <cellStyle name="Note 2 10 2" xfId="3037"/>
    <cellStyle name="Note 2 10 3" xfId="3038"/>
    <cellStyle name="Note 2 10 4" xfId="3039"/>
    <cellStyle name="Note 2 10 5" xfId="3040"/>
    <cellStyle name="Note 2 11" xfId="3041"/>
    <cellStyle name="Note 2 11 2" xfId="3042"/>
    <cellStyle name="Note 2 11 3" xfId="3043"/>
    <cellStyle name="Note 2 11 4" xfId="3044"/>
    <cellStyle name="Note 2 11 5" xfId="3045"/>
    <cellStyle name="Note 2 12" xfId="3046"/>
    <cellStyle name="Note 2 13" xfId="3047"/>
    <cellStyle name="Note 2 14" xfId="3048"/>
    <cellStyle name="Note 2 15" xfId="3049"/>
    <cellStyle name="Note 2 16" xfId="3050"/>
    <cellStyle name="Note 2 17" xfId="3051"/>
    <cellStyle name="Note 2 18" xfId="3052"/>
    <cellStyle name="Note 2 19" xfId="3053"/>
    <cellStyle name="Note 2 2" xfId="3054"/>
    <cellStyle name="Note 2 2 2" xfId="3055"/>
    <cellStyle name="Note 2 2 3" xfId="3056"/>
    <cellStyle name="Note 2 2 4" xfId="3057"/>
    <cellStyle name="Note 2 2 5" xfId="3058"/>
    <cellStyle name="Note 2 2 6" xfId="3059"/>
    <cellStyle name="Note 2 2 7" xfId="3060"/>
    <cellStyle name="Note 2 2 8" xfId="3061"/>
    <cellStyle name="Note 2 2 9" xfId="3062"/>
    <cellStyle name="Note 2 20" xfId="3063"/>
    <cellStyle name="Note 2 21" xfId="3064"/>
    <cellStyle name="Note 2 22" xfId="3065"/>
    <cellStyle name="Note 2 23" xfId="3066"/>
    <cellStyle name="Note 2 24" xfId="3067"/>
    <cellStyle name="Note 2 25" xfId="3068"/>
    <cellStyle name="Note 2 26" xfId="3069"/>
    <cellStyle name="Note 2 3" xfId="3070"/>
    <cellStyle name="Note 2 3 2" xfId="3071"/>
    <cellStyle name="Note 2 3 3" xfId="3072"/>
    <cellStyle name="Note 2 3 4" xfId="3073"/>
    <cellStyle name="Note 2 3 5" xfId="3074"/>
    <cellStyle name="Note 2 3 6" xfId="3075"/>
    <cellStyle name="Note 2 3 7" xfId="3076"/>
    <cellStyle name="Note 2 3 8" xfId="3077"/>
    <cellStyle name="Note 2 3 9" xfId="3078"/>
    <cellStyle name="Note 2 4" xfId="3079"/>
    <cellStyle name="Note 2 4 2" xfId="3080"/>
    <cellStyle name="Note 2 4 3" xfId="3081"/>
    <cellStyle name="Note 2 4 4" xfId="3082"/>
    <cellStyle name="Note 2 4 5" xfId="3083"/>
    <cellStyle name="Note 2 4 6" xfId="3084"/>
    <cellStyle name="Note 2 4 7" xfId="3085"/>
    <cellStyle name="Note 2 4 8" xfId="3086"/>
    <cellStyle name="Note 2 4 9" xfId="3087"/>
    <cellStyle name="Note 2 5" xfId="3088"/>
    <cellStyle name="Note 2 5 2" xfId="3089"/>
    <cellStyle name="Note 2 5 3" xfId="3090"/>
    <cellStyle name="Note 2 5 4" xfId="3091"/>
    <cellStyle name="Note 2 5 5" xfId="3092"/>
    <cellStyle name="Note 2 5 6" xfId="3093"/>
    <cellStyle name="Note 2 5 7" xfId="3094"/>
    <cellStyle name="Note 2 5 8" xfId="3095"/>
    <cellStyle name="Note 2 5 9" xfId="3096"/>
    <cellStyle name="Note 2 6" xfId="3097"/>
    <cellStyle name="Note 2 6 2" xfId="3098"/>
    <cellStyle name="Note 2 6 3" xfId="3099"/>
    <cellStyle name="Note 2 6 4" xfId="3100"/>
    <cellStyle name="Note 2 6 5" xfId="3101"/>
    <cellStyle name="Note 2 7" xfId="3102"/>
    <cellStyle name="Note 2 7 2" xfId="3103"/>
    <cellStyle name="Note 2 7 3" xfId="3104"/>
    <cellStyle name="Note 2 7 4" xfId="3105"/>
    <cellStyle name="Note 2 7 5" xfId="3106"/>
    <cellStyle name="Note 2 8" xfId="3107"/>
    <cellStyle name="Note 2 8 2" xfId="3108"/>
    <cellStyle name="Note 2 8 3" xfId="3109"/>
    <cellStyle name="Note 2 8 4" xfId="3110"/>
    <cellStyle name="Note 2 8 5" xfId="3111"/>
    <cellStyle name="Note 2 9" xfId="3112"/>
    <cellStyle name="Note 2 9 2" xfId="3113"/>
    <cellStyle name="Note 2 9 3" xfId="3114"/>
    <cellStyle name="Note 2 9 4" xfId="3115"/>
    <cellStyle name="Note 2 9 5" xfId="3116"/>
    <cellStyle name="Note 20" xfId="3117"/>
    <cellStyle name="Note 21" xfId="3118"/>
    <cellStyle name="Note 22" xfId="3119"/>
    <cellStyle name="Note 23" xfId="3120"/>
    <cellStyle name="Note 24" xfId="3121"/>
    <cellStyle name="Note 25" xfId="3122"/>
    <cellStyle name="Note 26" xfId="3123"/>
    <cellStyle name="Note 27" xfId="3124"/>
    <cellStyle name="Note 28" xfId="3125"/>
    <cellStyle name="Note 29" xfId="3126"/>
    <cellStyle name="Note 3" xfId="3127"/>
    <cellStyle name="Note 3 10" xfId="3128"/>
    <cellStyle name="Note 3 11" xfId="3129"/>
    <cellStyle name="Note 3 12" xfId="3130"/>
    <cellStyle name="Note 3 13" xfId="3131"/>
    <cellStyle name="Note 3 14" xfId="3132"/>
    <cellStyle name="Note 3 15" xfId="3133"/>
    <cellStyle name="Note 3 16" xfId="3134"/>
    <cellStyle name="Note 3 17" xfId="3135"/>
    <cellStyle name="Note 3 18" xfId="3136"/>
    <cellStyle name="Note 3 19" xfId="3137"/>
    <cellStyle name="Note 3 2" xfId="3138"/>
    <cellStyle name="Note 3 20" xfId="3139"/>
    <cellStyle name="Note 3 3" xfId="3140"/>
    <cellStyle name="Note 3 4" xfId="3141"/>
    <cellStyle name="Note 3 5" xfId="3142"/>
    <cellStyle name="Note 3 6" xfId="3143"/>
    <cellStyle name="Note 3 7" xfId="3144"/>
    <cellStyle name="Note 3 8" xfId="3145"/>
    <cellStyle name="Note 3 9" xfId="3146"/>
    <cellStyle name="Note 30" xfId="3147"/>
    <cellStyle name="Note 31" xfId="3148"/>
    <cellStyle name="Note 32" xfId="3149"/>
    <cellStyle name="Note 33" xfId="3150"/>
    <cellStyle name="Note 34" xfId="3151"/>
    <cellStyle name="Note 35" xfId="3152"/>
    <cellStyle name="Note 36" xfId="3153"/>
    <cellStyle name="Note 37" xfId="3154"/>
    <cellStyle name="Note 38" xfId="3155"/>
    <cellStyle name="Note 4" xfId="3156"/>
    <cellStyle name="Note 4 10" xfId="3157"/>
    <cellStyle name="Note 4 11" xfId="3158"/>
    <cellStyle name="Note 4 12" xfId="3159"/>
    <cellStyle name="Note 4 13" xfId="3160"/>
    <cellStyle name="Note 4 14" xfId="3161"/>
    <cellStyle name="Note 4 15" xfId="3162"/>
    <cellStyle name="Note 4 16" xfId="3163"/>
    <cellStyle name="Note 4 17" xfId="3164"/>
    <cellStyle name="Note 4 18" xfId="3165"/>
    <cellStyle name="Note 4 19" xfId="3166"/>
    <cellStyle name="Note 4 2" xfId="3167"/>
    <cellStyle name="Note 4 20" xfId="3168"/>
    <cellStyle name="Note 4 3" xfId="3169"/>
    <cellStyle name="Note 4 4" xfId="3170"/>
    <cellStyle name="Note 4 5" xfId="3171"/>
    <cellStyle name="Note 4 6" xfId="3172"/>
    <cellStyle name="Note 4 7" xfId="3173"/>
    <cellStyle name="Note 4 8" xfId="3174"/>
    <cellStyle name="Note 4 9" xfId="3175"/>
    <cellStyle name="Note 5" xfId="3176"/>
    <cellStyle name="Note 5 10" xfId="3177"/>
    <cellStyle name="Note 5 11" xfId="3178"/>
    <cellStyle name="Note 5 12" xfId="3179"/>
    <cellStyle name="Note 5 13" xfId="3180"/>
    <cellStyle name="Note 5 14" xfId="3181"/>
    <cellStyle name="Note 5 15" xfId="3182"/>
    <cellStyle name="Note 5 16" xfId="3183"/>
    <cellStyle name="Note 5 17" xfId="3184"/>
    <cellStyle name="Note 5 18" xfId="3185"/>
    <cellStyle name="Note 5 19" xfId="3186"/>
    <cellStyle name="Note 5 2" xfId="3187"/>
    <cellStyle name="Note 5 20" xfId="3188"/>
    <cellStyle name="Note 5 3" xfId="3189"/>
    <cellStyle name="Note 5 4" xfId="3190"/>
    <cellStyle name="Note 5 5" xfId="3191"/>
    <cellStyle name="Note 5 6" xfId="3192"/>
    <cellStyle name="Note 5 7" xfId="3193"/>
    <cellStyle name="Note 5 8" xfId="3194"/>
    <cellStyle name="Note 5 9" xfId="3195"/>
    <cellStyle name="Note 6" xfId="3196"/>
    <cellStyle name="Note 6 10" xfId="3197"/>
    <cellStyle name="Note 6 11" xfId="3198"/>
    <cellStyle name="Note 6 12" xfId="3199"/>
    <cellStyle name="Note 6 13" xfId="3200"/>
    <cellStyle name="Note 6 14" xfId="3201"/>
    <cellStyle name="Note 6 15" xfId="3202"/>
    <cellStyle name="Note 6 16" xfId="3203"/>
    <cellStyle name="Note 6 17" xfId="3204"/>
    <cellStyle name="Note 6 18" xfId="3205"/>
    <cellStyle name="Note 6 19" xfId="3206"/>
    <cellStyle name="Note 6 2" xfId="3207"/>
    <cellStyle name="Note 6 3" xfId="3208"/>
    <cellStyle name="Note 6 4" xfId="3209"/>
    <cellStyle name="Note 6 5" xfId="3210"/>
    <cellStyle name="Note 6 6" xfId="3211"/>
    <cellStyle name="Note 6 7" xfId="3212"/>
    <cellStyle name="Note 6 8" xfId="3213"/>
    <cellStyle name="Note 6 9" xfId="3214"/>
    <cellStyle name="Note 7" xfId="3215"/>
    <cellStyle name="Note 7 10" xfId="3216"/>
    <cellStyle name="Note 7 11" xfId="3217"/>
    <cellStyle name="Note 7 12" xfId="3218"/>
    <cellStyle name="Note 7 13" xfId="3219"/>
    <cellStyle name="Note 7 14" xfId="3220"/>
    <cellStyle name="Note 7 15" xfId="3221"/>
    <cellStyle name="Note 7 16" xfId="3222"/>
    <cellStyle name="Note 7 17" xfId="3223"/>
    <cellStyle name="Note 7 18" xfId="3224"/>
    <cellStyle name="Note 7 2" xfId="3225"/>
    <cellStyle name="Note 7 3" xfId="3226"/>
    <cellStyle name="Note 7 4" xfId="3227"/>
    <cellStyle name="Note 7 5" xfId="3228"/>
    <cellStyle name="Note 7 6" xfId="3229"/>
    <cellStyle name="Note 7 7" xfId="3230"/>
    <cellStyle name="Note 7 8" xfId="3231"/>
    <cellStyle name="Note 7 9" xfId="3232"/>
    <cellStyle name="Note 8" xfId="3233"/>
    <cellStyle name="Note 8 10" xfId="3234"/>
    <cellStyle name="Note 8 11" xfId="3235"/>
    <cellStyle name="Note 8 12" xfId="3236"/>
    <cellStyle name="Note 8 13" xfId="3237"/>
    <cellStyle name="Note 8 14" xfId="3238"/>
    <cellStyle name="Note 8 15" xfId="3239"/>
    <cellStyle name="Note 8 16" xfId="3240"/>
    <cellStyle name="Note 8 17" xfId="3241"/>
    <cellStyle name="Note 8 18" xfId="3242"/>
    <cellStyle name="Note 8 2" xfId="3243"/>
    <cellStyle name="Note 8 3" xfId="3244"/>
    <cellStyle name="Note 8 4" xfId="3245"/>
    <cellStyle name="Note 8 5" xfId="3246"/>
    <cellStyle name="Note 8 6" xfId="3247"/>
    <cellStyle name="Note 8 7" xfId="3248"/>
    <cellStyle name="Note 8 8" xfId="3249"/>
    <cellStyle name="Note 8 9" xfId="3250"/>
    <cellStyle name="Note 9" xfId="3251"/>
    <cellStyle name="Note 9 10" xfId="3252"/>
    <cellStyle name="Note 9 11" xfId="3253"/>
    <cellStyle name="Note 9 12" xfId="3254"/>
    <cellStyle name="Note 9 13" xfId="3255"/>
    <cellStyle name="Note 9 2" xfId="3256"/>
    <cellStyle name="Note 9 3" xfId="3257"/>
    <cellStyle name="Note 9 4" xfId="3258"/>
    <cellStyle name="Note 9 5" xfId="3259"/>
    <cellStyle name="Note 9 6" xfId="3260"/>
    <cellStyle name="Note 9 7" xfId="3261"/>
    <cellStyle name="Note 9 8" xfId="3262"/>
    <cellStyle name="Note 9 9" xfId="3263"/>
    <cellStyle name="nplosion_borders" xfId="3264"/>
    <cellStyle name="Output 10" xfId="3265"/>
    <cellStyle name="Output 11" xfId="3266"/>
    <cellStyle name="Output 12" xfId="3267"/>
    <cellStyle name="Output 13" xfId="3268"/>
    <cellStyle name="Output 14" xfId="3269"/>
    <cellStyle name="Output 15" xfId="3270"/>
    <cellStyle name="Output 16" xfId="3271"/>
    <cellStyle name="Output 17" xfId="3272"/>
    <cellStyle name="Output 18" xfId="3273"/>
    <cellStyle name="Output 19" xfId="3274"/>
    <cellStyle name="Output 2" xfId="3275"/>
    <cellStyle name="Output 2 10" xfId="3276"/>
    <cellStyle name="Output 2 11" xfId="3277"/>
    <cellStyle name="Output 2 12" xfId="3278"/>
    <cellStyle name="Output 2 13" xfId="3279"/>
    <cellStyle name="Output 2 14" xfId="3280"/>
    <cellStyle name="Output 2 15" xfId="3281"/>
    <cellStyle name="Output 2 16" xfId="3282"/>
    <cellStyle name="Output 2 17" xfId="3283"/>
    <cellStyle name="Output 2 18" xfId="3284"/>
    <cellStyle name="Output 2 2" xfId="3285"/>
    <cellStyle name="Output 2 2 2" xfId="3286"/>
    <cellStyle name="Output 2 2 3" xfId="3287"/>
    <cellStyle name="Output 2 2 4" xfId="3288"/>
    <cellStyle name="Output 2 2 5" xfId="3289"/>
    <cellStyle name="Output 2 3" xfId="3290"/>
    <cellStyle name="Output 2 4" xfId="3291"/>
    <cellStyle name="Output 2 5" xfId="3292"/>
    <cellStyle name="Output 2 6" xfId="3293"/>
    <cellStyle name="Output 2 7" xfId="3294"/>
    <cellStyle name="Output 2 8" xfId="3295"/>
    <cellStyle name="Output 2 9" xfId="3296"/>
    <cellStyle name="Output 20" xfId="3297"/>
    <cellStyle name="Output 21" xfId="3298"/>
    <cellStyle name="Output 22" xfId="3299"/>
    <cellStyle name="Output 23" xfId="3300"/>
    <cellStyle name="Output 24" xfId="3301"/>
    <cellStyle name="Output 3" xfId="3302"/>
    <cellStyle name="Output 3 2" xfId="3303"/>
    <cellStyle name="Output 3 3" xfId="3304"/>
    <cellStyle name="Output 3 4" xfId="3305"/>
    <cellStyle name="Output 3 5" xfId="3306"/>
    <cellStyle name="Output 3 6" xfId="3307"/>
    <cellStyle name="Output 3 7" xfId="3308"/>
    <cellStyle name="Output 3 8" xfId="3309"/>
    <cellStyle name="Output 4" xfId="3310"/>
    <cellStyle name="Output 4 2" xfId="3311"/>
    <cellStyle name="Output 4 3" xfId="3312"/>
    <cellStyle name="Output 4 4" xfId="3313"/>
    <cellStyle name="Output 5" xfId="3314"/>
    <cellStyle name="Output 5 2" xfId="3315"/>
    <cellStyle name="Output 5 3" xfId="3316"/>
    <cellStyle name="Output 5 4" xfId="3317"/>
    <cellStyle name="Output 6" xfId="3318"/>
    <cellStyle name="Output 6 2" xfId="3319"/>
    <cellStyle name="Output 6 3" xfId="3320"/>
    <cellStyle name="Output 7" xfId="3321"/>
    <cellStyle name="Output 7 2" xfId="3322"/>
    <cellStyle name="Output 8" xfId="3323"/>
    <cellStyle name="Output 8 2" xfId="3324"/>
    <cellStyle name="Output 9" xfId="3325"/>
    <cellStyle name="Percent" xfId="3915" builtinId="5"/>
    <cellStyle name="Percent 10" xfId="3913"/>
    <cellStyle name="Percent 12" xfId="3326"/>
    <cellStyle name="Percent 2" xfId="46"/>
    <cellStyle name="Percent 2 2" xfId="47"/>
    <cellStyle name="Percent 2 3" xfId="48"/>
    <cellStyle name="Percent 2 4" xfId="49"/>
    <cellStyle name="Percent 2 5" xfId="50"/>
    <cellStyle name="Percent 2 6" xfId="51"/>
    <cellStyle name="Percent 2 7" xfId="3327"/>
    <cellStyle name="Percent 3" xfId="52"/>
    <cellStyle name="Percent 3 2" xfId="3328"/>
    <cellStyle name="Percent 3 3" xfId="3329"/>
    <cellStyle name="Percent 3 4" xfId="3330"/>
    <cellStyle name="Percent 3 5" xfId="3331"/>
    <cellStyle name="Percent 3 6" xfId="3332"/>
    <cellStyle name="Percent 3 7" xfId="3333"/>
    <cellStyle name="Percent 4" xfId="3334"/>
    <cellStyle name="Percent 5" xfId="3335"/>
    <cellStyle name="Percent 6" xfId="3336"/>
    <cellStyle name="Percent 7" xfId="3337"/>
    <cellStyle name="Percent 8" xfId="3338"/>
    <cellStyle name="Percent 9" xfId="3339"/>
    <cellStyle name="PSChar" xfId="3340"/>
    <cellStyle name="PSChar 10" xfId="3341"/>
    <cellStyle name="PSChar 11" xfId="3342"/>
    <cellStyle name="PSChar 2" xfId="3343"/>
    <cellStyle name="PSChar 2 2" xfId="3344"/>
    <cellStyle name="PSChar 2 3" xfId="3345"/>
    <cellStyle name="PSChar 2 4" xfId="3346"/>
    <cellStyle name="PSChar 2 5" xfId="3347"/>
    <cellStyle name="PSChar 2 6" xfId="3348"/>
    <cellStyle name="PSChar 3" xfId="3349"/>
    <cellStyle name="PSChar 3 2" xfId="3350"/>
    <cellStyle name="PSChar 3 3" xfId="3351"/>
    <cellStyle name="PSChar 3 4" xfId="3352"/>
    <cellStyle name="PSChar 3 5" xfId="3353"/>
    <cellStyle name="PSChar 4" xfId="3354"/>
    <cellStyle name="PSChar 5" xfId="3355"/>
    <cellStyle name="PSChar 6" xfId="3356"/>
    <cellStyle name="PSChar 7" xfId="3357"/>
    <cellStyle name="PSChar 8" xfId="3358"/>
    <cellStyle name="PSChar 9" xfId="3359"/>
    <cellStyle name="PSChar_Attrition Rate Scorecard - October 2008" xfId="3360"/>
    <cellStyle name="PSDate" xfId="3361"/>
    <cellStyle name="PSDate 10" xfId="3362"/>
    <cellStyle name="PSDate 2" xfId="3363"/>
    <cellStyle name="PSDate 2 2" xfId="3364"/>
    <cellStyle name="PSDate 2 3" xfId="3365"/>
    <cellStyle name="PSDate 2 4" xfId="3366"/>
    <cellStyle name="PSDate 2 5" xfId="3367"/>
    <cellStyle name="PSDate 2 6" xfId="3368"/>
    <cellStyle name="PSDate 3" xfId="3369"/>
    <cellStyle name="PSDate 3 2" xfId="3370"/>
    <cellStyle name="PSDate 3 3" xfId="3371"/>
    <cellStyle name="PSDate 3 4" xfId="3372"/>
    <cellStyle name="PSDate 3 5" xfId="3373"/>
    <cellStyle name="PSDate 4" xfId="3374"/>
    <cellStyle name="PSDate 5" xfId="3375"/>
    <cellStyle name="PSDate 6" xfId="3376"/>
    <cellStyle name="PSDate 7" xfId="3377"/>
    <cellStyle name="PSDate 8" xfId="3378"/>
    <cellStyle name="PSDate 9" xfId="3379"/>
    <cellStyle name="PSDate_Attrition Rate Scorecard - October 2008" xfId="3380"/>
    <cellStyle name="PSDec" xfId="3381"/>
    <cellStyle name="PSDec 10" xfId="3382"/>
    <cellStyle name="PSDec 2" xfId="3383"/>
    <cellStyle name="PSDec 2 2" xfId="3384"/>
    <cellStyle name="PSDec 2 3" xfId="3385"/>
    <cellStyle name="PSDec 2 4" xfId="3386"/>
    <cellStyle name="PSDec 2 5" xfId="3387"/>
    <cellStyle name="PSDec 2 6" xfId="3388"/>
    <cellStyle name="PSDec 3" xfId="3389"/>
    <cellStyle name="PSDec 3 2" xfId="3390"/>
    <cellStyle name="PSDec 3 3" xfId="3391"/>
    <cellStyle name="PSDec 3 4" xfId="3392"/>
    <cellStyle name="PSDec 3 5" xfId="3393"/>
    <cellStyle name="PSDec 4" xfId="3394"/>
    <cellStyle name="PSDec 5" xfId="3395"/>
    <cellStyle name="PSDec 6" xfId="3396"/>
    <cellStyle name="PSDec 7" xfId="3397"/>
    <cellStyle name="PSDec 8" xfId="3398"/>
    <cellStyle name="PSDec 9" xfId="3399"/>
    <cellStyle name="PSDec_Attrition Rate Scorecard - October 2008" xfId="3400"/>
    <cellStyle name="PSHeading" xfId="3401"/>
    <cellStyle name="PSHeading 10" xfId="3402"/>
    <cellStyle name="PSHeading 11" xfId="3403"/>
    <cellStyle name="PSHeading 2" xfId="3404"/>
    <cellStyle name="PSHeading 2 2" xfId="3405"/>
    <cellStyle name="PSHeading 2 2 2" xfId="3406"/>
    <cellStyle name="PSHeading 2 3" xfId="3407"/>
    <cellStyle name="PSHeading 2 3 2" xfId="3408"/>
    <cellStyle name="PSHeading 2 4" xfId="3409"/>
    <cellStyle name="PSHeading 2 5" xfId="3410"/>
    <cellStyle name="PSHeading 2 6" xfId="3411"/>
    <cellStyle name="PSHeading 2_Sheet2" xfId="3412"/>
    <cellStyle name="PSHeading 3" xfId="3413"/>
    <cellStyle name="PSHeading 3 2" xfId="3414"/>
    <cellStyle name="PSHeading 3 3" xfId="3415"/>
    <cellStyle name="PSHeading 3 4" xfId="3416"/>
    <cellStyle name="PSHeading 3 5" xfId="3417"/>
    <cellStyle name="PSHeading 4" xfId="3418"/>
    <cellStyle name="PSHeading 5" xfId="3419"/>
    <cellStyle name="PSHeading 6" xfId="3420"/>
    <cellStyle name="PSHeading 7" xfId="3421"/>
    <cellStyle name="PSHeading 8" xfId="3422"/>
    <cellStyle name="PSHeading 9" xfId="3423"/>
    <cellStyle name="PSHeading_Attrition Rate Scorecard - October 2008" xfId="3424"/>
    <cellStyle name="PSInt" xfId="3425"/>
    <cellStyle name="PSInt 10" xfId="3426"/>
    <cellStyle name="PSInt 2" xfId="3427"/>
    <cellStyle name="PSInt 2 2" xfId="3428"/>
    <cellStyle name="PSInt 2 3" xfId="3429"/>
    <cellStyle name="PSInt 2 4" xfId="3430"/>
    <cellStyle name="PSInt 2 5" xfId="3431"/>
    <cellStyle name="PSInt 2 6" xfId="3432"/>
    <cellStyle name="PSInt 3" xfId="3433"/>
    <cellStyle name="PSInt 3 2" xfId="3434"/>
    <cellStyle name="PSInt 3 3" xfId="3435"/>
    <cellStyle name="PSInt 3 4" xfId="3436"/>
    <cellStyle name="PSInt 3 5" xfId="3437"/>
    <cellStyle name="PSInt 4" xfId="3438"/>
    <cellStyle name="PSInt 5" xfId="3439"/>
    <cellStyle name="PSInt 6" xfId="3440"/>
    <cellStyle name="PSInt 7" xfId="3441"/>
    <cellStyle name="PSInt 8" xfId="3442"/>
    <cellStyle name="PSInt 9" xfId="3443"/>
    <cellStyle name="PSInt_Attrition Rate Scorecard - October 2008" xfId="3444"/>
    <cellStyle name="PSSpacer" xfId="3445"/>
    <cellStyle name="PSSpacer 10" xfId="3446"/>
    <cellStyle name="PSSpacer 11" xfId="3447"/>
    <cellStyle name="PSSpacer 2" xfId="3448"/>
    <cellStyle name="PSSpacer 2 2" xfId="3449"/>
    <cellStyle name="PSSpacer 2 3" xfId="3450"/>
    <cellStyle name="PSSpacer 2 4" xfId="3451"/>
    <cellStyle name="PSSpacer 2 5" xfId="3452"/>
    <cellStyle name="PSSpacer 2 6" xfId="3453"/>
    <cellStyle name="PSSpacer 3" xfId="3454"/>
    <cellStyle name="PSSpacer 3 2" xfId="3455"/>
    <cellStyle name="PSSpacer 3 3" xfId="3456"/>
    <cellStyle name="PSSpacer 3 4" xfId="3457"/>
    <cellStyle name="PSSpacer 3 5" xfId="3458"/>
    <cellStyle name="PSSpacer 4" xfId="3459"/>
    <cellStyle name="PSSpacer 5" xfId="3460"/>
    <cellStyle name="PSSpacer 6" xfId="3461"/>
    <cellStyle name="PSSpacer 7" xfId="3462"/>
    <cellStyle name="PSSpacer 8" xfId="3463"/>
    <cellStyle name="PSSpacer 9" xfId="3464"/>
    <cellStyle name="PSSpacer_Attrition Rate Scorecard - October 2008" xfId="3465"/>
    <cellStyle name="PwC Normal" xfId="3466"/>
    <cellStyle name="s_HeaderLine" xfId="3467"/>
    <cellStyle name="s_HeaderLine_2010 MEL Parent Tax Bal Sheet" xfId="3468"/>
    <cellStyle name="s_HeaderLine_Attrition Rate Scorecard - October 2008" xfId="3469"/>
    <cellStyle name="s_HeaderLine_Attrition Rate Scorecard - October 2008 2" xfId="3470"/>
    <cellStyle name="s_HeaderLine_Attrition Rate Scorecard - October 2008 3" xfId="3471"/>
    <cellStyle name="s_HeaderLine_Attrition Rate Scorecard - October 2008_Sheet2" xfId="3472"/>
    <cellStyle name="s_HeaderLine_Attrition Rate Scorecard - September 2008" xfId="3473"/>
    <cellStyle name="s_HeaderLine_Attrition Rate Scorecard - September 2008 2" xfId="3474"/>
    <cellStyle name="s_HeaderLine_Attrition Rate Scorecard - September 2008 3" xfId="3475"/>
    <cellStyle name="s_HeaderLine_Attrition Rate Scorecard - September 2008_Sheet2" xfId="3476"/>
    <cellStyle name="s_HeaderLine_B3-December 08 Board View (Half Yr Adj)" xfId="3477"/>
    <cellStyle name="s_HeaderLine_CONGL029" xfId="3478"/>
    <cellStyle name="s_HeaderLine_CONGL029 2" xfId="3479"/>
    <cellStyle name="s_HeaderLine_CONGL029 3" xfId="3480"/>
    <cellStyle name="s_HeaderLine_CONGL029_Sheet2" xfId="3481"/>
    <cellStyle name="s_HeaderLine_Consolidation Schedule December 2008" xfId="3482"/>
    <cellStyle name="s_HeaderLine_Consolidation Schedule December 2008 no ARC Impairment-FINAL" xfId="3483"/>
    <cellStyle name="s_HeaderLine_Consolidation Schedule December 2008 no ARC Impairment-FINAL 2" xfId="3484"/>
    <cellStyle name="s_HeaderLine_Consolidation Schedule December 2008 no ARC Impairment-FINAL 3" xfId="3485"/>
    <cellStyle name="s_HeaderLine_Consolidation Schedule December 2008 no ARC Impairment-FINAL_Sheet2" xfId="3486"/>
    <cellStyle name="s_HeaderLine_Copy of Attrition Rate FTE's Aug 2008" xfId="3487"/>
    <cellStyle name="s_HeaderLine_Copy of Attrition Rate FTE's Aug 2008 2" xfId="3488"/>
    <cellStyle name="s_HeaderLine_Copy of Attrition Rate FTE's Aug 2008 3" xfId="3489"/>
    <cellStyle name="s_HeaderLine_Copy of Attrition Rate FTE's Aug 2008_Book2" xfId="3490"/>
    <cellStyle name="s_HeaderLine_Copy of Attrition Rate FTE's Aug 2008_Book2 2" xfId="3491"/>
    <cellStyle name="s_HeaderLine_Copy of Attrition Rate FTE's Aug 2008_Book2 3" xfId="3492"/>
    <cellStyle name="s_HeaderLine_Copy of Attrition Rate FTE's Aug 2008_Book2_Sheet2" xfId="3493"/>
    <cellStyle name="s_HeaderLine_Copy of Attrition Rate FTE's Aug 2008_Retail Scorecard September 2008a" xfId="3494"/>
    <cellStyle name="s_HeaderLine_Copy of Attrition Rate FTE's Aug 2008_Retail Scorecard September 2008b" xfId="3495"/>
    <cellStyle name="s_HeaderLine_Copy of Attrition Rate FTE's Aug 2008_Sheet2" xfId="3496"/>
    <cellStyle name="s_HeaderLine_Generation and NER Stats" xfId="3497"/>
    <cellStyle name="s_HeaderLine_Group Consolidated Scorecard Dec08 - KM" xfId="3498"/>
    <cellStyle name="s_HeaderLine_Group TB CONGL029" xfId="3499"/>
    <cellStyle name="s_HeaderLine_HS&amp;W 2008-23-09" xfId="3500"/>
    <cellStyle name="s_HeaderLine_HS&amp;W 2008-23-09 2" xfId="3501"/>
    <cellStyle name="s_HeaderLine_HS&amp;W 2008-23-09 3" xfId="3502"/>
    <cellStyle name="s_HeaderLine_HS&amp;W 2008-23-09_Book2" xfId="3503"/>
    <cellStyle name="s_HeaderLine_HS&amp;W 2008-23-09_Book2 2" xfId="3504"/>
    <cellStyle name="s_HeaderLine_HS&amp;W 2008-23-09_Book2 3" xfId="3505"/>
    <cellStyle name="s_HeaderLine_HS&amp;W 2008-23-09_Book2_Sheet2" xfId="3506"/>
    <cellStyle name="s_HeaderLine_HS&amp;W 2008-23-09_Retail Scorecard September 2008a" xfId="3507"/>
    <cellStyle name="s_HeaderLine_HS&amp;W 2008-23-09_Retail Scorecard September 2008b" xfId="3508"/>
    <cellStyle name="s_HeaderLine_HS&amp;W 2008-23-09_Sheet2" xfId="3509"/>
    <cellStyle name="s_HeaderLine_June 10 Board View V1 19-07-10" xfId="3510"/>
    <cellStyle name="s_HeaderLine_June 10 congl029" xfId="3511"/>
    <cellStyle name="s_HeaderLine_MaPQuarterlyStats as at 31 December" xfId="3512"/>
    <cellStyle name="s_HeaderLine_March 09 Board View" xfId="3513"/>
    <cellStyle name="s_HeaderLine_Net Debt to Equity Ratio 31 12 08" xfId="3514"/>
    <cellStyle name="s_HeaderLine_September 08 Board View" xfId="3515"/>
    <cellStyle name="s_HeaderLine_September 08 Mgmt View" xfId="3516"/>
    <cellStyle name="s_HeaderLine_TB Dec 2009 PowerTax mapping" xfId="3517"/>
    <cellStyle name="s_HeaderLine_Template Scorecard 2008" xfId="3518"/>
    <cellStyle name="s_HeaderLine_Template Scorecard 2008 2" xfId="3519"/>
    <cellStyle name="s_HeaderLine_Template Scorecard 2008 3" xfId="3520"/>
    <cellStyle name="s_HeaderLine_Template Scorecard 2008_Book2" xfId="3521"/>
    <cellStyle name="s_HeaderLine_Template Scorecard 2008_Book2 2" xfId="3522"/>
    <cellStyle name="s_HeaderLine_Template Scorecard 2008_Book2 3" xfId="3523"/>
    <cellStyle name="s_HeaderLine_Template Scorecard 2008_Book2_Sheet2" xfId="3524"/>
    <cellStyle name="s_HeaderLine_Template Scorecard 2008_Retail Scorecard September 2008a" xfId="3525"/>
    <cellStyle name="s_HeaderLine_Template Scorecard 2008_Retail Scorecard September 2008b" xfId="3526"/>
    <cellStyle name="s_HeaderLine_Template Scorecard 2008_Sheet2" xfId="3527"/>
    <cellStyle name="s_HeaderLine_Template Scorecard 20081" xfId="3528"/>
    <cellStyle name="s_HeaderLine_Template Scorecard 20081 2" xfId="3529"/>
    <cellStyle name="s_HeaderLine_Template Scorecard 20081 3" xfId="3530"/>
    <cellStyle name="s_HeaderLine_Template Scorecard 20081_Book2" xfId="3531"/>
    <cellStyle name="s_HeaderLine_Template Scorecard 20081_Book2 2" xfId="3532"/>
    <cellStyle name="s_HeaderLine_Template Scorecard 20081_Book2 3" xfId="3533"/>
    <cellStyle name="s_HeaderLine_Template Scorecard 20081_Book2_Sheet2" xfId="3534"/>
    <cellStyle name="s_HeaderLine_Template Scorecard 20081_Retail Scorecard September 2008a" xfId="3535"/>
    <cellStyle name="s_HeaderLine_Template Scorecard 20081_Retail Scorecard September 2008b" xfId="3536"/>
    <cellStyle name="s_HeaderLine_Template Scorecard 20081_Sheet2" xfId="3537"/>
    <cellStyle name="s_PurpleHeader" xfId="3538"/>
    <cellStyle name="s_PurpleHeader_2010 MEL Parent Tax Bal Sheet" xfId="3539"/>
    <cellStyle name="s_PurpleHeader_Attrition Rate Scorecard - October 2008" xfId="3540"/>
    <cellStyle name="s_PurpleHeader_Attrition Rate Scorecard - September 2008" xfId="3541"/>
    <cellStyle name="s_PurpleHeader_B3-December 08 Board View (Half Yr Adj)" xfId="3542"/>
    <cellStyle name="s_PurpleHeader_CFIS DataLoad Actual June 07 IFRS" xfId="3543"/>
    <cellStyle name="s_PurpleHeader_CFIS DataLoad Actual June 07 IFRS_Attrition Rate Scorecard - October 2008" xfId="3544"/>
    <cellStyle name="s_PurpleHeader_CFIS DataLoad Actual June 07 IFRS_Attrition Rate Scorecard - September 2008" xfId="3545"/>
    <cellStyle name="s_PurpleHeader_CFIS DataLoad Actual June 07 IFRS_CCMAU December 08-Half Yr Adj" xfId="3546"/>
    <cellStyle name="s_PurpleHeader_CFIS DataLoad Actual June 07 IFRS_CCMAU Financials March 09" xfId="3547"/>
    <cellStyle name="s_PurpleHeader_CFIS DataLoad Actual June 07 IFRS_Copy of Attrition Rate FTE's Aug 2008" xfId="3548"/>
    <cellStyle name="s_PurpleHeader_CFIS DataLoad Actual June 07 IFRS_Copy of Attrition Rate FTE's Aug 2008_Book2" xfId="3549"/>
    <cellStyle name="s_PurpleHeader_CFIS DataLoad Actual June 07 IFRS_Copy of Attrition Rate FTE's Aug 2008_Retail Scorecard September 2008a" xfId="3550"/>
    <cellStyle name="s_PurpleHeader_CFIS DataLoad Actual June 07 IFRS_Copy of Attrition Rate FTE's Aug 2008_Retail Scorecard September 2008a 2" xfId="3551"/>
    <cellStyle name="s_PurpleHeader_CFIS DataLoad Actual June 07 IFRS_Copy of Attrition Rate FTE's Aug 2008_Retail Scorecard September 2008a 3" xfId="3552"/>
    <cellStyle name="s_PurpleHeader_CFIS DataLoad Actual June 07 IFRS_Copy of Attrition Rate FTE's Aug 2008_Retail Scorecard September 2008a_Sheet2" xfId="3553"/>
    <cellStyle name="s_PurpleHeader_CFIS DataLoad Actual June 07 IFRS_Copy of Attrition Rate FTE's Aug 2008_Retail Scorecard September 2008b" xfId="3554"/>
    <cellStyle name="s_PurpleHeader_CFIS DataLoad Actual June 07 IFRS_Copy of Attrition Rate FTE's Aug 2008_Retail Scorecard September 2008b 2" xfId="3555"/>
    <cellStyle name="s_PurpleHeader_CFIS DataLoad Actual June 07 IFRS_Copy of Attrition Rate FTE's Aug 2008_Retail Scorecard September 2008b 3" xfId="3556"/>
    <cellStyle name="s_PurpleHeader_CFIS DataLoad Actual June 07 IFRS_Copy of Attrition Rate FTE's Aug 2008_Retail Scorecard September 2008b_Sheet2" xfId="3557"/>
    <cellStyle name="s_PurpleHeader_CFIS DataLoad Actual June 07 IFRS_HS&amp;W 2008-23-09" xfId="3558"/>
    <cellStyle name="s_PurpleHeader_CFIS DataLoad Actual June 07 IFRS_HS&amp;W 2008-23-09_Book2" xfId="3559"/>
    <cellStyle name="s_PurpleHeader_CFIS DataLoad Actual June 07 IFRS_HS&amp;W 2008-23-09_Retail Scorecard September 2008a" xfId="3560"/>
    <cellStyle name="s_PurpleHeader_CFIS DataLoad Actual June 07 IFRS_HS&amp;W 2008-23-09_Retail Scorecard September 2008a 2" xfId="3561"/>
    <cellStyle name="s_PurpleHeader_CFIS DataLoad Actual June 07 IFRS_HS&amp;W 2008-23-09_Retail Scorecard September 2008a 3" xfId="3562"/>
    <cellStyle name="s_PurpleHeader_CFIS DataLoad Actual June 07 IFRS_HS&amp;W 2008-23-09_Retail Scorecard September 2008a_Sheet2" xfId="3563"/>
    <cellStyle name="s_PurpleHeader_CFIS DataLoad Actual June 07 IFRS_HS&amp;W 2008-23-09_Retail Scorecard September 2008b" xfId="3564"/>
    <cellStyle name="s_PurpleHeader_CFIS DataLoad Actual June 07 IFRS_HS&amp;W 2008-23-09_Retail Scorecard September 2008b 2" xfId="3565"/>
    <cellStyle name="s_PurpleHeader_CFIS DataLoad Actual June 07 IFRS_HS&amp;W 2008-23-09_Retail Scorecard September 2008b 3" xfId="3566"/>
    <cellStyle name="s_PurpleHeader_CFIS DataLoad Actual June 07 IFRS_HS&amp;W 2008-23-09_Retail Scorecard September 2008b_Sheet2" xfId="3567"/>
    <cellStyle name="s_PurpleHeader_CFIS DataLoad Actual June 07 IFRS_MaPQuarterlyStats as at 31 December" xfId="3568"/>
    <cellStyle name="s_PurpleHeader_CFIS DataLoad Actual June 07 IFRS_September 08 Board View" xfId="3569"/>
    <cellStyle name="s_PurpleHeader_CFIS DataLoad Actual June 07 IFRS_September 08 Mgmt View" xfId="3570"/>
    <cellStyle name="s_PurpleHeader_CFIS DataLoad Actual June 07 IFRS_Template Scorecard 2008" xfId="3571"/>
    <cellStyle name="s_PurpleHeader_CFIS DataLoad Actual June 07 IFRS_Template Scorecard 2008_Book2" xfId="3572"/>
    <cellStyle name="s_PurpleHeader_CFIS DataLoad Actual June 07 IFRS_Template Scorecard 2008_Retail Scorecard September 2008a" xfId="3573"/>
    <cellStyle name="s_PurpleHeader_CFIS DataLoad Actual June 07 IFRS_Template Scorecard 2008_Retail Scorecard September 2008a 2" xfId="3574"/>
    <cellStyle name="s_PurpleHeader_CFIS DataLoad Actual June 07 IFRS_Template Scorecard 2008_Retail Scorecard September 2008a 3" xfId="3575"/>
    <cellStyle name="s_PurpleHeader_CFIS DataLoad Actual June 07 IFRS_Template Scorecard 2008_Retail Scorecard September 2008a_Sheet2" xfId="3576"/>
    <cellStyle name="s_PurpleHeader_CFIS DataLoad Actual June 07 IFRS_Template Scorecard 2008_Retail Scorecard September 2008b" xfId="3577"/>
    <cellStyle name="s_PurpleHeader_CFIS DataLoad Actual June 07 IFRS_Template Scorecard 2008_Retail Scorecard September 2008b 2" xfId="3578"/>
    <cellStyle name="s_PurpleHeader_CFIS DataLoad Actual June 07 IFRS_Template Scorecard 2008_Retail Scorecard September 2008b 3" xfId="3579"/>
    <cellStyle name="s_PurpleHeader_CFIS DataLoad Actual June 07 IFRS_Template Scorecard 2008_Retail Scorecard September 2008b_Sheet2" xfId="3580"/>
    <cellStyle name="s_PurpleHeader_CFIS DataLoad Actual June 07 IFRS_Template Scorecard 20081" xfId="3581"/>
    <cellStyle name="s_PurpleHeader_CFIS DataLoad Actual June 07 IFRS_Template Scorecard 20081_Book2" xfId="3582"/>
    <cellStyle name="s_PurpleHeader_CFIS DataLoad Actual June 07 IFRS_Template Scorecard 20081_Retail Scorecard September 2008a" xfId="3583"/>
    <cellStyle name="s_PurpleHeader_CFIS DataLoad Actual June 07 IFRS_Template Scorecard 20081_Retail Scorecard September 2008a 2" xfId="3584"/>
    <cellStyle name="s_PurpleHeader_CFIS DataLoad Actual June 07 IFRS_Template Scorecard 20081_Retail Scorecard September 2008a 3" xfId="3585"/>
    <cellStyle name="s_PurpleHeader_CFIS DataLoad Actual June 07 IFRS_Template Scorecard 20081_Retail Scorecard September 2008a_Sheet2" xfId="3586"/>
    <cellStyle name="s_PurpleHeader_CFIS DataLoad Actual June 07 IFRS_Template Scorecard 20081_Retail Scorecard September 2008b" xfId="3587"/>
    <cellStyle name="s_PurpleHeader_CFIS DataLoad Actual June 07 IFRS_Template Scorecard 20081_Retail Scorecard September 2008b 2" xfId="3588"/>
    <cellStyle name="s_PurpleHeader_CFIS DataLoad Actual June 07 IFRS_Template Scorecard 20081_Retail Scorecard September 2008b 3" xfId="3589"/>
    <cellStyle name="s_PurpleHeader_CFIS DataLoad Actual June 07 IFRS_Template Scorecard 20081_Retail Scorecard September 2008b_Sheet2" xfId="3590"/>
    <cellStyle name="s_PurpleHeader_CFIS Net NZIFRS Dataload Sep 06" xfId="3591"/>
    <cellStyle name="s_PurpleHeader_CFIS Net NZIFRS Dataload Sep 06_2010 MEL Parent Tax Bal Sheet" xfId="3592"/>
    <cellStyle name="s_PurpleHeader_CFIS Net NZIFRS Dataload Sep 06_Attrition Rate Scorecard - October 2008" xfId="3593"/>
    <cellStyle name="s_PurpleHeader_CFIS Net NZIFRS Dataload Sep 06_Attrition Rate Scorecard - September 2008" xfId="3594"/>
    <cellStyle name="s_PurpleHeader_CFIS Net NZIFRS Dataload Sep 06_B3-December 08 Board View (Half Yr Adj)" xfId="3595"/>
    <cellStyle name="s_PurpleHeader_CFIS Net NZIFRS Dataload Sep 06_CONGL029" xfId="3596"/>
    <cellStyle name="s_PurpleHeader_CFIS Net NZIFRS Dataload Sep 06_Consolidation Schedule December 2008" xfId="3597"/>
    <cellStyle name="s_PurpleHeader_CFIS Net NZIFRS Dataload Sep 06_Consolidation Schedule December 2008 no ARC Impairment-FINAL" xfId="3598"/>
    <cellStyle name="s_PurpleHeader_CFIS Net NZIFRS Dataload Sep 06_Copy of Attrition Rate FTE's Aug 2008" xfId="3599"/>
    <cellStyle name="s_PurpleHeader_CFIS Net NZIFRS Dataload Sep 06_Copy of Attrition Rate FTE's Aug 2008_Book2" xfId="3600"/>
    <cellStyle name="s_PurpleHeader_CFIS Net NZIFRS Dataload Sep 06_Copy of Attrition Rate FTE's Aug 2008_Retail Scorecard September 2008a" xfId="3601"/>
    <cellStyle name="s_PurpleHeader_CFIS Net NZIFRS Dataload Sep 06_Copy of Attrition Rate FTE's Aug 2008_Retail Scorecard September 2008a 2" xfId="3602"/>
    <cellStyle name="s_PurpleHeader_CFIS Net NZIFRS Dataload Sep 06_Copy of Attrition Rate FTE's Aug 2008_Retail Scorecard September 2008a 3" xfId="3603"/>
    <cellStyle name="s_PurpleHeader_CFIS Net NZIFRS Dataload Sep 06_Copy of Attrition Rate FTE's Aug 2008_Retail Scorecard September 2008a_Sheet2" xfId="3604"/>
    <cellStyle name="s_PurpleHeader_CFIS Net NZIFRS Dataload Sep 06_Copy of Attrition Rate FTE's Aug 2008_Retail Scorecard September 2008b" xfId="3605"/>
    <cellStyle name="s_PurpleHeader_CFIS Net NZIFRS Dataload Sep 06_Copy of Attrition Rate FTE's Aug 2008_Retail Scorecard September 2008b 2" xfId="3606"/>
    <cellStyle name="s_PurpleHeader_CFIS Net NZIFRS Dataload Sep 06_Copy of Attrition Rate FTE's Aug 2008_Retail Scorecard September 2008b 3" xfId="3607"/>
    <cellStyle name="s_PurpleHeader_CFIS Net NZIFRS Dataload Sep 06_Copy of Attrition Rate FTE's Aug 2008_Retail Scorecard September 2008b_Sheet2" xfId="3608"/>
    <cellStyle name="s_PurpleHeader_CFIS Net NZIFRS Dataload Sep 06_Generation and NER Stats" xfId="3609"/>
    <cellStyle name="s_PurpleHeader_CFIS Net NZIFRS Dataload Sep 06_Group Consolidated Scorecard Dec08 - KM" xfId="3610"/>
    <cellStyle name="s_PurpleHeader_CFIS Net NZIFRS Dataload Sep 06_Group TB CONGL029" xfId="3611"/>
    <cellStyle name="s_PurpleHeader_CFIS Net NZIFRS Dataload Sep 06_HS&amp;W 2008-23-09" xfId="3612"/>
    <cellStyle name="s_PurpleHeader_CFIS Net NZIFRS Dataload Sep 06_HS&amp;W 2008-23-09_Book2" xfId="3613"/>
    <cellStyle name="s_PurpleHeader_CFIS Net NZIFRS Dataload Sep 06_HS&amp;W 2008-23-09_Retail Scorecard September 2008a" xfId="3614"/>
    <cellStyle name="s_PurpleHeader_CFIS Net NZIFRS Dataload Sep 06_HS&amp;W 2008-23-09_Retail Scorecard September 2008a 2" xfId="3615"/>
    <cellStyle name="s_PurpleHeader_CFIS Net NZIFRS Dataload Sep 06_HS&amp;W 2008-23-09_Retail Scorecard September 2008a 3" xfId="3616"/>
    <cellStyle name="s_PurpleHeader_CFIS Net NZIFRS Dataload Sep 06_HS&amp;W 2008-23-09_Retail Scorecard September 2008a_Sheet2" xfId="3617"/>
    <cellStyle name="s_PurpleHeader_CFIS Net NZIFRS Dataload Sep 06_HS&amp;W 2008-23-09_Retail Scorecard September 2008b" xfId="3618"/>
    <cellStyle name="s_PurpleHeader_CFIS Net NZIFRS Dataload Sep 06_HS&amp;W 2008-23-09_Retail Scorecard September 2008b 2" xfId="3619"/>
    <cellStyle name="s_PurpleHeader_CFIS Net NZIFRS Dataload Sep 06_HS&amp;W 2008-23-09_Retail Scorecard September 2008b 3" xfId="3620"/>
    <cellStyle name="s_PurpleHeader_CFIS Net NZIFRS Dataload Sep 06_HS&amp;W 2008-23-09_Retail Scorecard September 2008b_Sheet2" xfId="3621"/>
    <cellStyle name="s_PurpleHeader_CFIS Net NZIFRS Dataload Sep 06_June 10 Board View V1 19-07-10" xfId="3622"/>
    <cellStyle name="s_PurpleHeader_CFIS Net NZIFRS Dataload Sep 06_June 10 congl029" xfId="3623"/>
    <cellStyle name="s_PurpleHeader_CFIS Net NZIFRS Dataload Sep 06_MaPQuarterlyStats as at 31 December" xfId="3624"/>
    <cellStyle name="s_PurpleHeader_CFIS Net NZIFRS Dataload Sep 06_March 09 Board View" xfId="3625"/>
    <cellStyle name="s_PurpleHeader_CFIS Net NZIFRS Dataload Sep 06_Net Debt to Equity Ratio 31 12 08" xfId="3626"/>
    <cellStyle name="s_PurpleHeader_CFIS Net NZIFRS Dataload Sep 06_September 08 Board View" xfId="3627"/>
    <cellStyle name="s_PurpleHeader_CFIS Net NZIFRS Dataload Sep 06_September 08 Mgmt View" xfId="3628"/>
    <cellStyle name="s_PurpleHeader_CFIS Net NZIFRS Dataload Sep 06_TB Dec 2009 PowerTax mapping" xfId="3629"/>
    <cellStyle name="s_PurpleHeader_CFIS Net NZIFRS Dataload Sep 06_Template Scorecard 2008" xfId="3630"/>
    <cellStyle name="s_PurpleHeader_CFIS Net NZIFRS Dataload Sep 06_Template Scorecard 2008_Book2" xfId="3631"/>
    <cellStyle name="s_PurpleHeader_CFIS Net NZIFRS Dataload Sep 06_Template Scorecard 2008_Retail Scorecard September 2008a" xfId="3632"/>
    <cellStyle name="s_PurpleHeader_CFIS Net NZIFRS Dataload Sep 06_Template Scorecard 2008_Retail Scorecard September 2008a 2" xfId="3633"/>
    <cellStyle name="s_PurpleHeader_CFIS Net NZIFRS Dataload Sep 06_Template Scorecard 2008_Retail Scorecard September 2008a 3" xfId="3634"/>
    <cellStyle name="s_PurpleHeader_CFIS Net NZIFRS Dataload Sep 06_Template Scorecard 2008_Retail Scorecard September 2008a_Sheet2" xfId="3635"/>
    <cellStyle name="s_PurpleHeader_CFIS Net NZIFRS Dataload Sep 06_Template Scorecard 2008_Retail Scorecard September 2008b" xfId="3636"/>
    <cellStyle name="s_PurpleHeader_CFIS Net NZIFRS Dataload Sep 06_Template Scorecard 2008_Retail Scorecard September 2008b 2" xfId="3637"/>
    <cellStyle name="s_PurpleHeader_CFIS Net NZIFRS Dataload Sep 06_Template Scorecard 2008_Retail Scorecard September 2008b 3" xfId="3638"/>
    <cellStyle name="s_PurpleHeader_CFIS Net NZIFRS Dataload Sep 06_Template Scorecard 2008_Retail Scorecard September 2008b_Sheet2" xfId="3639"/>
    <cellStyle name="s_PurpleHeader_CFIS Net NZIFRS Dataload Sep 06_Template Scorecard 20081" xfId="3640"/>
    <cellStyle name="s_PurpleHeader_CFIS Net NZIFRS Dataload Sep 06_Template Scorecard 20081_Book2" xfId="3641"/>
    <cellStyle name="s_PurpleHeader_CFIS Net NZIFRS Dataload Sep 06_Template Scorecard 20081_Retail Scorecard September 2008a" xfId="3642"/>
    <cellStyle name="s_PurpleHeader_CFIS Net NZIFRS Dataload Sep 06_Template Scorecard 20081_Retail Scorecard September 2008a 2" xfId="3643"/>
    <cellStyle name="s_PurpleHeader_CFIS Net NZIFRS Dataload Sep 06_Template Scorecard 20081_Retail Scorecard September 2008a 3" xfId="3644"/>
    <cellStyle name="s_PurpleHeader_CFIS Net NZIFRS Dataload Sep 06_Template Scorecard 20081_Retail Scorecard September 2008a_Sheet2" xfId="3645"/>
    <cellStyle name="s_PurpleHeader_CFIS Net NZIFRS Dataload Sep 06_Template Scorecard 20081_Retail Scorecard September 2008b" xfId="3646"/>
    <cellStyle name="s_PurpleHeader_CFIS Net NZIFRS Dataload Sep 06_Template Scorecard 20081_Retail Scorecard September 2008b 2" xfId="3647"/>
    <cellStyle name="s_PurpleHeader_CFIS Net NZIFRS Dataload Sep 06_Template Scorecard 20081_Retail Scorecard September 2008b 3" xfId="3648"/>
    <cellStyle name="s_PurpleHeader_CFIS Net NZIFRS Dataload Sep 06_Template Scorecard 20081_Retail Scorecard September 2008b_Sheet2" xfId="3649"/>
    <cellStyle name="s_PurpleHeader_CONGL029" xfId="3650"/>
    <cellStyle name="s_PurpleHeader_Consolidation Schedule December 2008" xfId="3651"/>
    <cellStyle name="s_PurpleHeader_Consolidation Schedule December 2008 no ARC Impairment-FINAL" xfId="3652"/>
    <cellStyle name="s_PurpleHeader_Copy of Attrition Rate FTE's Aug 2008" xfId="3653"/>
    <cellStyle name="s_PurpleHeader_Copy of Attrition Rate FTE's Aug 2008_Book2" xfId="3654"/>
    <cellStyle name="s_PurpleHeader_Copy of Attrition Rate FTE's Aug 2008_Retail Scorecard September 2008a" xfId="3655"/>
    <cellStyle name="s_PurpleHeader_Copy of Attrition Rate FTE's Aug 2008_Retail Scorecard September 2008a 2" xfId="3656"/>
    <cellStyle name="s_PurpleHeader_Copy of Attrition Rate FTE's Aug 2008_Retail Scorecard September 2008a 3" xfId="3657"/>
    <cellStyle name="s_PurpleHeader_Copy of Attrition Rate FTE's Aug 2008_Retail Scorecard September 2008a_Sheet2" xfId="3658"/>
    <cellStyle name="s_PurpleHeader_Copy of Attrition Rate FTE's Aug 2008_Retail Scorecard September 2008b" xfId="3659"/>
    <cellStyle name="s_PurpleHeader_Copy of Attrition Rate FTE's Aug 2008_Retail Scorecard September 2008b 2" xfId="3660"/>
    <cellStyle name="s_PurpleHeader_Copy of Attrition Rate FTE's Aug 2008_Retail Scorecard September 2008b 3" xfId="3661"/>
    <cellStyle name="s_PurpleHeader_Copy of Attrition Rate FTE's Aug 2008_Retail Scorecard September 2008b_Sheet2" xfId="3662"/>
    <cellStyle name="s_PurpleHeader_DataLoad_206" xfId="3663"/>
    <cellStyle name="s_PurpleHeader_Generation and NER Stats" xfId="3664"/>
    <cellStyle name="s_PurpleHeader_Group Consolidated Scorecard Dec08 - KM" xfId="3665"/>
    <cellStyle name="s_PurpleHeader_Group TB CONGL029" xfId="3666"/>
    <cellStyle name="s_PurpleHeader_HS&amp;W 2008-23-09" xfId="3667"/>
    <cellStyle name="s_PurpleHeader_HS&amp;W 2008-23-09_Book2" xfId="3668"/>
    <cellStyle name="s_PurpleHeader_HS&amp;W 2008-23-09_Retail Scorecard September 2008a" xfId="3669"/>
    <cellStyle name="s_PurpleHeader_HS&amp;W 2008-23-09_Retail Scorecard September 2008a 2" xfId="3670"/>
    <cellStyle name="s_PurpleHeader_HS&amp;W 2008-23-09_Retail Scorecard September 2008a 3" xfId="3671"/>
    <cellStyle name="s_PurpleHeader_HS&amp;W 2008-23-09_Retail Scorecard September 2008a_Sheet2" xfId="3672"/>
    <cellStyle name="s_PurpleHeader_HS&amp;W 2008-23-09_Retail Scorecard September 2008b" xfId="3673"/>
    <cellStyle name="s_PurpleHeader_HS&amp;W 2008-23-09_Retail Scorecard September 2008b 2" xfId="3674"/>
    <cellStyle name="s_PurpleHeader_HS&amp;W 2008-23-09_Retail Scorecard September 2008b 3" xfId="3675"/>
    <cellStyle name="s_PurpleHeader_HS&amp;W 2008-23-09_Retail Scorecard September 2008b_Sheet2" xfId="3676"/>
    <cellStyle name="s_PurpleHeader_June 10 Board View V1 19-07-10" xfId="3677"/>
    <cellStyle name="s_PurpleHeader_June 10 congl029" xfId="3678"/>
    <cellStyle name="s_PurpleHeader_MaPQuarterlyStats as at 31 December" xfId="3679"/>
    <cellStyle name="s_PurpleHeader_March 09 Board View" xfId="3680"/>
    <cellStyle name="s_PurpleHeader_Net Debt to Equity Ratio 31 12 08" xfId="3681"/>
    <cellStyle name="s_PurpleHeader_September 08 Board View" xfId="3682"/>
    <cellStyle name="s_PurpleHeader_September 08 Mgmt View" xfId="3683"/>
    <cellStyle name="s_PurpleHeader_TB Dec 2009 PowerTax mapping" xfId="3684"/>
    <cellStyle name="s_PurpleHeader_Template Scorecard 2008" xfId="3685"/>
    <cellStyle name="s_PurpleHeader_Template Scorecard 2008_Book2" xfId="3686"/>
    <cellStyle name="s_PurpleHeader_Template Scorecard 2008_Retail Scorecard September 2008a" xfId="3687"/>
    <cellStyle name="s_PurpleHeader_Template Scorecard 2008_Retail Scorecard September 2008a 2" xfId="3688"/>
    <cellStyle name="s_PurpleHeader_Template Scorecard 2008_Retail Scorecard September 2008a 3" xfId="3689"/>
    <cellStyle name="s_PurpleHeader_Template Scorecard 2008_Retail Scorecard September 2008a_Sheet2" xfId="3690"/>
    <cellStyle name="s_PurpleHeader_Template Scorecard 2008_Retail Scorecard September 2008b" xfId="3691"/>
    <cellStyle name="s_PurpleHeader_Template Scorecard 2008_Retail Scorecard September 2008b 2" xfId="3692"/>
    <cellStyle name="s_PurpleHeader_Template Scorecard 2008_Retail Scorecard September 2008b 3" xfId="3693"/>
    <cellStyle name="s_PurpleHeader_Template Scorecard 2008_Retail Scorecard September 2008b_Sheet2" xfId="3694"/>
    <cellStyle name="s_PurpleHeader_Template Scorecard 20081" xfId="3695"/>
    <cellStyle name="s_PurpleHeader_Template Scorecard 20081_Book2" xfId="3696"/>
    <cellStyle name="s_PurpleHeader_Template Scorecard 20081_Retail Scorecard September 2008a" xfId="3697"/>
    <cellStyle name="s_PurpleHeader_Template Scorecard 20081_Retail Scorecard September 2008a 2" xfId="3698"/>
    <cellStyle name="s_PurpleHeader_Template Scorecard 20081_Retail Scorecard September 2008a 3" xfId="3699"/>
    <cellStyle name="s_PurpleHeader_Template Scorecard 20081_Retail Scorecard September 2008a_Sheet2" xfId="3700"/>
    <cellStyle name="s_PurpleHeader_Template Scorecard 20081_Retail Scorecard September 2008b" xfId="3701"/>
    <cellStyle name="s_PurpleHeader_Template Scorecard 20081_Retail Scorecard September 2008b 2" xfId="3702"/>
    <cellStyle name="s_PurpleHeader_Template Scorecard 20081_Retail Scorecard September 2008b 3" xfId="3703"/>
    <cellStyle name="s_PurpleHeader_Template Scorecard 20081_Retail Scorecard September 2008b_Sheet2" xfId="3704"/>
    <cellStyle name="s_TotalBackground" xfId="3705"/>
    <cellStyle name="s_TotalBackground_2010 MEL Parent Tax Bal Sheet" xfId="3706"/>
    <cellStyle name="s_TotalBackground_Attrition Rate Scorecard - October 2008" xfId="3707"/>
    <cellStyle name="s_TotalBackground_Attrition Rate Scorecard - October 2008 2" xfId="3708"/>
    <cellStyle name="s_TotalBackground_Attrition Rate Scorecard - October 2008 3" xfId="3709"/>
    <cellStyle name="s_TotalBackground_Attrition Rate Scorecard - September 2008" xfId="3710"/>
    <cellStyle name="s_TotalBackground_Attrition Rate Scorecard - September 2008 2" xfId="3711"/>
    <cellStyle name="s_TotalBackground_Attrition Rate Scorecard - September 2008 3" xfId="3712"/>
    <cellStyle name="s_TotalBackground_B3-December 08 Board View (Half Yr Adj)" xfId="3713"/>
    <cellStyle name="s_TotalBackground_CONGL029" xfId="3714"/>
    <cellStyle name="s_TotalBackground_CONGL029 2" xfId="3715"/>
    <cellStyle name="s_TotalBackground_CONGL029 3" xfId="3716"/>
    <cellStyle name="s_TotalBackground_Consolidation Schedule December 2008" xfId="3717"/>
    <cellStyle name="s_TotalBackground_Consolidation Schedule December 2008 no ARC Impairment-FINAL" xfId="3718"/>
    <cellStyle name="s_TotalBackground_Consolidation Schedule December 2008 no ARC Impairment-FINAL 2" xfId="3719"/>
    <cellStyle name="s_TotalBackground_Consolidation Schedule December 2008 no ARC Impairment-FINAL 3" xfId="3720"/>
    <cellStyle name="s_TotalBackground_Copy of Attrition Rate FTE's Aug 2008" xfId="3721"/>
    <cellStyle name="s_TotalBackground_Copy of Attrition Rate FTE's Aug 2008 2" xfId="3722"/>
    <cellStyle name="s_TotalBackground_Copy of Attrition Rate FTE's Aug 2008 3" xfId="3723"/>
    <cellStyle name="s_TotalBackground_Generation and NER Stats" xfId="3724"/>
    <cellStyle name="s_TotalBackground_Group Consolidated Scorecard Dec08 - KM" xfId="3725"/>
    <cellStyle name="s_TotalBackground_Group TB CONGL029" xfId="3726"/>
    <cellStyle name="s_TotalBackground_HS&amp;W 2008-23-09" xfId="3727"/>
    <cellStyle name="s_TotalBackground_HS&amp;W 2008-23-09 2" xfId="3728"/>
    <cellStyle name="s_TotalBackground_HS&amp;W 2008-23-09 3" xfId="3729"/>
    <cellStyle name="s_TotalBackground_June 10 Board View V1 19-07-10" xfId="3730"/>
    <cellStyle name="s_TotalBackground_June 10 congl029" xfId="3731"/>
    <cellStyle name="s_TotalBackground_MaPQuarterlyStats as at 31 December" xfId="3732"/>
    <cellStyle name="s_TotalBackground_March 09 Board View" xfId="3733"/>
    <cellStyle name="s_TotalBackground_Net Debt to Equity Ratio 31 12 08" xfId="3734"/>
    <cellStyle name="s_TotalBackground_September 08 Board View" xfId="3735"/>
    <cellStyle name="s_TotalBackground_September 08 Mgmt View" xfId="3736"/>
    <cellStyle name="s_TotalBackground_TB Dec 2009 PowerTax mapping" xfId="3737"/>
    <cellStyle name="s_TotalBackground_Template Scorecard 2008" xfId="3738"/>
    <cellStyle name="s_TotalBackground_Template Scorecard 2008 2" xfId="3739"/>
    <cellStyle name="s_TotalBackground_Template Scorecard 2008 3" xfId="3740"/>
    <cellStyle name="s_TotalBackground_Template Scorecard 20081" xfId="3741"/>
    <cellStyle name="s_TotalBackground_Template Scorecard 20081 2" xfId="3742"/>
    <cellStyle name="s_TotalBackground_Template Scorecard 20081 3" xfId="3743"/>
    <cellStyle name="Style 1" xfId="53"/>
    <cellStyle name="Style 1 2" xfId="3744"/>
    <cellStyle name="Title 10" xfId="3745"/>
    <cellStyle name="Title 11" xfId="3746"/>
    <cellStyle name="Title 12" xfId="3747"/>
    <cellStyle name="Title 13" xfId="3748"/>
    <cellStyle name="Title 14" xfId="3749"/>
    <cellStyle name="Title 15" xfId="3750"/>
    <cellStyle name="Title 16" xfId="3751"/>
    <cellStyle name="Title 17" xfId="3752"/>
    <cellStyle name="Title 18" xfId="3753"/>
    <cellStyle name="Title 19" xfId="3754"/>
    <cellStyle name="Title 2" xfId="3755"/>
    <cellStyle name="Title 2 10" xfId="3756"/>
    <cellStyle name="Title 2 11" xfId="3757"/>
    <cellStyle name="Title 2 12" xfId="3758"/>
    <cellStyle name="Title 2 13" xfId="3759"/>
    <cellStyle name="Title 2 14" xfId="3760"/>
    <cellStyle name="Title 2 15" xfId="3761"/>
    <cellStyle name="Title 2 16" xfId="3762"/>
    <cellStyle name="Title 2 2" xfId="3763"/>
    <cellStyle name="Title 2 2 2" xfId="3764"/>
    <cellStyle name="Title 2 2 3" xfId="3765"/>
    <cellStyle name="Title 2 2 4" xfId="3766"/>
    <cellStyle name="Title 2 2 5" xfId="3767"/>
    <cellStyle name="Title 2 3" xfId="3768"/>
    <cellStyle name="Title 2 4" xfId="3769"/>
    <cellStyle name="Title 2 5" xfId="3770"/>
    <cellStyle name="Title 2 6" xfId="3771"/>
    <cellStyle name="Title 2 7" xfId="3772"/>
    <cellStyle name="Title 2 8" xfId="3773"/>
    <cellStyle name="Title 2 9" xfId="3774"/>
    <cellStyle name="Title 20" xfId="3775"/>
    <cellStyle name="Title 21" xfId="3776"/>
    <cellStyle name="Title 22" xfId="3777"/>
    <cellStyle name="Title 3" xfId="3778"/>
    <cellStyle name="Title 3 2" xfId="3779"/>
    <cellStyle name="Title 3 3" xfId="3780"/>
    <cellStyle name="Title 3 4" xfId="3781"/>
    <cellStyle name="Title 3 5" xfId="3782"/>
    <cellStyle name="Title 3 6" xfId="3783"/>
    <cellStyle name="Title 4" xfId="3784"/>
    <cellStyle name="Title 4 2" xfId="3785"/>
    <cellStyle name="Title 5" xfId="3786"/>
    <cellStyle name="Title 5 2" xfId="3787"/>
    <cellStyle name="Title 6" xfId="3788"/>
    <cellStyle name="Title 7" xfId="3789"/>
    <cellStyle name="Title 8" xfId="3790"/>
    <cellStyle name="Title 9" xfId="3791"/>
    <cellStyle name="To_Financials" xfId="3792"/>
    <cellStyle name="Total 10" xfId="3793"/>
    <cellStyle name="Total 11" xfId="3794"/>
    <cellStyle name="Total 12" xfId="3795"/>
    <cellStyle name="Total 13" xfId="3796"/>
    <cellStyle name="Total 14" xfId="3797"/>
    <cellStyle name="Total 15" xfId="3798"/>
    <cellStyle name="Total 16" xfId="3799"/>
    <cellStyle name="Total 17" xfId="3800"/>
    <cellStyle name="Total 18" xfId="3801"/>
    <cellStyle name="Total 19" xfId="3802"/>
    <cellStyle name="Total 2" xfId="3803"/>
    <cellStyle name="Total 2 10" xfId="3804"/>
    <cellStyle name="Total 2 11" xfId="3805"/>
    <cellStyle name="Total 2 12" xfId="3806"/>
    <cellStyle name="Total 2 13" xfId="3807"/>
    <cellStyle name="Total 2 14" xfId="3808"/>
    <cellStyle name="Total 2 15" xfId="3809"/>
    <cellStyle name="Total 2 16" xfId="3810"/>
    <cellStyle name="Total 2 17" xfId="3811"/>
    <cellStyle name="Total 2 18" xfId="3812"/>
    <cellStyle name="Total 2 2" xfId="3813"/>
    <cellStyle name="Total 2 2 2" xfId="3814"/>
    <cellStyle name="Total 2 2 3" xfId="3815"/>
    <cellStyle name="Total 2 2 4" xfId="3816"/>
    <cellStyle name="Total 2 2 5" xfId="3817"/>
    <cellStyle name="Total 2 3" xfId="3818"/>
    <cellStyle name="Total 2 4" xfId="3819"/>
    <cellStyle name="Total 2 5" xfId="3820"/>
    <cellStyle name="Total 2 6" xfId="3821"/>
    <cellStyle name="Total 2 7" xfId="3822"/>
    <cellStyle name="Total 2 8" xfId="3823"/>
    <cellStyle name="Total 2 9" xfId="3824"/>
    <cellStyle name="Total 20" xfId="3825"/>
    <cellStyle name="Total 21" xfId="3826"/>
    <cellStyle name="Total 22" xfId="3827"/>
    <cellStyle name="Total 23" xfId="3828"/>
    <cellStyle name="Total 24" xfId="3829"/>
    <cellStyle name="Total 3" xfId="3830"/>
    <cellStyle name="Total 3 2" xfId="3831"/>
    <cellStyle name="Total 3 3" xfId="3832"/>
    <cellStyle name="Total 3 4" xfId="3833"/>
    <cellStyle name="Total 3 5" xfId="3834"/>
    <cellStyle name="Total 3 6" xfId="3835"/>
    <cellStyle name="Total 3 7" xfId="3836"/>
    <cellStyle name="Total 4" xfId="3837"/>
    <cellStyle name="Total 4 2" xfId="3838"/>
    <cellStyle name="Total 5" xfId="3839"/>
    <cellStyle name="Total 5 2" xfId="3840"/>
    <cellStyle name="Total 6" xfId="3841"/>
    <cellStyle name="Total 7" xfId="3842"/>
    <cellStyle name="Total 8" xfId="3843"/>
    <cellStyle name="Total 9" xfId="3844"/>
    <cellStyle name="Warning Text 10" xfId="3845"/>
    <cellStyle name="Warning Text 11" xfId="3846"/>
    <cellStyle name="Warning Text 12" xfId="3847"/>
    <cellStyle name="Warning Text 13" xfId="3848"/>
    <cellStyle name="Warning Text 2" xfId="3849"/>
    <cellStyle name="Warning Text 2 10" xfId="3850"/>
    <cellStyle name="Warning Text 2 11" xfId="3851"/>
    <cellStyle name="Warning Text 2 12" xfId="3852"/>
    <cellStyle name="Warning Text 2 13" xfId="3853"/>
    <cellStyle name="Warning Text 2 14" xfId="3854"/>
    <cellStyle name="Warning Text 2 15" xfId="3855"/>
    <cellStyle name="Warning Text 2 16" xfId="3856"/>
    <cellStyle name="Warning Text 2 2" xfId="3857"/>
    <cellStyle name="Warning Text 2 2 2" xfId="3858"/>
    <cellStyle name="Warning Text 2 2 3" xfId="3859"/>
    <cellStyle name="Warning Text 2 2 4" xfId="3860"/>
    <cellStyle name="Warning Text 2 2 5" xfId="3861"/>
    <cellStyle name="Warning Text 2 3" xfId="3862"/>
    <cellStyle name="Warning Text 2 4" xfId="3863"/>
    <cellStyle name="Warning Text 2 5" xfId="3864"/>
    <cellStyle name="Warning Text 2 6" xfId="3865"/>
    <cellStyle name="Warning Text 2 7" xfId="3866"/>
    <cellStyle name="Warning Text 2 8" xfId="3867"/>
    <cellStyle name="Warning Text 2 9" xfId="3868"/>
    <cellStyle name="Warning Text 3" xfId="3869"/>
    <cellStyle name="Warning Text 3 10" xfId="3870"/>
    <cellStyle name="Warning Text 3 2" xfId="3871"/>
    <cellStyle name="Warning Text 3 2 2" xfId="3872"/>
    <cellStyle name="Warning Text 3 2 3" xfId="3873"/>
    <cellStyle name="Warning Text 3 2 4" xfId="3874"/>
    <cellStyle name="Warning Text 3 2 5" xfId="3875"/>
    <cellStyle name="Warning Text 3 3" xfId="3876"/>
    <cellStyle name="Warning Text 3 4" xfId="3877"/>
    <cellStyle name="Warning Text 3 5" xfId="3878"/>
    <cellStyle name="Warning Text 3 6" xfId="3879"/>
    <cellStyle name="Warning Text 3 7" xfId="3880"/>
    <cellStyle name="Warning Text 3 8" xfId="3881"/>
    <cellStyle name="Warning Text 3 9" xfId="3882"/>
    <cellStyle name="Warning Text 4" xfId="3883"/>
    <cellStyle name="Warning Text 4 2" xfId="3884"/>
    <cellStyle name="Warning Text 4 3" xfId="3885"/>
    <cellStyle name="Warning Text 4 4" xfId="3886"/>
    <cellStyle name="Warning Text 4 5" xfId="3887"/>
    <cellStyle name="Warning Text 4 6" xfId="3888"/>
    <cellStyle name="Warning Text 4 7" xfId="3889"/>
    <cellStyle name="Warning Text 5" xfId="3890"/>
    <cellStyle name="Warning Text 5 2" xfId="3891"/>
    <cellStyle name="Warning Text 6" xfId="3892"/>
    <cellStyle name="Warning Text 7" xfId="3893"/>
    <cellStyle name="Warning Text 8" xfId="3894"/>
    <cellStyle name="Warning Text 9" xfId="3895"/>
    <cellStyle name="xHeading" xfId="3896"/>
    <cellStyle name="xHeading 2" xfId="3897"/>
    <cellStyle name="xHeading 3" xfId="3898"/>
    <cellStyle name="xHeadingCen" xfId="3899"/>
    <cellStyle name="xHeadingCen 2" xfId="3900"/>
    <cellStyle name="xHeadingCen 3" xfId="3901"/>
    <cellStyle name="xHeadingVer" xfId="3902"/>
    <cellStyle name="xHeadingVer 2" xfId="3903"/>
    <cellStyle name="xHeadingVer 3" xfId="3904"/>
    <cellStyle name="xRangeName" xfId="3905"/>
    <cellStyle name="xTitle" xfId="3906"/>
    <cellStyle name="xTitle B&amp;W" xfId="3907"/>
    <cellStyle name="xTitle Colour" xfId="3908"/>
    <cellStyle name="xTitle_Attrition Rate Scorecard - October 2008" xfId="3909"/>
    <cellStyle name="Year" xfId="3910"/>
    <cellStyle name="Year 2" xfId="3911"/>
    <cellStyle name="Year 3" xfId="3912"/>
  </cellStyles>
  <dxfs count="0"/>
  <tableStyles count="0" defaultTableStyle="TableStyleMedium2" defaultPivotStyle="PivotStyleLight16"/>
  <colors>
    <mruColors>
      <color rgb="FF3333FF"/>
      <color rgb="FF32771F"/>
      <color rgb="FF24A439"/>
      <color rgb="FF1767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26</xdr:row>
      <xdr:rowOff>161925</xdr:rowOff>
    </xdr:from>
    <xdr:to>
      <xdr:col>2</xdr:col>
      <xdr:colOff>123825</xdr:colOff>
      <xdr:row>28</xdr:row>
      <xdr:rowOff>154330</xdr:rowOff>
    </xdr:to>
    <xdr:pic>
      <xdr:nvPicPr>
        <xdr:cNvPr id="3" name="Picture 2" descr="http://wiki.creativecommons.org/images/c/cf/By_plain30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6438900"/>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47625</xdr:rowOff>
    </xdr:from>
    <xdr:to>
      <xdr:col>0</xdr:col>
      <xdr:colOff>2771693</xdr:colOff>
      <xdr:row>6</xdr:row>
      <xdr:rowOff>38100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6425" y="428625"/>
          <a:ext cx="2705018"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157</xdr:col>
      <xdr:colOff>671513</xdr:colOff>
      <xdr:row>45</xdr:row>
      <xdr:rowOff>333373</xdr:rowOff>
    </xdr:from>
    <xdr:ext cx="5317331" cy="821534"/>
    <xdr:sp macro="" textlink="">
      <xdr:nvSpPr>
        <xdr:cNvPr id="3" name="TextBox 2"/>
        <xdr:cNvSpPr txBox="1"/>
      </xdr:nvSpPr>
      <xdr:spPr>
        <a:xfrm>
          <a:off x="113911857" y="9489279"/>
          <a:ext cx="5317331" cy="821534"/>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baseline="0">
              <a:solidFill>
                <a:schemeClr val="tx1"/>
              </a:solidFill>
              <a:effectLst/>
              <a:latin typeface="+mn-lt"/>
              <a:ea typeface="+mn-ea"/>
              <a:cs typeface="+mn-cs"/>
            </a:rPr>
            <a:t>Retail sales information is now collected quarterly in  the Quarterly Retail Sales Survey.  Previously, this information was only collected annually. </a:t>
          </a:r>
        </a:p>
        <a:p>
          <a:r>
            <a:rPr lang="en-NZ" sz="1100" baseline="0">
              <a:solidFill>
                <a:schemeClr val="tx1"/>
              </a:solidFill>
              <a:effectLst/>
              <a:latin typeface="+mn-lt"/>
              <a:ea typeface="+mn-ea"/>
              <a:cs typeface="+mn-cs"/>
            </a:rPr>
            <a:t>Consumption data also includes Solar PV demand estimates from the Electricity Authority from September 2013 onwards.</a:t>
          </a:r>
          <a:endParaRPr lang="en-NZ">
            <a:effectLst/>
          </a:endParaRPr>
        </a:p>
      </xdr:txBody>
    </xdr:sp>
    <xdr:clientData/>
  </xdr:oneCellAnchor>
  <xdr:twoCellAnchor>
    <xdr:from>
      <xdr:col>158</xdr:col>
      <xdr:colOff>202023</xdr:colOff>
      <xdr:row>42</xdr:row>
      <xdr:rowOff>190500</xdr:rowOff>
    </xdr:from>
    <xdr:to>
      <xdr:col>158</xdr:col>
      <xdr:colOff>202023</xdr:colOff>
      <xdr:row>45</xdr:row>
      <xdr:rowOff>345283</xdr:rowOff>
    </xdr:to>
    <xdr:cxnSp macro="">
      <xdr:nvCxnSpPr>
        <xdr:cNvPr id="4" name="Straight Arrow Connector 3"/>
        <xdr:cNvCxnSpPr/>
      </xdr:nvCxnSpPr>
      <xdr:spPr>
        <a:xfrm flipV="1">
          <a:off x="114132929" y="8763000"/>
          <a:ext cx="0" cy="7381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22412</xdr:colOff>
      <xdr:row>1</xdr:row>
      <xdr:rowOff>86285</xdr:rowOff>
    </xdr:from>
    <xdr:to>
      <xdr:col>0</xdr:col>
      <xdr:colOff>2803713</xdr:colOff>
      <xdr:row>5</xdr:row>
      <xdr:rowOff>97980</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9030" y="276785"/>
          <a:ext cx="2781301" cy="77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89649</xdr:colOff>
      <xdr:row>33</xdr:row>
      <xdr:rowOff>56027</xdr:rowOff>
    </xdr:from>
    <xdr:to>
      <xdr:col>48</xdr:col>
      <xdr:colOff>470648</xdr:colOff>
      <xdr:row>37</xdr:row>
      <xdr:rowOff>112058</xdr:rowOff>
    </xdr:to>
    <xdr:sp macro="" textlink="">
      <xdr:nvSpPr>
        <xdr:cNvPr id="3" name="TextBox 2"/>
        <xdr:cNvSpPr txBox="1"/>
      </xdr:nvSpPr>
      <xdr:spPr>
        <a:xfrm>
          <a:off x="37662973" y="6387351"/>
          <a:ext cx="1748116" cy="81803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Consumption data for 2014</a:t>
          </a:r>
          <a:r>
            <a:rPr lang="en-NZ" sz="1100" baseline="0">
              <a:solidFill>
                <a:schemeClr val="dk1"/>
              </a:solidFill>
              <a:effectLst/>
              <a:latin typeface="+mn-lt"/>
              <a:ea typeface="+mn-ea"/>
              <a:cs typeface="+mn-cs"/>
            </a:rPr>
            <a:t>  onwards i</a:t>
          </a:r>
          <a:r>
            <a:rPr lang="en-NZ" sz="1100">
              <a:solidFill>
                <a:schemeClr val="dk1"/>
              </a:solidFill>
              <a:effectLst/>
              <a:latin typeface="+mn-lt"/>
              <a:ea typeface="+mn-ea"/>
              <a:cs typeface="+mn-cs"/>
            </a:rPr>
            <a:t>ncludes Solar PV demand estimates from the Electricity</a:t>
          </a:r>
          <a:r>
            <a:rPr lang="en-NZ" sz="1100" baseline="0">
              <a:solidFill>
                <a:schemeClr val="dk1"/>
              </a:solidFill>
              <a:effectLst/>
              <a:latin typeface="+mn-lt"/>
              <a:ea typeface="+mn-ea"/>
              <a:cs typeface="+mn-cs"/>
            </a:rPr>
            <a:t> Authority.</a:t>
          </a:r>
          <a:endParaRPr lang="en-NZ">
            <a:effectLst/>
          </a:endParaRPr>
        </a:p>
      </xdr:txBody>
    </xdr:sp>
    <xdr:clientData/>
  </xdr:twoCellAnchor>
  <xdr:twoCellAnchor>
    <xdr:from>
      <xdr:col>45</xdr:col>
      <xdr:colOff>0</xdr:colOff>
      <xdr:row>27</xdr:row>
      <xdr:rowOff>22411</xdr:rowOff>
    </xdr:from>
    <xdr:to>
      <xdr:col>46</xdr:col>
      <xdr:colOff>89649</xdr:colOff>
      <xdr:row>35</xdr:row>
      <xdr:rowOff>84043</xdr:rowOff>
    </xdr:to>
    <xdr:cxnSp macro="">
      <xdr:nvCxnSpPr>
        <xdr:cNvPr id="7" name="Straight Arrow Connector 6"/>
        <xdr:cNvCxnSpPr>
          <a:stCxn id="3" idx="1"/>
        </xdr:cNvCxnSpPr>
      </xdr:nvCxnSpPr>
      <xdr:spPr>
        <a:xfrm flipH="1" flipV="1">
          <a:off x="36923382" y="5210735"/>
          <a:ext cx="1165414" cy="15856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22412</xdr:colOff>
      <xdr:row>35</xdr:row>
      <xdr:rowOff>84043</xdr:rowOff>
    </xdr:from>
    <xdr:to>
      <xdr:col>46</xdr:col>
      <xdr:colOff>89649</xdr:colOff>
      <xdr:row>39</xdr:row>
      <xdr:rowOff>179295</xdr:rowOff>
    </xdr:to>
    <xdr:cxnSp macro="">
      <xdr:nvCxnSpPr>
        <xdr:cNvPr id="16" name="Straight Arrow Connector 15"/>
        <xdr:cNvCxnSpPr>
          <a:stCxn id="3" idx="1"/>
        </xdr:cNvCxnSpPr>
      </xdr:nvCxnSpPr>
      <xdr:spPr>
        <a:xfrm flipH="1">
          <a:off x="36945794" y="6796367"/>
          <a:ext cx="1143002" cy="8684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30</xdr:row>
      <xdr:rowOff>0</xdr:rowOff>
    </xdr:from>
    <xdr:to>
      <xdr:col>39</xdr:col>
      <xdr:colOff>773205</xdr:colOff>
      <xdr:row>37</xdr:row>
      <xdr:rowOff>11205</xdr:rowOff>
    </xdr:to>
    <xdr:sp macro="" textlink="">
      <xdr:nvSpPr>
        <xdr:cNvPr id="15" name="TextBox 14"/>
        <xdr:cNvSpPr txBox="1"/>
      </xdr:nvSpPr>
      <xdr:spPr>
        <a:xfrm>
          <a:off x="28272441" y="5759824"/>
          <a:ext cx="6185646"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1 . This means that actual calendar year data is available for 2014 onwards,  referred to as the “new methodology”.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1</xdr:row>
      <xdr:rowOff>66675</xdr:rowOff>
    </xdr:from>
    <xdr:to>
      <xdr:col>0</xdr:col>
      <xdr:colOff>2781300</xdr:colOff>
      <xdr:row>5</xdr:row>
      <xdr:rowOff>78369</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57175"/>
          <a:ext cx="2781299" cy="77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160</xdr:col>
      <xdr:colOff>238125</xdr:colOff>
      <xdr:row>30</xdr:row>
      <xdr:rowOff>19050</xdr:rowOff>
    </xdr:from>
    <xdr:to>
      <xdr:col>160</xdr:col>
      <xdr:colOff>238125</xdr:colOff>
      <xdr:row>32</xdr:row>
      <xdr:rowOff>85724</xdr:rowOff>
    </xdr:to>
    <xdr:cxnSp macro="">
      <xdr:nvCxnSpPr>
        <xdr:cNvPr id="4" name="Straight Arrow Connector 3"/>
        <xdr:cNvCxnSpPr/>
      </xdr:nvCxnSpPr>
      <xdr:spPr>
        <a:xfrm flipV="1">
          <a:off x="114014250" y="5848350"/>
          <a:ext cx="0" cy="4476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158</xdr:col>
      <xdr:colOff>201706</xdr:colOff>
      <xdr:row>32</xdr:row>
      <xdr:rowOff>56029</xdr:rowOff>
    </xdr:from>
    <xdr:ext cx="4840941" cy="821534"/>
    <xdr:sp macro="" textlink="">
      <xdr:nvSpPr>
        <xdr:cNvPr id="5" name="TextBox 4"/>
        <xdr:cNvSpPr txBox="1"/>
      </xdr:nvSpPr>
      <xdr:spPr>
        <a:xfrm>
          <a:off x="111823500" y="6958853"/>
          <a:ext cx="4840941" cy="821534"/>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100" baseline="0">
              <a:solidFill>
                <a:schemeClr val="tx1"/>
              </a:solidFill>
              <a:effectLst/>
              <a:latin typeface="+mn-lt"/>
              <a:ea typeface="+mn-ea"/>
              <a:cs typeface="+mn-cs"/>
            </a:rPr>
            <a:t>Retail sales information is now collected quarterly in  the Quarterly Retail Sales Survey.  Previously, this information was only collected annually. </a:t>
          </a:r>
        </a:p>
        <a:p>
          <a:r>
            <a:rPr lang="en-NZ" sz="1100" baseline="0">
              <a:solidFill>
                <a:schemeClr val="tx1"/>
              </a:solidFill>
              <a:effectLst/>
              <a:latin typeface="+mn-lt"/>
              <a:ea typeface="+mn-ea"/>
              <a:cs typeface="+mn-cs"/>
            </a:rPr>
            <a:t>Consumption data also includes Solar PV demand estimates from the Electricity Authority from September 2013 onwards.</a:t>
          </a:r>
          <a:endParaRPr lang="en-NZ">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0</xdr:col>
      <xdr:colOff>2499573</xdr:colOff>
      <xdr:row>4</xdr:row>
      <xdr:rowOff>85725</xdr:rowOff>
    </xdr:to>
    <xdr:pic>
      <xdr:nvPicPr>
        <xdr:cNvPr id="2" name="Picture 3" descr="http://intranet/policy/PublishingImages/visual-identity-logos/MBIE%20logo-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
          <a:ext cx="2499573"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280149</xdr:colOff>
      <xdr:row>33</xdr:row>
      <xdr:rowOff>67232</xdr:rowOff>
    </xdr:from>
    <xdr:to>
      <xdr:col>48</xdr:col>
      <xdr:colOff>661148</xdr:colOff>
      <xdr:row>37</xdr:row>
      <xdr:rowOff>123263</xdr:rowOff>
    </xdr:to>
    <xdr:sp macro="" textlink="">
      <xdr:nvSpPr>
        <xdr:cNvPr id="7" name="TextBox 6"/>
        <xdr:cNvSpPr txBox="1"/>
      </xdr:nvSpPr>
      <xdr:spPr>
        <a:xfrm>
          <a:off x="34133120" y="6476997"/>
          <a:ext cx="1748116" cy="81803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Consumption data for 2014 onwards</a:t>
          </a:r>
          <a:r>
            <a:rPr lang="en-NZ" sz="1100" baseline="0">
              <a:solidFill>
                <a:schemeClr val="dk1"/>
              </a:solidFill>
              <a:effectLst/>
              <a:latin typeface="+mn-lt"/>
              <a:ea typeface="+mn-ea"/>
              <a:cs typeface="+mn-cs"/>
            </a:rPr>
            <a:t> i</a:t>
          </a:r>
          <a:r>
            <a:rPr lang="en-NZ" sz="1100">
              <a:solidFill>
                <a:schemeClr val="dk1"/>
              </a:solidFill>
              <a:effectLst/>
              <a:latin typeface="+mn-lt"/>
              <a:ea typeface="+mn-ea"/>
              <a:cs typeface="+mn-cs"/>
            </a:rPr>
            <a:t>ncludes Solar PV demand estimates from the Electricity</a:t>
          </a:r>
          <a:r>
            <a:rPr lang="en-NZ" sz="1100" baseline="0">
              <a:solidFill>
                <a:schemeClr val="dk1"/>
              </a:solidFill>
              <a:effectLst/>
              <a:latin typeface="+mn-lt"/>
              <a:ea typeface="+mn-ea"/>
              <a:cs typeface="+mn-cs"/>
            </a:rPr>
            <a:t> Authority.</a:t>
          </a:r>
          <a:endParaRPr lang="en-NZ">
            <a:effectLst/>
          </a:endParaRPr>
        </a:p>
      </xdr:txBody>
    </xdr:sp>
    <xdr:clientData/>
  </xdr:twoCellAnchor>
  <xdr:twoCellAnchor>
    <xdr:from>
      <xdr:col>45</xdr:col>
      <xdr:colOff>0</xdr:colOff>
      <xdr:row>27</xdr:row>
      <xdr:rowOff>11206</xdr:rowOff>
    </xdr:from>
    <xdr:to>
      <xdr:col>46</xdr:col>
      <xdr:colOff>280149</xdr:colOff>
      <xdr:row>35</xdr:row>
      <xdr:rowOff>95248</xdr:rowOff>
    </xdr:to>
    <xdr:cxnSp macro="">
      <xdr:nvCxnSpPr>
        <xdr:cNvPr id="8" name="Straight Arrow Connector 7"/>
        <xdr:cNvCxnSpPr>
          <a:stCxn id="7" idx="1"/>
        </xdr:cNvCxnSpPr>
      </xdr:nvCxnSpPr>
      <xdr:spPr>
        <a:xfrm flipH="1" flipV="1">
          <a:off x="33046147" y="5277971"/>
          <a:ext cx="1355914" cy="1608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37</xdr:row>
      <xdr:rowOff>151276</xdr:rowOff>
    </xdr:from>
    <xdr:to>
      <xdr:col>46</xdr:col>
      <xdr:colOff>313768</xdr:colOff>
      <xdr:row>40</xdr:row>
      <xdr:rowOff>78442</xdr:rowOff>
    </xdr:to>
    <xdr:cxnSp macro="">
      <xdr:nvCxnSpPr>
        <xdr:cNvPr id="9" name="Straight Arrow Connector 8"/>
        <xdr:cNvCxnSpPr/>
      </xdr:nvCxnSpPr>
      <xdr:spPr>
        <a:xfrm flipH="1">
          <a:off x="34435676" y="7323041"/>
          <a:ext cx="1389533" cy="5210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29</xdr:row>
      <xdr:rowOff>0</xdr:rowOff>
    </xdr:from>
    <xdr:to>
      <xdr:col>40</xdr:col>
      <xdr:colOff>33617</xdr:colOff>
      <xdr:row>36</xdr:row>
      <xdr:rowOff>11205</xdr:rowOff>
    </xdr:to>
    <xdr:sp macro="" textlink="">
      <xdr:nvSpPr>
        <xdr:cNvPr id="14" name="TextBox 13"/>
        <xdr:cNvSpPr txBox="1"/>
      </xdr:nvSpPr>
      <xdr:spPr>
        <a:xfrm>
          <a:off x="24809824" y="5647765"/>
          <a:ext cx="6185646" cy="134470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a:solidFill>
                <a:schemeClr val="dk1"/>
              </a:solidFill>
              <a:effectLst/>
              <a:latin typeface="+mn-lt"/>
              <a:ea typeface="+mn-ea"/>
              <a:cs typeface="+mn-cs"/>
            </a:rPr>
            <a:t>The Ministry has improved its method for calculating annual electricity consumption. Previously, weightings were calculated using grid export demand data from the Electricity Authority and applied to March year consumption data collected by the Ministry to calculate both quarterly and calendar year figures. This is referred to as the “historically consistent methodology”.</a:t>
          </a:r>
        </a:p>
        <a:p>
          <a:r>
            <a:rPr lang="en-NZ" sz="1100">
              <a:solidFill>
                <a:schemeClr val="dk1"/>
              </a:solidFill>
              <a:effectLst/>
              <a:latin typeface="+mn-lt"/>
              <a:ea typeface="+mn-ea"/>
              <a:cs typeface="+mn-cs"/>
            </a:rPr>
            <a:t>The Ministry has reviewed the collection of electricity retail sales data, and now directly collects them on a quarterly basis, seen in Table 3. This means that actual calendar year data is available for 2014 onwards,  referred to as the “new methodology”.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104775</xdr:colOff>
      <xdr:row>24</xdr:row>
      <xdr:rowOff>76199</xdr:rowOff>
    </xdr:from>
    <xdr:to>
      <xdr:col>10</xdr:col>
      <xdr:colOff>47625</xdr:colOff>
      <xdr:row>41</xdr:row>
      <xdr:rowOff>133349</xdr:rowOff>
    </xdr:to>
    <xdr:sp macro="" textlink="">
      <xdr:nvSpPr>
        <xdr:cNvPr id="2" name="Text Box 5"/>
        <xdr:cNvSpPr txBox="1">
          <a:spLocks noChangeArrowheads="1"/>
        </xdr:cNvSpPr>
      </xdr:nvSpPr>
      <xdr:spPr bwMode="auto">
        <a:xfrm>
          <a:off x="790575" y="5029199"/>
          <a:ext cx="8553450" cy="286702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Electricity used by the generator for auxilliary services (e.g. lighting, coal grinders) and internal losses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Currently only accounts for distributed Solar PV generation as obtained from the Electricity Authority.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3) Loss information is obtained through electricity disclosures by Transpower and the distribution companies.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4) Statistical differences exist between supply and demand figures as the information comes from different sources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5) Demand numbers in this table are based on data calculated with a historically consistent methodology.  For more information see </a:t>
          </a:r>
          <a:r>
            <a:rPr kumimoji="0" lang="en-NZ" sz="1050" b="1" i="0" u="none" strike="noStrike" kern="0" cap="none" spc="0" normalizeH="0" baseline="0" noProof="0">
              <a:ln>
                <a:noFill/>
              </a:ln>
              <a:solidFill>
                <a:srgbClr val="000000"/>
              </a:solidFill>
              <a:effectLst/>
              <a:uLnTx/>
              <a:uFillTx/>
              <a:latin typeface="+mn-lt"/>
              <a:ea typeface="+mn-ea"/>
              <a:cs typeface="Arial"/>
            </a:rPr>
            <a:t>Table 2</a:t>
          </a:r>
          <a:r>
            <a:rPr kumimoji="0" lang="en-NZ" sz="1050" b="0" i="0" u="none" strike="noStrike" kern="0" cap="none" spc="0" normalizeH="0" baseline="0" noProof="0">
              <a:ln>
                <a:noFill/>
              </a:ln>
              <a:solidFill>
                <a:srgbClr val="000000"/>
              </a:solidFill>
              <a:effectLst/>
              <a:uLnTx/>
              <a:uFillTx/>
              <a:latin typeface="+mn-lt"/>
              <a:ea typeface="+mn-ea"/>
              <a:cs typeface="Arial"/>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6) Transport is included with commercial as the MBIE does not have a reliable time series of electricity used for transport (electric trains and trolley busses and so on). For the balance tables presented at the front of the Energy Data File, approximately 0.36 PJ or 100 GWh has been used for all years (subtracted from commercial demand) until which time MBIE can provide improved estimates. Sales to different parts of the commercial transport sector does not provide an accurate enough reflection of demand for transport as it includes some electricity used for airports, train stations and bus terminals etc, which should be excluded from the transport sector under IEA definitions.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7) Calculated estimate based on the difference between net production and electricity entering the system. This includes on-site generation not exported into the network. Note in 2011 and 2012 an improved estimate has been made from a mix of data sources (net generation, Electricity Authority GXP generation, and annual onsite generation). In the balance tables in section B, this figure is added to the Industrial Unallocated sector.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8) Total amount of electricity entering the local and national transmission and distribution networks. Includes embedded generation.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9) Loss ratio calculated as the transmission and distribution losses divide by the total electricity entering the system.</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54</xdr:row>
      <xdr:rowOff>104775</xdr:rowOff>
    </xdr:from>
    <xdr:to>
      <xdr:col>13</xdr:col>
      <xdr:colOff>295275</xdr:colOff>
      <xdr:row>67</xdr:row>
      <xdr:rowOff>76200</xdr:rowOff>
    </xdr:to>
    <xdr:sp macro="" textlink="">
      <xdr:nvSpPr>
        <xdr:cNvPr id="2" name="Text Box 1"/>
        <xdr:cNvSpPr txBox="1">
          <a:spLocks noChangeArrowheads="1"/>
        </xdr:cNvSpPr>
      </xdr:nvSpPr>
      <xdr:spPr bwMode="auto">
        <a:xfrm>
          <a:off x="714375" y="11029950"/>
          <a:ext cx="6543675" cy="207645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1" i="0" u="none" strike="noStrike" kern="0" cap="none" spc="0" normalizeH="0" baseline="0" noProof="0">
              <a:ln>
                <a:noFill/>
              </a:ln>
              <a:solidFill>
                <a:sysClr val="windowText" lastClr="000000"/>
              </a:solidFill>
              <a:effectLst/>
              <a:uLnTx/>
              <a:uFillTx/>
              <a:latin typeface="+mn-lt"/>
              <a:ea typeface="+mn-ea"/>
              <a:cs typeface="Arial"/>
            </a:rPr>
            <a:t>Notes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1) Negative generation by oil-fired plants implies a net import into the station to maintain station viability and system voltage stability.</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2) Individual estimates of generation from cogeneration plant types can be obtained by subtracting the electricity-only plant information table 2</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P = Provisional figures. Electricity information is collected from a number of sources including, Statistics New Zealand, the </a:t>
          </a:r>
          <a:r>
            <a:rPr kumimoji="0" lang="en-NZ" sz="1050" b="0" i="0" u="none" strike="noStrike" kern="0" cap="none" spc="0" normalizeH="0" baseline="0" noProof="0">
              <a:ln>
                <a:noFill/>
              </a:ln>
              <a:solidFill>
                <a:sysClr val="windowText" lastClr="000000"/>
              </a:solidFill>
              <a:effectLst/>
              <a:uLnTx/>
              <a:uFillTx/>
              <a:latin typeface="+mn-lt"/>
              <a:ea typeface="+mn-ea"/>
              <a:cs typeface="+mn-cs"/>
            </a:rPr>
            <a:t> </a:t>
          </a:r>
          <a:r>
            <a:rPr kumimoji="0" lang="en-NZ" sz="1050" b="0" i="0" u="none" strike="noStrike" kern="0" cap="none" spc="0" normalizeH="0" baseline="0" noProof="0">
              <a:ln>
                <a:noFill/>
              </a:ln>
              <a:solidFill>
                <a:srgbClr val="000000"/>
              </a:solidFill>
              <a:effectLst/>
              <a:uLnTx/>
              <a:uFillTx/>
              <a:latin typeface="+mn-lt"/>
              <a:ea typeface="+mn-ea"/>
              <a:cs typeface="Arial"/>
            </a:rPr>
            <a:t>Electricity Authority, and generators. Some generator supplied information is collected only on a March year basis so figures for the most recent year in the ENZ will always be provisional estimates.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NZ" sz="1050" b="0" i="0" u="none" strike="noStrike" kern="0" cap="none" spc="0" normalizeH="0" baseline="0" noProof="0">
            <a:ln>
              <a:noFill/>
            </a:ln>
            <a:solidFill>
              <a:srgbClr val="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5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133350</xdr:colOff>
      <xdr:row>53</xdr:row>
      <xdr:rowOff>9525</xdr:rowOff>
    </xdr:from>
    <xdr:to>
      <xdr:col>14</xdr:col>
      <xdr:colOff>152400</xdr:colOff>
      <xdr:row>63</xdr:row>
      <xdr:rowOff>19050</xdr:rowOff>
    </xdr:to>
    <xdr:sp macro="" textlink="">
      <xdr:nvSpPr>
        <xdr:cNvPr id="2" name="Text Box 1"/>
        <xdr:cNvSpPr txBox="1">
          <a:spLocks noChangeArrowheads="1"/>
        </xdr:cNvSpPr>
      </xdr:nvSpPr>
      <xdr:spPr bwMode="auto">
        <a:xfrm>
          <a:off x="742950" y="9258300"/>
          <a:ext cx="8086725" cy="1628775"/>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Notes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1) All capacities are net of any plant decommissioning and small scale distributed generation such as solar PV is not included.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2) 'Other Thermal' in this instance includes generation by all major coal only (Meremere), fuel oil only (Marsden A and B), and gas/fuel oil plants (New Plymouth).</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3) Plants that run solely on natural gas are listed under 'gas'. Multi fuelled plants that run partly on natural gas are listed under 'other'.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4) Includes cogeneration by some multi fuel or single fuel biomass, coal, liquid fuel and geothermal plants. It also includes multi fuelled plants running partly on natural gas.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NZ" sz="1000" b="0" i="0" u="none" strike="noStrike" kern="0" cap="none" spc="0" normalizeH="0" baseline="0" noProof="0">
              <a:ln>
                <a:noFill/>
              </a:ln>
              <a:solidFill>
                <a:srgbClr val="000000"/>
              </a:solidFill>
              <a:effectLst/>
              <a:uLnTx/>
              <a:uFillTx/>
              <a:latin typeface="+mn-lt"/>
              <a:ea typeface="+mn-ea"/>
              <a:cs typeface="Arial"/>
            </a:rPr>
            <a:t>n.a. = Not applicable</a:t>
          </a:r>
        </a:p>
        <a:p>
          <a:pPr algn="l" rtl="0">
            <a:defRPr sz="1000"/>
          </a:pPr>
          <a:endParaRPr lang="en-NZ" sz="1000" b="0" i="0" u="none" strike="noStrike" baseline="0">
            <a:solidFill>
              <a:srgbClr val="000000"/>
            </a:solidFill>
            <a:latin typeface="Arial"/>
            <a:cs typeface="Arial"/>
          </a:endParaRPr>
        </a:p>
        <a:p>
          <a:pPr algn="l" rtl="0">
            <a:defRPr sz="1000"/>
          </a:pPr>
          <a:endParaRPr lang="en-NZ" sz="1000" b="0" i="0" u="none" strike="noStrike" baseline="0">
            <a:solidFill>
              <a:srgbClr val="000000"/>
            </a:solidFill>
            <a:latin typeface="Arial"/>
            <a:cs typeface="Arial"/>
          </a:endParaRPr>
        </a:p>
      </xdr:txBody>
    </xdr:sp>
    <xdr:clientData/>
  </xdr:twoCellAnchor>
  <xdr:oneCellAnchor>
    <xdr:from>
      <xdr:col>15</xdr:col>
      <xdr:colOff>0</xdr:colOff>
      <xdr:row>4</xdr:row>
      <xdr:rowOff>280147</xdr:rowOff>
    </xdr:from>
    <xdr:ext cx="184731" cy="264560"/>
    <xdr:sp macro="" textlink="">
      <xdr:nvSpPr>
        <xdr:cNvPr id="3" name="TextBox 2"/>
        <xdr:cNvSpPr txBox="1"/>
      </xdr:nvSpPr>
      <xdr:spPr>
        <a:xfrm>
          <a:off x="9715500" y="12438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Data%20Returns/Lines%20Companies/Alpine%20MBIE-ED%20Return%202013%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ergy%20Information/Projects/Electricity/Electricity_Prices/Electricity%20Price%20Monitoring/Retail%20Sales%20Survey%20System%20Build/Database%20output/Retail%20Sales%20Syste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p;N/Networks/Energy%20Information%20&amp;%20Modelling/Energy%20Information/Data/Electricity/Cap_Gen%20(MYE%20&amp;%20DY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D1_Deliveries"/>
      <sheetName val="D1_DirectDeliveries"/>
      <sheetName val="D2_DistributedGeneration"/>
      <sheetName val="D3_SummaryStatistics"/>
      <sheetName val="Notes"/>
      <sheetName val="Module1"/>
      <sheetName val="Customer Data"/>
      <sheetName val="ANSIC"/>
      <sheetName val="DB_upload"/>
      <sheetName val="The But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Select Retailer</v>
          </cell>
        </row>
        <row r="2">
          <cell r="A2" t="str">
            <v>Bay of Plenty Energy</v>
          </cell>
        </row>
        <row r="3">
          <cell r="A3" t="str">
            <v>Bosco Connect Ltd</v>
          </cell>
        </row>
        <row r="4">
          <cell r="A4" t="str">
            <v>Contact Energy</v>
          </cell>
        </row>
        <row r="5">
          <cell r="A5" t="str">
            <v>Energy Online</v>
          </cell>
        </row>
        <row r="6">
          <cell r="A6" t="str">
            <v>Genesis Energy</v>
          </cell>
        </row>
        <row r="7">
          <cell r="A7" t="str">
            <v>King Country Energy</v>
          </cell>
        </row>
        <row r="8">
          <cell r="A8" t="str">
            <v>Meridian</v>
          </cell>
        </row>
        <row r="9">
          <cell r="A9" t="str">
            <v>Mighty River Power</v>
          </cell>
        </row>
        <row r="10">
          <cell r="A10" t="str">
            <v>Nova Energy</v>
          </cell>
        </row>
        <row r="11">
          <cell r="A11" t="str">
            <v>NZ Energy Ltd</v>
          </cell>
        </row>
        <row r="12">
          <cell r="A12" t="str">
            <v>Pulse Energy</v>
          </cell>
        </row>
        <row r="13">
          <cell r="A13" t="str">
            <v>Simply Energy</v>
          </cell>
        </row>
        <row r="14">
          <cell r="A14" t="str">
            <v>TrustPower</v>
          </cell>
        </row>
      </sheetData>
      <sheetData sheetId="8" refreshError="1">
        <row r="1">
          <cell r="B1" t="str">
            <v>A01,A05           Agriculture and primary sector support services</v>
          </cell>
        </row>
        <row r="2">
          <cell r="B2" t="str">
            <v>A03                   Forestry and logging</v>
          </cell>
        </row>
        <row r="3">
          <cell r="B3" t="str">
            <v>A02,A04           Aquaculture, fishing, hunting and trapping</v>
          </cell>
        </row>
        <row r="4">
          <cell r="B4" t="str">
            <v>B06                   Coal mining</v>
          </cell>
        </row>
        <row r="5">
          <cell r="B5" t="str">
            <v>B07                   Oil and gas extraction</v>
          </cell>
        </row>
        <row r="6">
          <cell r="B6" t="str">
            <v>B08-B10           Other mining and quarrying, and services to mining</v>
          </cell>
        </row>
        <row r="7">
          <cell r="B7" t="str">
            <v>C111-C112       Meat and Meat Products</v>
          </cell>
        </row>
        <row r="8">
          <cell r="B8" t="str">
            <v>C113                 Dairy Products</v>
          </cell>
        </row>
        <row r="9">
          <cell r="B9" t="str">
            <v>C114-C12         Other food products, beverages and tobaccos</v>
          </cell>
        </row>
        <row r="10">
          <cell r="B10" t="str">
            <v>C13                   Textile, leather, clothing and footwear</v>
          </cell>
        </row>
        <row r="11">
          <cell r="B11" t="str">
            <v>C14                   Log sawmilling and timber dressing, and other wood products</v>
          </cell>
        </row>
        <row r="12">
          <cell r="B12" t="str">
            <v>C15                   Pulp, paper and converted paper products</v>
          </cell>
        </row>
        <row r="13">
          <cell r="B13" t="str">
            <v>C16                   Printing</v>
          </cell>
        </row>
        <row r="14">
          <cell r="B14" t="str">
            <v>C17                   Petroleum and coal product manufacturing</v>
          </cell>
        </row>
        <row r="15">
          <cell r="B15" t="str">
            <v>C18                   Basic chemicals and chemical products</v>
          </cell>
        </row>
        <row r="16">
          <cell r="B16" t="str">
            <v>C19                   Polymer and rubber products</v>
          </cell>
        </row>
        <row r="17">
          <cell r="B17" t="str">
            <v>C20                   Non-metallic mineral products</v>
          </cell>
        </row>
        <row r="18">
          <cell r="B18" t="str">
            <v>C211                 Basic ferrous metals</v>
          </cell>
        </row>
        <row r="19">
          <cell r="B19" t="str">
            <v>C213                 Basic non-ferrous metals</v>
          </cell>
        </row>
        <row r="20">
          <cell r="B20" t="str">
            <v>C214                 Basic non-ferrous metal products</v>
          </cell>
        </row>
        <row r="21">
          <cell r="B21" t="str">
            <v>C212,C22          Basic ferrous and other metal products</v>
          </cell>
        </row>
        <row r="22">
          <cell r="B22" t="str">
            <v>C23                   Transport equipment</v>
          </cell>
        </row>
        <row r="23">
          <cell r="B23" t="str">
            <v>C24                   Machinery and Equipment Manufacturing</v>
          </cell>
        </row>
        <row r="24">
          <cell r="B24" t="str">
            <v>C25                   Furniture and other manufacturing</v>
          </cell>
        </row>
        <row r="25">
          <cell r="B25" t="str">
            <v>D26                   Electricity supply</v>
          </cell>
        </row>
        <row r="26">
          <cell r="B26" t="str">
            <v>D27                   Gas supply (including LPG and CNG)</v>
          </cell>
        </row>
        <row r="27">
          <cell r="B27" t="str">
            <v>D28                   Water supply, sewerage and drainage services</v>
          </cell>
        </row>
        <row r="28">
          <cell r="B28" t="str">
            <v>E                       Construction</v>
          </cell>
        </row>
        <row r="29">
          <cell r="B29" t="str">
            <v>F-G                   Wholesale and retail trade</v>
          </cell>
        </row>
        <row r="30">
          <cell r="B30" t="str">
            <v>H                       Accommodation and food services</v>
          </cell>
        </row>
        <row r="31">
          <cell r="B31" t="str">
            <v>I                          Transport, storage and postal services</v>
          </cell>
        </row>
        <row r="32">
          <cell r="B32" t="str">
            <v>J                        Information media and telecommunications</v>
          </cell>
        </row>
        <row r="33">
          <cell r="B33" t="str">
            <v>K-N                  Financial, property, hiring, professional and administrative services</v>
          </cell>
        </row>
        <row r="34">
          <cell r="B34" t="str">
            <v>O                     Public administration and safety</v>
          </cell>
        </row>
        <row r="35">
          <cell r="B35" t="str">
            <v>P                      Education and training</v>
          </cell>
        </row>
        <row r="36">
          <cell r="B36" t="str">
            <v>Q                     Health care and social assistance</v>
          </cell>
        </row>
        <row r="37">
          <cell r="B37" t="str">
            <v xml:space="preserve">R-S                  Arts, recreational and other services </v>
          </cell>
        </row>
      </sheetData>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Historic_Res"/>
      <sheetName val="Raw_Transpower"/>
      <sheetName val="Raw_TLC"/>
      <sheetName val="Raw_Contact_Pre2012"/>
      <sheetName val="Raw_DirectLinesCharges"/>
      <sheetName val="ContactNovaHistoric"/>
      <sheetName val="LinesChargeReconciliation"/>
      <sheetName val="MYE13ElectricitySalesbyComp"/>
      <sheetName val="QuarterlyElectricitySalesbyComp"/>
      <sheetName val="Measures per ICP"/>
      <sheetName val="Quality Assurance"/>
      <sheetName val="HistoricResComp"/>
      <sheetName val="QSDEP2.0_by retailer"/>
      <sheetName val="Retail Sales Data Output V4"/>
      <sheetName val="Retail Sales Data Output V3"/>
      <sheetName val="Retail Sales Data Output V2"/>
      <sheetName val="Retail Sales Data Output"/>
      <sheetName val="Residential"/>
      <sheetName val="ElectricityDemand"/>
      <sheetName val="Raw_RSS_Elec"/>
      <sheetName val="Raw_All_Elec"/>
      <sheetName val="Raw_QRSS_Elec"/>
      <sheetName val="Demand Reconciliation"/>
      <sheetName val="Raw_RSS_EnergyOnlySales"/>
      <sheetName val="Raw_QRSS_EnergyOnlySales"/>
      <sheetName val="Analysis 2013-14"/>
      <sheetName val="GDP by industry"/>
      <sheetName val="Analysis"/>
      <sheetName val="QSDEP vs Sales"/>
      <sheetName val="Analysis Contact Historic "/>
      <sheetName val="Analsyis ICP comparison"/>
      <sheetName val="Net revenue volume comps"/>
      <sheetName val="Analysis Discounts"/>
      <sheetName val="Analysis Demand"/>
      <sheetName val="Mock Sales Price Output"/>
      <sheetName val="Output Snapshot 17 June"/>
      <sheetName val="MockQuarterTable"/>
      <sheetName val="MockWebsitepage"/>
      <sheetName val="Old QuarterlyElectricitySales"/>
      <sheetName val="Old MYE13ElectricitySales"/>
      <sheetName val="Old Outputs"/>
      <sheetName val="Sheet1"/>
      <sheetName val="QSDEP 2.0"/>
      <sheetName val="QSDEP by retailer"/>
    </sheetNames>
    <sheetDataSet>
      <sheetData sheetId="0"/>
      <sheetData sheetId="1"/>
      <sheetData sheetId="2"/>
      <sheetData sheetId="3"/>
      <sheetData sheetId="4"/>
      <sheetData sheetId="5"/>
      <sheetData sheetId="6"/>
      <sheetData sheetId="7"/>
      <sheetData sheetId="8">
        <row r="2">
          <cell r="L2" t="str">
            <v>Retailer lines charges</v>
          </cell>
          <cell r="M2" t="str">
            <v>Retailer lines charges</v>
          </cell>
          <cell r="N2" t="str">
            <v>Retailer lines charges</v>
          </cell>
          <cell r="O2" t="str">
            <v>Retailer lines charges</v>
          </cell>
          <cell r="P2" t="str">
            <v>Retailer lines charges</v>
          </cell>
          <cell r="Q2" t="str">
            <v>Retailer lines charges</v>
          </cell>
          <cell r="R2" t="str">
            <v>Retailer lines charges</v>
          </cell>
          <cell r="S2" t="str">
            <v>Retailer lines charges</v>
          </cell>
          <cell r="T2" t="str">
            <v>Retailer lines charges</v>
          </cell>
          <cell r="U2" t="str">
            <v>Retailer lines charges</v>
          </cell>
          <cell r="V2" t="str">
            <v>Retailer lines charges</v>
          </cell>
          <cell r="W2" t="str">
            <v>Retailer lines charges</v>
          </cell>
          <cell r="AB2" t="str">
            <v>Retailer Other costs and margins</v>
          </cell>
          <cell r="AC2" t="str">
            <v>Retailer Other costs and margins</v>
          </cell>
          <cell r="AD2" t="str">
            <v>Retailer Other costs and margins</v>
          </cell>
          <cell r="AE2" t="str">
            <v>Retailer Other costs and margins</v>
          </cell>
          <cell r="AF2" t="str">
            <v>Retailer Other costs and margins</v>
          </cell>
          <cell r="AG2" t="str">
            <v>Retailer Other costs and margins</v>
          </cell>
          <cell r="AH2" t="str">
            <v>Retailer Other costs and margins</v>
          </cell>
          <cell r="AI2" t="str">
            <v>Retailer Other costs and margins</v>
          </cell>
          <cell r="AJ2" t="str">
            <v>Retailer Other costs and margins</v>
          </cell>
          <cell r="AK2" t="str">
            <v>Retailer Other costs and margins</v>
          </cell>
          <cell r="AL2" t="str">
            <v>Retailer Other costs and margins</v>
          </cell>
          <cell r="AM2" t="str">
            <v>Retailer Other costs and margins</v>
          </cell>
          <cell r="AQ2" t="str">
            <v>Volume Sold</v>
          </cell>
          <cell r="AR2" t="str">
            <v>Volume Sold</v>
          </cell>
          <cell r="AS2" t="str">
            <v>Volume Sold</v>
          </cell>
          <cell r="AT2" t="str">
            <v>Volume Sold</v>
          </cell>
          <cell r="AU2" t="str">
            <v>Volume Sold</v>
          </cell>
          <cell r="AV2" t="str">
            <v>Volume Sold</v>
          </cell>
          <cell r="AW2" t="str">
            <v>Volume Sold</v>
          </cell>
          <cell r="AX2" t="str">
            <v>Volume Sold</v>
          </cell>
          <cell r="AY2" t="str">
            <v>Volume Sold</v>
          </cell>
          <cell r="AZ2" t="str">
            <v>Volume Sold</v>
          </cell>
          <cell r="BA2" t="str">
            <v>Volume Sold</v>
          </cell>
          <cell r="BB2" t="str">
            <v>Volume Sold</v>
          </cell>
          <cell r="BD2" t="str">
            <v>Total Volume Sold</v>
          </cell>
        </row>
        <row r="3">
          <cell r="J3" t="str">
            <v>ANZSIC</v>
          </cell>
          <cell r="L3" t="str">
            <v>$(000)</v>
          </cell>
          <cell r="M3" t="str">
            <v>$(000)</v>
          </cell>
          <cell r="N3" t="str">
            <v>$(000)</v>
          </cell>
          <cell r="O3" t="str">
            <v>$(000)</v>
          </cell>
          <cell r="P3" t="str">
            <v>$(000)</v>
          </cell>
          <cell r="Q3" t="str">
            <v>$(000)</v>
          </cell>
          <cell r="R3" t="str">
            <v>$(000)</v>
          </cell>
          <cell r="S3" t="str">
            <v>$(000)</v>
          </cell>
          <cell r="T3" t="str">
            <v>$(000)</v>
          </cell>
          <cell r="U3" t="str">
            <v>$(000)</v>
          </cell>
          <cell r="V3" t="str">
            <v>$(000)</v>
          </cell>
          <cell r="W3" t="str">
            <v>$(000)</v>
          </cell>
          <cell r="AB3" t="str">
            <v>$(000)</v>
          </cell>
          <cell r="AC3" t="str">
            <v>$(000)</v>
          </cell>
          <cell r="AD3" t="str">
            <v>$(000)</v>
          </cell>
          <cell r="AE3" t="str">
            <v>$(000)</v>
          </cell>
          <cell r="AF3" t="str">
            <v>$(000)</v>
          </cell>
          <cell r="AG3" t="str">
            <v>$(000)</v>
          </cell>
          <cell r="AH3" t="str">
            <v>$(000)</v>
          </cell>
          <cell r="AI3" t="str">
            <v>$(000)</v>
          </cell>
          <cell r="AJ3" t="str">
            <v>$(000)</v>
          </cell>
          <cell r="AK3" t="str">
            <v>$(000)</v>
          </cell>
          <cell r="AL3" t="str">
            <v>$(000)</v>
          </cell>
          <cell r="AM3" t="str">
            <v>$(000)</v>
          </cell>
          <cell r="AQ3" t="str">
            <v>MWh</v>
          </cell>
          <cell r="AR3" t="str">
            <v>MWh</v>
          </cell>
          <cell r="AS3" t="str">
            <v>MWh</v>
          </cell>
          <cell r="AT3" t="str">
            <v>MWh</v>
          </cell>
          <cell r="AU3" t="str">
            <v>MWh</v>
          </cell>
          <cell r="AV3" t="str">
            <v>MWh</v>
          </cell>
          <cell r="AW3" t="str">
            <v>MWh</v>
          </cell>
          <cell r="AX3" t="str">
            <v>MWh</v>
          </cell>
          <cell r="AY3" t="str">
            <v>MWh</v>
          </cell>
          <cell r="AZ3" t="str">
            <v>MWh</v>
          </cell>
          <cell r="BA3" t="str">
            <v>MWh</v>
          </cell>
          <cell r="BB3" t="str">
            <v>MWh</v>
          </cell>
          <cell r="BD3" t="str">
            <v>MWh</v>
          </cell>
        </row>
        <row r="4">
          <cell r="L4" t="str">
            <v>Contact Energy</v>
          </cell>
          <cell r="M4" t="str">
            <v>Energy Online</v>
          </cell>
          <cell r="N4" t="str">
            <v>Genesis Energy</v>
          </cell>
          <cell r="O4" t="str">
            <v>Pulse Energy</v>
          </cell>
          <cell r="P4" t="str">
            <v>Simply Energy</v>
          </cell>
          <cell r="Q4" t="str">
            <v>Nova Energy</v>
          </cell>
          <cell r="R4" t="str">
            <v>Energy Direct New Zealand Ltd</v>
          </cell>
          <cell r="S4" t="str">
            <v>Meridian</v>
          </cell>
          <cell r="T4" t="str">
            <v>TrustPower</v>
          </cell>
          <cell r="U4" t="str">
            <v>Powershop</v>
          </cell>
          <cell r="V4" t="str">
            <v>Mighty River Power</v>
          </cell>
          <cell r="W4" t="str">
            <v>King Country Energy</v>
          </cell>
          <cell r="AB4" t="str">
            <v>Contact Energy</v>
          </cell>
          <cell r="AC4" t="str">
            <v>Energy Online</v>
          </cell>
          <cell r="AD4" t="str">
            <v>Genesis Energy</v>
          </cell>
          <cell r="AE4" t="str">
            <v>Pulse Energy</v>
          </cell>
          <cell r="AF4" t="str">
            <v>Simply Energy</v>
          </cell>
          <cell r="AG4" t="str">
            <v>Nova Energy</v>
          </cell>
          <cell r="AH4" t="str">
            <v>Energy Direct New Zealand Ltd</v>
          </cell>
          <cell r="AI4" t="str">
            <v>Meridian</v>
          </cell>
          <cell r="AJ4" t="str">
            <v>TrustPower</v>
          </cell>
          <cell r="AK4" t="str">
            <v>Powershop</v>
          </cell>
          <cell r="AL4" t="str">
            <v>Mighty River Power</v>
          </cell>
          <cell r="AM4" t="str">
            <v>King Country Energy</v>
          </cell>
          <cell r="AQ4" t="str">
            <v>Contact Energy</v>
          </cell>
          <cell r="AR4" t="str">
            <v>Energy Online</v>
          </cell>
          <cell r="AS4" t="str">
            <v>Genesis Energy</v>
          </cell>
          <cell r="AT4" t="str">
            <v>Pulse Energy</v>
          </cell>
          <cell r="AU4" t="str">
            <v>Simply Energy</v>
          </cell>
          <cell r="AV4" t="str">
            <v>Nova Energy</v>
          </cell>
          <cell r="AW4" t="str">
            <v>Energy Direct New Zealand Ltd</v>
          </cell>
          <cell r="AX4" t="str">
            <v>Meridian</v>
          </cell>
          <cell r="AY4" t="str">
            <v>TrustPower</v>
          </cell>
          <cell r="AZ4" t="str">
            <v>Powershop</v>
          </cell>
          <cell r="BA4" t="str">
            <v>Mighty River Power</v>
          </cell>
          <cell r="BB4" t="str">
            <v>King Country Energy</v>
          </cell>
          <cell r="BD4" t="str">
            <v>Total</v>
          </cell>
        </row>
        <row r="5">
          <cell r="J5" t="str">
            <v>Residential</v>
          </cell>
          <cell r="L5">
            <v>66934.068251999997</v>
          </cell>
          <cell r="M5">
            <v>11421.254956999999</v>
          </cell>
          <cell r="N5">
            <v>69778.382010000001</v>
          </cell>
          <cell r="O5">
            <v>7785</v>
          </cell>
          <cell r="P5">
            <v>0</v>
          </cell>
          <cell r="Q5">
            <v>7239.11</v>
          </cell>
          <cell r="R5">
            <v>2220.2189149999999</v>
          </cell>
          <cell r="S5">
            <v>28842.512366999999</v>
          </cell>
          <cell r="T5">
            <v>28400.805909999999</v>
          </cell>
          <cell r="U5">
            <v>8564.9459999999999</v>
          </cell>
          <cell r="V5">
            <v>62946.462104999999</v>
          </cell>
          <cell r="W5">
            <v>0</v>
          </cell>
          <cell r="AB5">
            <v>102658.85409199999</v>
          </cell>
          <cell r="AC5">
            <v>14960.337039</v>
          </cell>
          <cell r="AD5">
            <v>102709.88195900001</v>
          </cell>
          <cell r="AE5">
            <v>8254</v>
          </cell>
          <cell r="AF5">
            <v>0</v>
          </cell>
          <cell r="AG5">
            <v>13523.105</v>
          </cell>
          <cell r="AH5">
            <v>2922.0701239999999</v>
          </cell>
          <cell r="AI5">
            <v>43415.204822</v>
          </cell>
          <cell r="AJ5">
            <v>47697.982737999999</v>
          </cell>
          <cell r="AK5">
            <v>13011.648999999999</v>
          </cell>
          <cell r="AL5">
            <v>90818.376069000005</v>
          </cell>
          <cell r="AM5">
            <v>0</v>
          </cell>
          <cell r="AQ5">
            <v>673164.95006900001</v>
          </cell>
          <cell r="AR5">
            <v>116272.75900000001</v>
          </cell>
          <cell r="AS5">
            <v>744052.72386899998</v>
          </cell>
          <cell r="AT5">
            <v>66780</v>
          </cell>
          <cell r="AU5">
            <v>0</v>
          </cell>
          <cell r="AV5">
            <v>83111</v>
          </cell>
          <cell r="AW5">
            <v>21840.248</v>
          </cell>
          <cell r="AX5">
            <v>335957.41656899999</v>
          </cell>
          <cell r="AY5">
            <v>277058.51099900005</v>
          </cell>
          <cell r="AZ5">
            <v>93628</v>
          </cell>
          <cell r="BA5">
            <v>644592.22271</v>
          </cell>
          <cell r="BB5">
            <v>18916.766</v>
          </cell>
          <cell r="BD5">
            <v>3075374.5972159998</v>
          </cell>
        </row>
        <row r="6">
          <cell r="J6" t="str">
            <v>A01</v>
          </cell>
          <cell r="L6">
            <v>10925.944129</v>
          </cell>
          <cell r="M6">
            <v>172.54403500000001</v>
          </cell>
          <cell r="N6">
            <v>3820.6925299999998</v>
          </cell>
          <cell r="O6">
            <v>4</v>
          </cell>
          <cell r="P6">
            <v>0</v>
          </cell>
          <cell r="Q6">
            <v>457.9</v>
          </cell>
          <cell r="R6">
            <v>7.742699</v>
          </cell>
          <cell r="S6">
            <v>13033.992291</v>
          </cell>
          <cell r="T6">
            <v>2615.6359790000001</v>
          </cell>
          <cell r="U6">
            <v>71.742999999999995</v>
          </cell>
          <cell r="V6">
            <v>4668</v>
          </cell>
          <cell r="W6">
            <v>45.370699999999999</v>
          </cell>
          <cell r="AB6">
            <v>18620.076334000001</v>
          </cell>
          <cell r="AC6">
            <v>180.312434</v>
          </cell>
          <cell r="AD6">
            <v>5330.8947049999997</v>
          </cell>
          <cell r="AE6">
            <v>3</v>
          </cell>
          <cell r="AF6">
            <v>0</v>
          </cell>
          <cell r="AG6">
            <v>1157.383</v>
          </cell>
          <cell r="AH6">
            <v>9.4692939999999997</v>
          </cell>
          <cell r="AI6">
            <v>16052.994747999999</v>
          </cell>
          <cell r="AJ6">
            <v>2720.2485689999999</v>
          </cell>
          <cell r="AK6">
            <v>93.427999999999997</v>
          </cell>
          <cell r="AL6">
            <v>9907</v>
          </cell>
          <cell r="AM6">
            <v>1111.7403400000001</v>
          </cell>
          <cell r="AQ6">
            <v>141686.482636</v>
          </cell>
          <cell r="AR6">
            <v>1738.575</v>
          </cell>
          <cell r="AS6">
            <v>44202.267814999999</v>
          </cell>
          <cell r="AT6">
            <v>28</v>
          </cell>
          <cell r="AU6">
            <v>0</v>
          </cell>
          <cell r="AV6">
            <v>7379</v>
          </cell>
          <cell r="AW6">
            <v>72.527000000000001</v>
          </cell>
          <cell r="AX6">
            <v>156395.57301600001</v>
          </cell>
          <cell r="AY6">
            <v>20339.419676000001</v>
          </cell>
          <cell r="AZ6">
            <v>773</v>
          </cell>
          <cell r="BA6">
            <v>71383.365229000003</v>
          </cell>
          <cell r="BB6">
            <v>5586.527</v>
          </cell>
          <cell r="BD6">
            <v>449584.737372</v>
          </cell>
        </row>
        <row r="7">
          <cell r="J7" t="str">
            <v>A02</v>
          </cell>
          <cell r="L7">
            <v>0</v>
          </cell>
          <cell r="M7">
            <v>52.556438</v>
          </cell>
          <cell r="N7">
            <v>611.62162000000001</v>
          </cell>
          <cell r="O7">
            <v>0</v>
          </cell>
          <cell r="P7">
            <v>0.23250499999999999</v>
          </cell>
          <cell r="Q7">
            <v>6.6000000000000003E-2</v>
          </cell>
          <cell r="R7">
            <v>0</v>
          </cell>
          <cell r="S7">
            <v>1.307898</v>
          </cell>
          <cell r="T7">
            <v>19.280760999999998</v>
          </cell>
          <cell r="U7">
            <v>7.0949999999999998</v>
          </cell>
          <cell r="V7">
            <v>7</v>
          </cell>
          <cell r="W7">
            <v>0</v>
          </cell>
          <cell r="AB7">
            <v>0</v>
          </cell>
          <cell r="AC7">
            <v>50.905576000000003</v>
          </cell>
          <cell r="AD7">
            <v>814.61628700000006</v>
          </cell>
          <cell r="AE7">
            <v>1</v>
          </cell>
          <cell r="AF7">
            <v>0.20053799999999999</v>
          </cell>
          <cell r="AG7">
            <v>0.16700000000000001</v>
          </cell>
          <cell r="AH7">
            <v>0</v>
          </cell>
          <cell r="AI7">
            <v>2.1904309999999998</v>
          </cell>
          <cell r="AJ7">
            <v>35.155709000000002</v>
          </cell>
          <cell r="AK7">
            <v>-2.8620000000000001</v>
          </cell>
          <cell r="AL7">
            <v>10</v>
          </cell>
          <cell r="AM7">
            <v>0</v>
          </cell>
          <cell r="AQ7">
            <v>0</v>
          </cell>
          <cell r="AR7">
            <v>454.94799999999998</v>
          </cell>
          <cell r="AS7">
            <v>7260.4710889999997</v>
          </cell>
          <cell r="AT7">
            <v>4</v>
          </cell>
          <cell r="AU7">
            <v>0.99618099999999998</v>
          </cell>
          <cell r="AV7">
            <v>1</v>
          </cell>
          <cell r="AW7">
            <v>0</v>
          </cell>
          <cell r="AX7">
            <v>16.248999999999999</v>
          </cell>
          <cell r="AY7">
            <v>305.10011500000002</v>
          </cell>
          <cell r="AZ7">
            <v>82</v>
          </cell>
          <cell r="BA7">
            <v>87</v>
          </cell>
          <cell r="BB7">
            <v>0</v>
          </cell>
          <cell r="BD7">
            <v>8211.7643850000004</v>
          </cell>
        </row>
        <row r="8">
          <cell r="J8" t="str">
            <v>A03</v>
          </cell>
          <cell r="L8">
            <v>346.40695299999999</v>
          </cell>
          <cell r="M8">
            <v>2.273552</v>
          </cell>
          <cell r="N8">
            <v>24.583369999999999</v>
          </cell>
          <cell r="O8">
            <v>0</v>
          </cell>
          <cell r="P8">
            <v>0</v>
          </cell>
          <cell r="Q8">
            <v>16.821000000000002</v>
          </cell>
          <cell r="R8">
            <v>0</v>
          </cell>
          <cell r="S8">
            <v>102.38014699999999</v>
          </cell>
          <cell r="T8">
            <v>219.089688</v>
          </cell>
          <cell r="U8">
            <v>0</v>
          </cell>
          <cell r="V8">
            <v>115</v>
          </cell>
          <cell r="W8">
            <v>0</v>
          </cell>
          <cell r="AB8">
            <v>587.67481799999996</v>
          </cell>
          <cell r="AC8">
            <v>1.687673</v>
          </cell>
          <cell r="AD8">
            <v>31.981639999999999</v>
          </cell>
          <cell r="AE8">
            <v>0</v>
          </cell>
          <cell r="AF8">
            <v>0</v>
          </cell>
          <cell r="AG8">
            <v>42.517000000000003</v>
          </cell>
          <cell r="AH8">
            <v>0</v>
          </cell>
          <cell r="AI8">
            <v>183.19554199999999</v>
          </cell>
          <cell r="AJ8">
            <v>391.02868699999999</v>
          </cell>
          <cell r="AK8">
            <v>0</v>
          </cell>
          <cell r="AL8">
            <v>596</v>
          </cell>
          <cell r="AM8">
            <v>0.53615000000000002</v>
          </cell>
          <cell r="AQ8">
            <v>4640.7672400000001</v>
          </cell>
          <cell r="AR8">
            <v>17.228000000000002</v>
          </cell>
          <cell r="AS8">
            <v>259.09039999999999</v>
          </cell>
          <cell r="AT8">
            <v>0</v>
          </cell>
          <cell r="AU8">
            <v>0</v>
          </cell>
          <cell r="AV8">
            <v>827</v>
          </cell>
          <cell r="AW8">
            <v>0</v>
          </cell>
          <cell r="AX8">
            <v>1875.4908069999999</v>
          </cell>
          <cell r="AY8">
            <v>3376.2642209999999</v>
          </cell>
          <cell r="AZ8">
            <v>0</v>
          </cell>
          <cell r="BA8">
            <v>5293</v>
          </cell>
          <cell r="BB8">
            <v>1.829</v>
          </cell>
          <cell r="BD8">
            <v>16290.669668</v>
          </cell>
        </row>
        <row r="9">
          <cell r="J9" t="str">
            <v>A04</v>
          </cell>
          <cell r="L9">
            <v>246.46695199999999</v>
          </cell>
          <cell r="M9">
            <v>1.9224680000000001</v>
          </cell>
          <cell r="N9">
            <v>15.59937</v>
          </cell>
          <cell r="O9">
            <v>0</v>
          </cell>
          <cell r="P9">
            <v>0</v>
          </cell>
          <cell r="Q9">
            <v>0.98499999999999999</v>
          </cell>
          <cell r="R9">
            <v>0</v>
          </cell>
          <cell r="S9">
            <v>28.281355000000001</v>
          </cell>
          <cell r="T9">
            <v>195.034198</v>
          </cell>
          <cell r="U9">
            <v>0</v>
          </cell>
          <cell r="V9">
            <v>36</v>
          </cell>
          <cell r="W9">
            <v>0</v>
          </cell>
          <cell r="AB9">
            <v>596.659176</v>
          </cell>
          <cell r="AC9">
            <v>2.252551</v>
          </cell>
          <cell r="AD9">
            <v>21.87087</v>
          </cell>
          <cell r="AE9">
            <v>0</v>
          </cell>
          <cell r="AF9">
            <v>0</v>
          </cell>
          <cell r="AG9">
            <v>2.4900000000000002</v>
          </cell>
          <cell r="AH9">
            <v>0</v>
          </cell>
          <cell r="AI9">
            <v>34.766064</v>
          </cell>
          <cell r="AJ9">
            <v>746.52493900000002</v>
          </cell>
          <cell r="AK9">
            <v>0</v>
          </cell>
          <cell r="AL9">
            <v>106</v>
          </cell>
          <cell r="AM9">
            <v>0</v>
          </cell>
          <cell r="AQ9">
            <v>5069.7686000000003</v>
          </cell>
          <cell r="AR9">
            <v>22.44</v>
          </cell>
          <cell r="AS9">
            <v>162.88999999999999</v>
          </cell>
          <cell r="AT9">
            <v>2</v>
          </cell>
          <cell r="AU9">
            <v>0</v>
          </cell>
          <cell r="AV9">
            <v>13</v>
          </cell>
          <cell r="AW9">
            <v>0</v>
          </cell>
          <cell r="AX9">
            <v>313.09199999999998</v>
          </cell>
          <cell r="AY9">
            <v>5369.7781290000003</v>
          </cell>
          <cell r="AZ9">
            <v>0</v>
          </cell>
          <cell r="BA9">
            <v>883</v>
          </cell>
          <cell r="BB9">
            <v>0.69299999999999995</v>
          </cell>
          <cell r="BD9">
            <v>11836.661728999999</v>
          </cell>
        </row>
        <row r="10">
          <cell r="J10" t="str">
            <v>A05</v>
          </cell>
          <cell r="L10">
            <v>0</v>
          </cell>
          <cell r="M10">
            <v>0</v>
          </cell>
          <cell r="N10">
            <v>0</v>
          </cell>
          <cell r="O10">
            <v>2</v>
          </cell>
          <cell r="P10">
            <v>0</v>
          </cell>
          <cell r="Q10">
            <v>0.86699999999999999</v>
          </cell>
          <cell r="R10">
            <v>0.18201000000000001</v>
          </cell>
          <cell r="S10">
            <v>895.069345</v>
          </cell>
          <cell r="T10">
            <v>584.22383200000002</v>
          </cell>
          <cell r="U10">
            <v>0</v>
          </cell>
          <cell r="V10">
            <v>187</v>
          </cell>
          <cell r="W10">
            <v>0.54832000000000003</v>
          </cell>
          <cell r="AB10">
            <v>0</v>
          </cell>
          <cell r="AC10">
            <v>0</v>
          </cell>
          <cell r="AD10">
            <v>0</v>
          </cell>
          <cell r="AE10">
            <v>1</v>
          </cell>
          <cell r="AF10">
            <v>0</v>
          </cell>
          <cell r="AG10">
            <v>2.1930000000000001</v>
          </cell>
          <cell r="AH10">
            <v>2.3998999999999999E-2</v>
          </cell>
          <cell r="AI10">
            <v>1139.6125440000001</v>
          </cell>
          <cell r="AJ10">
            <v>756.30596000000003</v>
          </cell>
          <cell r="AK10">
            <v>0</v>
          </cell>
          <cell r="AL10">
            <v>336</v>
          </cell>
          <cell r="AM10">
            <v>6.7294399999999994</v>
          </cell>
          <cell r="AQ10">
            <v>0</v>
          </cell>
          <cell r="AR10">
            <v>0</v>
          </cell>
          <cell r="AS10">
            <v>0</v>
          </cell>
          <cell r="AT10">
            <v>14</v>
          </cell>
          <cell r="AU10">
            <v>0</v>
          </cell>
          <cell r="AV10">
            <v>15</v>
          </cell>
          <cell r="AW10">
            <v>0.71699999999999997</v>
          </cell>
          <cell r="AX10">
            <v>10770.420458000001</v>
          </cell>
          <cell r="AY10">
            <v>5794.4631179999997</v>
          </cell>
          <cell r="AZ10">
            <v>0</v>
          </cell>
          <cell r="BA10">
            <v>2092</v>
          </cell>
          <cell r="BB10">
            <v>38.232999999999997</v>
          </cell>
          <cell r="BD10">
            <v>18724.833576000001</v>
          </cell>
        </row>
        <row r="11">
          <cell r="J11" t="str">
            <v>B06</v>
          </cell>
          <cell r="L11">
            <v>802.835376</v>
          </cell>
          <cell r="M11">
            <v>0</v>
          </cell>
          <cell r="N11">
            <v>22.646170000000001</v>
          </cell>
          <cell r="O11">
            <v>0</v>
          </cell>
          <cell r="P11">
            <v>0</v>
          </cell>
          <cell r="Q11">
            <v>0</v>
          </cell>
          <cell r="R11">
            <v>0</v>
          </cell>
          <cell r="S11">
            <v>13.727295</v>
          </cell>
          <cell r="T11">
            <v>20.965781</v>
          </cell>
          <cell r="U11">
            <v>0</v>
          </cell>
          <cell r="V11">
            <v>168</v>
          </cell>
          <cell r="W11">
            <v>0</v>
          </cell>
          <cell r="AB11">
            <v>1066.603153</v>
          </cell>
          <cell r="AC11">
            <v>0</v>
          </cell>
          <cell r="AD11">
            <v>52.318260000000002</v>
          </cell>
          <cell r="AE11">
            <v>0</v>
          </cell>
          <cell r="AF11">
            <v>0</v>
          </cell>
          <cell r="AG11">
            <v>0</v>
          </cell>
          <cell r="AH11">
            <v>0</v>
          </cell>
          <cell r="AI11">
            <v>16.572244000000001</v>
          </cell>
          <cell r="AJ11">
            <v>16.867764999999999</v>
          </cell>
          <cell r="AK11">
            <v>0</v>
          </cell>
          <cell r="AL11">
            <v>185</v>
          </cell>
          <cell r="AM11">
            <v>0</v>
          </cell>
          <cell r="AQ11">
            <v>11787.20623</v>
          </cell>
          <cell r="AR11">
            <v>0</v>
          </cell>
          <cell r="AS11">
            <v>406.211568</v>
          </cell>
          <cell r="AT11">
            <v>0</v>
          </cell>
          <cell r="AU11">
            <v>0</v>
          </cell>
          <cell r="AV11">
            <v>0</v>
          </cell>
          <cell r="AW11">
            <v>0</v>
          </cell>
          <cell r="AX11">
            <v>165.023338</v>
          </cell>
          <cell r="AY11">
            <v>134.60745900000001</v>
          </cell>
          <cell r="AZ11">
            <v>0</v>
          </cell>
          <cell r="BA11">
            <v>1735</v>
          </cell>
          <cell r="BB11">
            <v>0</v>
          </cell>
          <cell r="BD11">
            <v>14228.048595000002</v>
          </cell>
        </row>
        <row r="12">
          <cell r="J12" t="str">
            <v>B07</v>
          </cell>
          <cell r="L12">
            <v>140.98566</v>
          </cell>
          <cell r="M12">
            <v>0</v>
          </cell>
          <cell r="N12">
            <v>13.36204</v>
          </cell>
          <cell r="O12">
            <v>0</v>
          </cell>
          <cell r="P12">
            <v>0</v>
          </cell>
          <cell r="Q12">
            <v>59.798999999999999</v>
          </cell>
          <cell r="R12">
            <v>0</v>
          </cell>
          <cell r="S12">
            <v>2.2825299999999999</v>
          </cell>
          <cell r="T12">
            <v>0.81507399999999997</v>
          </cell>
          <cell r="U12">
            <v>0</v>
          </cell>
          <cell r="V12">
            <v>2</v>
          </cell>
          <cell r="W12">
            <v>0</v>
          </cell>
          <cell r="AB12">
            <v>1984.9775099999999</v>
          </cell>
          <cell r="AC12">
            <v>0</v>
          </cell>
          <cell r="AD12">
            <v>8.5196100000000001</v>
          </cell>
          <cell r="AE12">
            <v>0</v>
          </cell>
          <cell r="AF12">
            <v>0</v>
          </cell>
          <cell r="AG12">
            <v>151.149</v>
          </cell>
          <cell r="AH12">
            <v>0</v>
          </cell>
          <cell r="AI12">
            <v>3.359369</v>
          </cell>
          <cell r="AJ12">
            <v>1.2382949999999999</v>
          </cell>
          <cell r="AK12">
            <v>0</v>
          </cell>
          <cell r="AL12">
            <v>3</v>
          </cell>
          <cell r="AM12">
            <v>0</v>
          </cell>
          <cell r="AQ12">
            <v>17910.096089999999</v>
          </cell>
          <cell r="AR12">
            <v>0</v>
          </cell>
          <cell r="AS12">
            <v>60.562683</v>
          </cell>
          <cell r="AT12">
            <v>0</v>
          </cell>
          <cell r="AU12">
            <v>0</v>
          </cell>
          <cell r="AV12">
            <v>3129</v>
          </cell>
          <cell r="AW12">
            <v>0</v>
          </cell>
          <cell r="AX12">
            <v>27.811</v>
          </cell>
          <cell r="AY12">
            <v>8.1220350000000003</v>
          </cell>
          <cell r="AZ12">
            <v>0</v>
          </cell>
          <cell r="BA12">
            <v>16</v>
          </cell>
          <cell r="BB12">
            <v>0</v>
          </cell>
          <cell r="BD12">
            <v>21151.591808000001</v>
          </cell>
        </row>
        <row r="13">
          <cell r="J13" t="str">
            <v>B08-B10</v>
          </cell>
          <cell r="L13">
            <v>524.56172000000004</v>
          </cell>
          <cell r="M13">
            <v>11.362672999999999</v>
          </cell>
          <cell r="N13">
            <v>170.30082999999999</v>
          </cell>
          <cell r="O13">
            <v>0</v>
          </cell>
          <cell r="P13">
            <v>0</v>
          </cell>
          <cell r="Q13">
            <v>14.997</v>
          </cell>
          <cell r="R13">
            <v>0</v>
          </cell>
          <cell r="S13">
            <v>916.77240500000005</v>
          </cell>
          <cell r="T13">
            <v>333.87218999999999</v>
          </cell>
          <cell r="U13">
            <v>1.3959999999999999</v>
          </cell>
          <cell r="V13">
            <v>186</v>
          </cell>
          <cell r="W13">
            <v>0</v>
          </cell>
          <cell r="AB13">
            <v>2003.9757589999999</v>
          </cell>
          <cell r="AC13">
            <v>11.933579999999999</v>
          </cell>
          <cell r="AD13">
            <v>508.63772</v>
          </cell>
          <cell r="AE13">
            <v>0</v>
          </cell>
          <cell r="AF13">
            <v>0</v>
          </cell>
          <cell r="AG13">
            <v>37.905000000000001</v>
          </cell>
          <cell r="AH13">
            <v>0</v>
          </cell>
          <cell r="AI13">
            <v>5917.9422139999997</v>
          </cell>
          <cell r="AJ13">
            <v>291.54473400000001</v>
          </cell>
          <cell r="AK13">
            <v>3.0979999999999999</v>
          </cell>
          <cell r="AL13">
            <v>1627</v>
          </cell>
          <cell r="AM13">
            <v>43.22804</v>
          </cell>
          <cell r="AQ13">
            <v>16993.35095</v>
          </cell>
          <cell r="AR13">
            <v>101.46299999999999</v>
          </cell>
          <cell r="AS13">
            <v>4252.4136349999999</v>
          </cell>
          <cell r="AT13">
            <v>0</v>
          </cell>
          <cell r="AU13">
            <v>0</v>
          </cell>
          <cell r="AV13">
            <v>360</v>
          </cell>
          <cell r="AW13">
            <v>0</v>
          </cell>
          <cell r="AX13">
            <v>49921.218795000001</v>
          </cell>
          <cell r="AY13">
            <v>2475.9033840000002</v>
          </cell>
          <cell r="AZ13">
            <v>28</v>
          </cell>
          <cell r="BA13">
            <v>12556</v>
          </cell>
          <cell r="BB13">
            <v>415.06099999999998</v>
          </cell>
          <cell r="BD13">
            <v>87103.410764000015</v>
          </cell>
        </row>
        <row r="14">
          <cell r="J14" t="str">
            <v>C110-C111</v>
          </cell>
          <cell r="L14">
            <v>1994.0187269999999</v>
          </cell>
          <cell r="M14">
            <v>9.0765170000000008</v>
          </cell>
          <cell r="N14">
            <v>21.413530000000002</v>
          </cell>
          <cell r="O14">
            <v>0</v>
          </cell>
          <cell r="P14">
            <v>0</v>
          </cell>
          <cell r="Q14">
            <v>18.271000000000001</v>
          </cell>
          <cell r="R14">
            <v>0</v>
          </cell>
          <cell r="S14">
            <v>1782.868336</v>
          </cell>
          <cell r="T14">
            <v>548.07735000000002</v>
          </cell>
          <cell r="U14">
            <v>2.3540000000000001</v>
          </cell>
          <cell r="V14">
            <v>148.15301099999999</v>
          </cell>
          <cell r="W14">
            <v>0</v>
          </cell>
          <cell r="AB14">
            <v>9762.743394000001</v>
          </cell>
          <cell r="AC14">
            <v>12.001492000000001</v>
          </cell>
          <cell r="AD14">
            <v>35.817819999999998</v>
          </cell>
          <cell r="AE14">
            <v>0</v>
          </cell>
          <cell r="AF14">
            <v>0</v>
          </cell>
          <cell r="AG14">
            <v>46.183</v>
          </cell>
          <cell r="AH14">
            <v>1.1305700000000001</v>
          </cell>
          <cell r="AI14">
            <v>6001.9025229999997</v>
          </cell>
          <cell r="AJ14">
            <v>2539.135667</v>
          </cell>
          <cell r="AK14">
            <v>2.8279999999999998</v>
          </cell>
          <cell r="AL14">
            <v>533.30793500000004</v>
          </cell>
          <cell r="AM14">
            <v>58.895429999999998</v>
          </cell>
          <cell r="AQ14">
            <v>90577.622424000001</v>
          </cell>
          <cell r="AR14">
            <v>109.40900000000001</v>
          </cell>
          <cell r="AS14">
            <v>311.61</v>
          </cell>
          <cell r="AT14">
            <v>0</v>
          </cell>
          <cell r="AU14">
            <v>0</v>
          </cell>
          <cell r="AV14">
            <v>324</v>
          </cell>
          <cell r="AW14">
            <v>4.9119999999999999</v>
          </cell>
          <cell r="AX14">
            <v>53268.136109999999</v>
          </cell>
          <cell r="AY14">
            <v>21903.004386000001</v>
          </cell>
          <cell r="AZ14">
            <v>23</v>
          </cell>
          <cell r="BA14">
            <v>4546.5471950000001</v>
          </cell>
          <cell r="BB14">
            <v>529.42200000000003</v>
          </cell>
          <cell r="BD14">
            <v>171597.66311499997</v>
          </cell>
        </row>
        <row r="15">
          <cell r="J15" t="str">
            <v>C112</v>
          </cell>
          <cell r="L15">
            <v>0</v>
          </cell>
          <cell r="M15">
            <v>0</v>
          </cell>
          <cell r="N15">
            <v>0</v>
          </cell>
          <cell r="O15">
            <v>0</v>
          </cell>
          <cell r="P15">
            <v>0.34248699999999999</v>
          </cell>
          <cell r="Q15">
            <v>1.9219999999999999</v>
          </cell>
          <cell r="R15">
            <v>0</v>
          </cell>
          <cell r="S15">
            <v>557.923495</v>
          </cell>
          <cell r="T15">
            <v>103.089298</v>
          </cell>
          <cell r="U15">
            <v>0</v>
          </cell>
          <cell r="V15">
            <v>13</v>
          </cell>
          <cell r="W15">
            <v>0</v>
          </cell>
          <cell r="AB15">
            <v>0</v>
          </cell>
          <cell r="AC15">
            <v>0</v>
          </cell>
          <cell r="AD15">
            <v>0</v>
          </cell>
          <cell r="AE15">
            <v>0</v>
          </cell>
          <cell r="AF15">
            <v>0.879104</v>
          </cell>
          <cell r="AG15">
            <v>4.859</v>
          </cell>
          <cell r="AH15">
            <v>0</v>
          </cell>
          <cell r="AI15">
            <v>1852.8998140000001</v>
          </cell>
          <cell r="AJ15">
            <v>265.55869799999999</v>
          </cell>
          <cell r="AK15">
            <v>0</v>
          </cell>
          <cell r="AL15">
            <v>19</v>
          </cell>
          <cell r="AM15">
            <v>0</v>
          </cell>
          <cell r="AQ15">
            <v>0</v>
          </cell>
          <cell r="AR15">
            <v>0</v>
          </cell>
          <cell r="AS15">
            <v>0</v>
          </cell>
          <cell r="AT15">
            <v>0</v>
          </cell>
          <cell r="AU15">
            <v>6.4401159999999997</v>
          </cell>
          <cell r="AV15">
            <v>31</v>
          </cell>
          <cell r="AW15">
            <v>0</v>
          </cell>
          <cell r="AX15">
            <v>16865.899454000002</v>
          </cell>
          <cell r="AY15">
            <v>2064.5469979999998</v>
          </cell>
          <cell r="AZ15">
            <v>0</v>
          </cell>
          <cell r="BA15">
            <v>156</v>
          </cell>
          <cell r="BB15">
            <v>0</v>
          </cell>
          <cell r="BD15">
            <v>19123.886568000002</v>
          </cell>
        </row>
        <row r="16">
          <cell r="J16" t="str">
            <v>C113</v>
          </cell>
          <cell r="L16">
            <v>805.38850600000001</v>
          </cell>
          <cell r="M16">
            <v>12.896345999999999</v>
          </cell>
          <cell r="N16">
            <v>11.34442</v>
          </cell>
          <cell r="O16">
            <v>0</v>
          </cell>
          <cell r="P16">
            <v>0</v>
          </cell>
          <cell r="Q16">
            <v>847.26900000000001</v>
          </cell>
          <cell r="R16">
            <v>0</v>
          </cell>
          <cell r="S16">
            <v>1181.623006</v>
          </cell>
          <cell r="T16">
            <v>364.12239399999999</v>
          </cell>
          <cell r="U16">
            <v>0.627</v>
          </cell>
          <cell r="V16">
            <v>79</v>
          </cell>
          <cell r="W16">
            <v>0</v>
          </cell>
          <cell r="AB16">
            <v>7979.6808300000002</v>
          </cell>
          <cell r="AC16">
            <v>17.913720000000001</v>
          </cell>
          <cell r="AD16">
            <v>22.96275</v>
          </cell>
          <cell r="AE16">
            <v>0</v>
          </cell>
          <cell r="AF16">
            <v>0</v>
          </cell>
          <cell r="AG16">
            <v>2150.9050000000002</v>
          </cell>
          <cell r="AH16">
            <v>0</v>
          </cell>
          <cell r="AI16">
            <v>5419.3757029999997</v>
          </cell>
          <cell r="AJ16">
            <v>2269.3032450000001</v>
          </cell>
          <cell r="AK16">
            <v>1.984</v>
          </cell>
          <cell r="AL16">
            <v>124</v>
          </cell>
          <cell r="AM16">
            <v>0</v>
          </cell>
          <cell r="AQ16">
            <v>85839.830430000002</v>
          </cell>
          <cell r="AR16">
            <v>167.16800000000001</v>
          </cell>
          <cell r="AS16">
            <v>248.57499999999999</v>
          </cell>
          <cell r="AT16">
            <v>0</v>
          </cell>
          <cell r="AU16">
            <v>0</v>
          </cell>
          <cell r="AV16">
            <v>6308</v>
          </cell>
          <cell r="AW16">
            <v>0</v>
          </cell>
          <cell r="AX16">
            <v>52744.864515000001</v>
          </cell>
          <cell r="AY16">
            <v>19141.442107999999</v>
          </cell>
          <cell r="AZ16">
            <v>20</v>
          </cell>
          <cell r="BA16">
            <v>979</v>
          </cell>
          <cell r="BB16">
            <v>0</v>
          </cell>
          <cell r="BD16">
            <v>165448.880053</v>
          </cell>
        </row>
        <row r="17">
          <cell r="J17" t="str">
            <v>C114</v>
          </cell>
          <cell r="L17">
            <v>1956.283418</v>
          </cell>
          <cell r="M17">
            <v>103.250343</v>
          </cell>
          <cell r="N17">
            <v>346.07700999999997</v>
          </cell>
          <cell r="O17">
            <v>0</v>
          </cell>
          <cell r="P17">
            <v>0</v>
          </cell>
          <cell r="Q17">
            <v>7.07</v>
          </cell>
          <cell r="R17">
            <v>0</v>
          </cell>
          <cell r="S17">
            <v>54.615177000000003</v>
          </cell>
          <cell r="T17">
            <v>106.848265</v>
          </cell>
          <cell r="U17">
            <v>0</v>
          </cell>
          <cell r="V17">
            <v>198.96416500000001</v>
          </cell>
          <cell r="W17">
            <v>22.55613</v>
          </cell>
          <cell r="AB17">
            <v>5327.8555630000001</v>
          </cell>
          <cell r="AC17">
            <v>156.22967</v>
          </cell>
          <cell r="AD17">
            <v>698.72633900000005</v>
          </cell>
          <cell r="AE17">
            <v>0</v>
          </cell>
          <cell r="AF17">
            <v>0</v>
          </cell>
          <cell r="AG17">
            <v>17.87</v>
          </cell>
          <cell r="AH17">
            <v>0</v>
          </cell>
          <cell r="AI17">
            <v>152.25193200000001</v>
          </cell>
          <cell r="AJ17">
            <v>186.32476700000001</v>
          </cell>
          <cell r="AK17">
            <v>0</v>
          </cell>
          <cell r="AL17">
            <v>448.38780500000001</v>
          </cell>
          <cell r="AM17">
            <v>28.44387</v>
          </cell>
          <cell r="AQ17">
            <v>49862.389490000001</v>
          </cell>
          <cell r="AR17">
            <v>1414.2449999999999</v>
          </cell>
          <cell r="AS17">
            <v>6484.8187120000002</v>
          </cell>
          <cell r="AT17">
            <v>0</v>
          </cell>
          <cell r="AU17">
            <v>0</v>
          </cell>
          <cell r="AV17">
            <v>116</v>
          </cell>
          <cell r="AW17">
            <v>0</v>
          </cell>
          <cell r="AX17">
            <v>1543.54927</v>
          </cell>
          <cell r="AY17">
            <v>1477.042256</v>
          </cell>
          <cell r="AZ17">
            <v>0</v>
          </cell>
          <cell r="BA17">
            <v>3655.6083680000002</v>
          </cell>
          <cell r="BB17">
            <v>240.66</v>
          </cell>
          <cell r="BD17">
            <v>64794.313096000013</v>
          </cell>
        </row>
        <row r="18">
          <cell r="J18" t="str">
            <v>C115-C119</v>
          </cell>
          <cell r="L18">
            <v>2232.0230510000001</v>
          </cell>
          <cell r="M18">
            <v>0</v>
          </cell>
          <cell r="N18">
            <v>0</v>
          </cell>
          <cell r="O18">
            <v>0</v>
          </cell>
          <cell r="P18">
            <v>0</v>
          </cell>
          <cell r="Q18">
            <v>101.96899999999999</v>
          </cell>
          <cell r="R18">
            <v>0.46474300000000002</v>
          </cell>
          <cell r="S18">
            <v>207.23882</v>
          </cell>
          <cell r="T18">
            <v>269.81511799999998</v>
          </cell>
          <cell r="U18">
            <v>11.484</v>
          </cell>
          <cell r="V18">
            <v>615.64469999999994</v>
          </cell>
          <cell r="W18">
            <v>2.0314299999999998</v>
          </cell>
          <cell r="AB18">
            <v>5793.5004630000003</v>
          </cell>
          <cell r="AC18">
            <v>0</v>
          </cell>
          <cell r="AD18">
            <v>0</v>
          </cell>
          <cell r="AE18">
            <v>0</v>
          </cell>
          <cell r="AF18">
            <v>0</v>
          </cell>
          <cell r="AG18">
            <v>257.73399999999998</v>
          </cell>
          <cell r="AH18">
            <v>-0.52902400000000005</v>
          </cell>
          <cell r="AI18">
            <v>449.48322899999999</v>
          </cell>
          <cell r="AJ18">
            <v>461.01622300000002</v>
          </cell>
          <cell r="AK18">
            <v>9.2050000000000001</v>
          </cell>
          <cell r="AL18">
            <v>1406.8351</v>
          </cell>
          <cell r="AM18">
            <v>5.5293299999999999</v>
          </cell>
          <cell r="AQ18">
            <v>48231.760198999997</v>
          </cell>
          <cell r="AR18">
            <v>0</v>
          </cell>
          <cell r="AS18">
            <v>0</v>
          </cell>
          <cell r="AT18">
            <v>0</v>
          </cell>
          <cell r="AU18">
            <v>0</v>
          </cell>
          <cell r="AV18">
            <v>2298</v>
          </cell>
          <cell r="AW18">
            <v>0</v>
          </cell>
          <cell r="AX18">
            <v>3717.2283550000002</v>
          </cell>
          <cell r="AY18">
            <v>3512.6811929999999</v>
          </cell>
          <cell r="AZ18">
            <v>120</v>
          </cell>
          <cell r="BA18">
            <v>11466.554843</v>
          </cell>
          <cell r="BB18">
            <v>37.695</v>
          </cell>
          <cell r="BD18">
            <v>69383.919590000005</v>
          </cell>
        </row>
        <row r="19">
          <cell r="J19" t="str">
            <v>C12</v>
          </cell>
          <cell r="L19">
            <v>366.15406200000001</v>
          </cell>
          <cell r="M19">
            <v>0</v>
          </cell>
          <cell r="N19">
            <v>0</v>
          </cell>
          <cell r="O19">
            <v>0</v>
          </cell>
          <cell r="P19">
            <v>0</v>
          </cell>
          <cell r="Q19">
            <v>6.0919999999999996</v>
          </cell>
          <cell r="R19">
            <v>0</v>
          </cell>
          <cell r="S19">
            <v>606.59927600000003</v>
          </cell>
          <cell r="T19">
            <v>207.04006200000001</v>
          </cell>
          <cell r="U19">
            <v>0</v>
          </cell>
          <cell r="V19">
            <v>108</v>
          </cell>
          <cell r="W19">
            <v>0</v>
          </cell>
          <cell r="AB19">
            <v>1042.486848</v>
          </cell>
          <cell r="AC19">
            <v>0</v>
          </cell>
          <cell r="AD19">
            <v>0</v>
          </cell>
          <cell r="AE19">
            <v>0</v>
          </cell>
          <cell r="AF19">
            <v>0</v>
          </cell>
          <cell r="AG19">
            <v>15.398999999999999</v>
          </cell>
          <cell r="AH19">
            <v>0</v>
          </cell>
          <cell r="AI19">
            <v>1341.5198330000001</v>
          </cell>
          <cell r="AJ19">
            <v>326.395331</v>
          </cell>
          <cell r="AK19">
            <v>0</v>
          </cell>
          <cell r="AL19">
            <v>243</v>
          </cell>
          <cell r="AM19">
            <v>0</v>
          </cell>
          <cell r="AQ19">
            <v>7546.0314470000003</v>
          </cell>
          <cell r="AR19">
            <v>0</v>
          </cell>
          <cell r="AS19">
            <v>0</v>
          </cell>
          <cell r="AT19">
            <v>0</v>
          </cell>
          <cell r="AU19">
            <v>0</v>
          </cell>
          <cell r="AV19">
            <v>103</v>
          </cell>
          <cell r="AW19">
            <v>0</v>
          </cell>
          <cell r="AX19">
            <v>12923.746633999999</v>
          </cell>
          <cell r="AY19">
            <v>2469.3533130000001</v>
          </cell>
          <cell r="AZ19">
            <v>0</v>
          </cell>
          <cell r="BA19">
            <v>1962</v>
          </cell>
          <cell r="BB19">
            <v>0</v>
          </cell>
          <cell r="BD19">
            <v>25004.131394</v>
          </cell>
        </row>
        <row r="20">
          <cell r="J20" t="str">
            <v>C13</v>
          </cell>
          <cell r="L20">
            <v>590.42898600000001</v>
          </cell>
          <cell r="M20">
            <v>27.437165</v>
          </cell>
          <cell r="N20">
            <v>62.995669999999997</v>
          </cell>
          <cell r="O20">
            <v>0</v>
          </cell>
          <cell r="P20">
            <v>0</v>
          </cell>
          <cell r="Q20">
            <v>10.856</v>
          </cell>
          <cell r="R20">
            <v>0</v>
          </cell>
          <cell r="S20">
            <v>333.444028</v>
          </cell>
          <cell r="T20">
            <v>116.363968</v>
          </cell>
          <cell r="U20">
            <v>21.504000000000001</v>
          </cell>
          <cell r="V20">
            <v>130</v>
          </cell>
          <cell r="W20">
            <v>0</v>
          </cell>
          <cell r="AB20">
            <v>1840.4381619999999</v>
          </cell>
          <cell r="AC20">
            <v>34.090812</v>
          </cell>
          <cell r="AD20">
            <v>83.309290000000004</v>
          </cell>
          <cell r="AE20">
            <v>1</v>
          </cell>
          <cell r="AF20">
            <v>0</v>
          </cell>
          <cell r="AG20">
            <v>27.440999999999999</v>
          </cell>
          <cell r="AH20">
            <v>0</v>
          </cell>
          <cell r="AI20">
            <v>744.49411099999998</v>
          </cell>
          <cell r="AJ20">
            <v>247.677413</v>
          </cell>
          <cell r="AK20">
            <v>30.361999999999998</v>
          </cell>
          <cell r="AL20">
            <v>227</v>
          </cell>
          <cell r="AM20">
            <v>0.15053</v>
          </cell>
          <cell r="AQ20">
            <v>13770.929251</v>
          </cell>
          <cell r="AR20">
            <v>316.74400000000003</v>
          </cell>
          <cell r="AS20">
            <v>643.87332100000003</v>
          </cell>
          <cell r="AT20">
            <v>3</v>
          </cell>
          <cell r="AU20">
            <v>0</v>
          </cell>
          <cell r="AV20">
            <v>288</v>
          </cell>
          <cell r="AW20">
            <v>0</v>
          </cell>
          <cell r="AX20">
            <v>7122.0869270000003</v>
          </cell>
          <cell r="AY20">
            <v>1905.4241529999999</v>
          </cell>
          <cell r="AZ20">
            <v>250</v>
          </cell>
          <cell r="BA20">
            <v>1731</v>
          </cell>
          <cell r="BB20">
            <v>0.66500000000000004</v>
          </cell>
          <cell r="BD20">
            <v>26031.722652</v>
          </cell>
        </row>
        <row r="21">
          <cell r="J21" t="str">
            <v>C14</v>
          </cell>
          <cell r="L21">
            <v>963.84076600000003</v>
          </cell>
          <cell r="M21">
            <v>20.747605</v>
          </cell>
          <cell r="N21">
            <v>505.27069999999998</v>
          </cell>
          <cell r="O21">
            <v>0</v>
          </cell>
          <cell r="P21">
            <v>0</v>
          </cell>
          <cell r="Q21">
            <v>46.031999999999996</v>
          </cell>
          <cell r="R21">
            <v>0</v>
          </cell>
          <cell r="S21">
            <v>595.24365799999998</v>
          </cell>
          <cell r="T21">
            <v>653.43929800000001</v>
          </cell>
          <cell r="U21">
            <v>1.8149999999999999</v>
          </cell>
          <cell r="V21">
            <v>860</v>
          </cell>
          <cell r="W21">
            <v>0</v>
          </cell>
          <cell r="AB21">
            <v>4864.4194380000008</v>
          </cell>
          <cell r="AC21">
            <v>25.497240999999999</v>
          </cell>
          <cell r="AD21">
            <v>4173.6724359999998</v>
          </cell>
          <cell r="AE21">
            <v>0</v>
          </cell>
          <cell r="AF21">
            <v>0</v>
          </cell>
          <cell r="AG21">
            <v>116.351</v>
          </cell>
          <cell r="AH21">
            <v>0</v>
          </cell>
          <cell r="AI21">
            <v>1132.3017010000001</v>
          </cell>
          <cell r="AJ21">
            <v>12857.885977</v>
          </cell>
          <cell r="AK21">
            <v>1.339</v>
          </cell>
          <cell r="AL21">
            <v>1677</v>
          </cell>
          <cell r="AM21">
            <v>263.73988000000003</v>
          </cell>
          <cell r="AQ21">
            <v>45240.524890000001</v>
          </cell>
          <cell r="AR21">
            <v>240.78700000000001</v>
          </cell>
          <cell r="AS21">
            <v>36864.229483999996</v>
          </cell>
          <cell r="AT21">
            <v>0</v>
          </cell>
          <cell r="AU21">
            <v>0</v>
          </cell>
          <cell r="AV21">
            <v>739</v>
          </cell>
          <cell r="AW21">
            <v>0</v>
          </cell>
          <cell r="AX21">
            <v>10512.791031000001</v>
          </cell>
          <cell r="AY21">
            <v>112275.53406999999</v>
          </cell>
          <cell r="AZ21">
            <v>9</v>
          </cell>
          <cell r="BA21">
            <v>12732</v>
          </cell>
          <cell r="BB21">
            <v>1617.14</v>
          </cell>
          <cell r="BD21">
            <v>234746.82547499999</v>
          </cell>
        </row>
        <row r="22">
          <cell r="J22" t="str">
            <v>C15</v>
          </cell>
          <cell r="L22">
            <v>140.17680899999999</v>
          </cell>
          <cell r="M22">
            <v>0.51985000000000003</v>
          </cell>
          <cell r="N22">
            <v>17.03594</v>
          </cell>
          <cell r="O22">
            <v>0</v>
          </cell>
          <cell r="P22">
            <v>0</v>
          </cell>
          <cell r="Q22">
            <v>0.39800000000000002</v>
          </cell>
          <cell r="R22">
            <v>0</v>
          </cell>
          <cell r="S22">
            <v>226.744833</v>
          </cell>
          <cell r="T22">
            <v>518.95561699999996</v>
          </cell>
          <cell r="U22">
            <v>0.10299999999999999</v>
          </cell>
          <cell r="V22">
            <v>374</v>
          </cell>
          <cell r="W22">
            <v>0</v>
          </cell>
          <cell r="AB22">
            <v>274.03908999999999</v>
          </cell>
          <cell r="AC22">
            <v>0.56264899999999995</v>
          </cell>
          <cell r="AD22">
            <v>23.896318000000001</v>
          </cell>
          <cell r="AE22">
            <v>0</v>
          </cell>
          <cell r="AF22">
            <v>0</v>
          </cell>
          <cell r="AG22">
            <v>1.0069999999999999</v>
          </cell>
          <cell r="AH22">
            <v>0</v>
          </cell>
          <cell r="AI22">
            <v>526.76267600000006</v>
          </cell>
          <cell r="AJ22">
            <v>2512.6297130000003</v>
          </cell>
          <cell r="AK22">
            <v>0.125</v>
          </cell>
          <cell r="AL22">
            <v>17295</v>
          </cell>
          <cell r="AM22">
            <v>0</v>
          </cell>
          <cell r="AQ22">
            <v>2230.7019700000001</v>
          </cell>
          <cell r="AR22">
            <v>4.7629999999999999</v>
          </cell>
          <cell r="AS22">
            <v>209.68689499999999</v>
          </cell>
          <cell r="AT22">
            <v>0</v>
          </cell>
          <cell r="AU22">
            <v>0</v>
          </cell>
          <cell r="AV22">
            <v>6</v>
          </cell>
          <cell r="AW22">
            <v>0</v>
          </cell>
          <cell r="AX22">
            <v>4218.5201539999998</v>
          </cell>
          <cell r="AY22">
            <v>22260.949007000003</v>
          </cell>
          <cell r="AZ22">
            <v>1</v>
          </cell>
          <cell r="BA22">
            <v>158847</v>
          </cell>
          <cell r="BB22">
            <v>0</v>
          </cell>
          <cell r="BD22">
            <v>981349.88702600019</v>
          </cell>
        </row>
        <row r="23">
          <cell r="J23" t="str">
            <v>C16</v>
          </cell>
          <cell r="L23">
            <v>0</v>
          </cell>
          <cell r="M23">
            <v>31.012505000000001</v>
          </cell>
          <cell r="N23">
            <v>48.189590000000003</v>
          </cell>
          <cell r="O23">
            <v>1</v>
          </cell>
          <cell r="P23">
            <v>0.588974</v>
          </cell>
          <cell r="Q23">
            <v>12.304</v>
          </cell>
          <cell r="R23">
            <v>2.782038</v>
          </cell>
          <cell r="S23">
            <v>69.830980999999994</v>
          </cell>
          <cell r="T23">
            <v>42.589697999999999</v>
          </cell>
          <cell r="U23">
            <v>17.635000000000002</v>
          </cell>
          <cell r="V23">
            <v>484</v>
          </cell>
          <cell r="W23">
            <v>0</v>
          </cell>
          <cell r="AB23">
            <v>0</v>
          </cell>
          <cell r="AC23">
            <v>41.059614000000003</v>
          </cell>
          <cell r="AD23">
            <v>94.499521999999999</v>
          </cell>
          <cell r="AE23">
            <v>1</v>
          </cell>
          <cell r="AF23">
            <v>1.100533</v>
          </cell>
          <cell r="AG23">
            <v>31.099</v>
          </cell>
          <cell r="AH23">
            <v>3.4747210000000002</v>
          </cell>
          <cell r="AI23">
            <v>144.47125800000001</v>
          </cell>
          <cell r="AJ23">
            <v>68.268800999999996</v>
          </cell>
          <cell r="AK23">
            <v>32.72</v>
          </cell>
          <cell r="AL23">
            <v>1189</v>
          </cell>
          <cell r="AM23">
            <v>0.80759000000000003</v>
          </cell>
          <cell r="AQ23">
            <v>0</v>
          </cell>
          <cell r="AR23">
            <v>401.92700000000002</v>
          </cell>
          <cell r="AS23">
            <v>755.96337200000005</v>
          </cell>
          <cell r="AT23">
            <v>5</v>
          </cell>
          <cell r="AU23">
            <v>8.6968630000000005</v>
          </cell>
          <cell r="AV23">
            <v>178</v>
          </cell>
          <cell r="AW23">
            <v>28.449000000000002</v>
          </cell>
          <cell r="AX23">
            <v>1204.101672</v>
          </cell>
          <cell r="AY23">
            <v>512.55407100000002</v>
          </cell>
          <cell r="AZ23">
            <v>272</v>
          </cell>
          <cell r="BA23">
            <v>9577</v>
          </cell>
          <cell r="BB23">
            <v>6.3730000000000002</v>
          </cell>
          <cell r="BD23">
            <v>12950.064978</v>
          </cell>
        </row>
        <row r="24">
          <cell r="J24" t="str">
            <v>C17</v>
          </cell>
          <cell r="L24">
            <v>409.11840599999999</v>
          </cell>
          <cell r="M24">
            <v>0.23781099999999999</v>
          </cell>
          <cell r="N24">
            <v>3.5114999999999998</v>
          </cell>
          <cell r="O24">
            <v>0</v>
          </cell>
          <cell r="P24">
            <v>0</v>
          </cell>
          <cell r="Q24">
            <v>0.71899999999999997</v>
          </cell>
          <cell r="R24">
            <v>0</v>
          </cell>
          <cell r="S24">
            <v>42.165923999999997</v>
          </cell>
          <cell r="T24">
            <v>0</v>
          </cell>
          <cell r="U24">
            <v>0</v>
          </cell>
          <cell r="V24">
            <v>5</v>
          </cell>
          <cell r="W24">
            <v>0</v>
          </cell>
          <cell r="AB24">
            <v>904.15379299999995</v>
          </cell>
          <cell r="AC24">
            <v>0.14586399999999999</v>
          </cell>
          <cell r="AD24">
            <v>4.3202100000000003</v>
          </cell>
          <cell r="AE24">
            <v>0</v>
          </cell>
          <cell r="AF24">
            <v>0</v>
          </cell>
          <cell r="AG24">
            <v>1.819</v>
          </cell>
          <cell r="AH24">
            <v>0</v>
          </cell>
          <cell r="AI24">
            <v>53.796444999999999</v>
          </cell>
          <cell r="AJ24">
            <v>0</v>
          </cell>
          <cell r="AK24">
            <v>0</v>
          </cell>
          <cell r="AL24">
            <v>7444</v>
          </cell>
          <cell r="AM24">
            <v>0</v>
          </cell>
          <cell r="AQ24">
            <v>6730.6309700000002</v>
          </cell>
          <cell r="AR24">
            <v>0.372</v>
          </cell>
          <cell r="AS24">
            <v>32.424999999999997</v>
          </cell>
          <cell r="AT24">
            <v>0</v>
          </cell>
          <cell r="AU24">
            <v>0</v>
          </cell>
          <cell r="AV24">
            <v>12</v>
          </cell>
          <cell r="AW24">
            <v>0</v>
          </cell>
          <cell r="AX24">
            <v>583.93635600000005</v>
          </cell>
          <cell r="AY24">
            <v>0</v>
          </cell>
          <cell r="AZ24">
            <v>0</v>
          </cell>
          <cell r="BA24">
            <v>69594</v>
          </cell>
          <cell r="BB24">
            <v>0</v>
          </cell>
          <cell r="BD24">
            <v>76953.364325999995</v>
          </cell>
        </row>
        <row r="25">
          <cell r="J25" t="str">
            <v>C18</v>
          </cell>
          <cell r="L25">
            <v>269.30231600000002</v>
          </cell>
          <cell r="M25">
            <v>7.5018880000000001</v>
          </cell>
          <cell r="N25">
            <v>39.670499999999997</v>
          </cell>
          <cell r="O25">
            <v>0</v>
          </cell>
          <cell r="P25">
            <v>0</v>
          </cell>
          <cell r="Q25">
            <v>9.2680000000000007</v>
          </cell>
          <cell r="R25">
            <v>0</v>
          </cell>
          <cell r="S25">
            <v>132.79133400000001</v>
          </cell>
          <cell r="T25">
            <v>131.20645200000001</v>
          </cell>
          <cell r="U25">
            <v>1.734</v>
          </cell>
          <cell r="V25">
            <v>114</v>
          </cell>
          <cell r="W25">
            <v>0</v>
          </cell>
          <cell r="AB25">
            <v>861.63824799999998</v>
          </cell>
          <cell r="AC25">
            <v>8.3397369999999995</v>
          </cell>
          <cell r="AD25">
            <v>47.864519999999999</v>
          </cell>
          <cell r="AE25">
            <v>0</v>
          </cell>
          <cell r="AF25">
            <v>0</v>
          </cell>
          <cell r="AG25">
            <v>30.962999999999997</v>
          </cell>
          <cell r="AH25">
            <v>0</v>
          </cell>
          <cell r="AI25">
            <v>363.682075</v>
          </cell>
          <cell r="AJ25">
            <v>460.904381</v>
          </cell>
          <cell r="AK25">
            <v>1.7150000000000001</v>
          </cell>
          <cell r="AL25">
            <v>255</v>
          </cell>
          <cell r="AM25">
            <v>0.16022</v>
          </cell>
          <cell r="AQ25">
            <v>7352.3089799999998</v>
          </cell>
          <cell r="AR25">
            <v>70.180999999999997</v>
          </cell>
          <cell r="AS25">
            <v>505.24778600000002</v>
          </cell>
          <cell r="AT25">
            <v>0</v>
          </cell>
          <cell r="AU25">
            <v>0</v>
          </cell>
          <cell r="AV25">
            <v>212</v>
          </cell>
          <cell r="AW25">
            <v>0</v>
          </cell>
          <cell r="AX25">
            <v>2915.9079000000002</v>
          </cell>
          <cell r="AY25">
            <v>3626.0573880000002</v>
          </cell>
          <cell r="AZ25">
            <v>22</v>
          </cell>
          <cell r="BA25">
            <v>1863</v>
          </cell>
          <cell r="BB25">
            <v>0.81699999999999995</v>
          </cell>
          <cell r="BD25">
            <v>16567.520054000001</v>
          </cell>
        </row>
        <row r="26">
          <cell r="J26" t="str">
            <v>C19</v>
          </cell>
          <cell r="L26">
            <v>2285.2314839999999</v>
          </cell>
          <cell r="M26">
            <v>4.3352930000000001</v>
          </cell>
          <cell r="N26">
            <v>132.64841999999999</v>
          </cell>
          <cell r="O26">
            <v>0</v>
          </cell>
          <cell r="P26">
            <v>0</v>
          </cell>
          <cell r="Q26">
            <v>17.736999999999998</v>
          </cell>
          <cell r="R26">
            <v>0</v>
          </cell>
          <cell r="S26">
            <v>88.605603000000002</v>
          </cell>
          <cell r="T26">
            <v>115.519503</v>
          </cell>
          <cell r="U26">
            <v>23.683</v>
          </cell>
          <cell r="V26">
            <v>426</v>
          </cell>
          <cell r="W26">
            <v>0</v>
          </cell>
          <cell r="AB26">
            <v>7184.3085419999998</v>
          </cell>
          <cell r="AC26">
            <v>4.528022</v>
          </cell>
          <cell r="AD26">
            <v>270.907217</v>
          </cell>
          <cell r="AE26">
            <v>0</v>
          </cell>
          <cell r="AF26">
            <v>0</v>
          </cell>
          <cell r="AG26">
            <v>44.832999999999998</v>
          </cell>
          <cell r="AH26">
            <v>0</v>
          </cell>
          <cell r="AI26">
            <v>145.17480599999999</v>
          </cell>
          <cell r="AJ26">
            <v>338.49843199999998</v>
          </cell>
          <cell r="AK26">
            <v>44.271000000000001</v>
          </cell>
          <cell r="AL26">
            <v>1390</v>
          </cell>
          <cell r="AM26">
            <v>0</v>
          </cell>
          <cell r="AQ26">
            <v>56121.918661999996</v>
          </cell>
          <cell r="AR26">
            <v>38.131999999999998</v>
          </cell>
          <cell r="AS26">
            <v>2228.3391190000002</v>
          </cell>
          <cell r="AT26">
            <v>0</v>
          </cell>
          <cell r="AU26">
            <v>0</v>
          </cell>
          <cell r="AV26">
            <v>584</v>
          </cell>
          <cell r="AW26">
            <v>0</v>
          </cell>
          <cell r="AX26">
            <v>1285.0108</v>
          </cell>
          <cell r="AY26">
            <v>2735.5437240000001</v>
          </cell>
          <cell r="AZ26">
            <v>393</v>
          </cell>
          <cell r="BA26">
            <v>10641</v>
          </cell>
          <cell r="BB26">
            <v>0</v>
          </cell>
          <cell r="BD26">
            <v>74026.944304999997</v>
          </cell>
        </row>
        <row r="27">
          <cell r="J27" t="str">
            <v>C20</v>
          </cell>
          <cell r="L27">
            <v>294.01161500000001</v>
          </cell>
          <cell r="M27">
            <v>4.2217310000000001</v>
          </cell>
          <cell r="N27">
            <v>58.34872</v>
          </cell>
          <cell r="O27">
            <v>0</v>
          </cell>
          <cell r="P27">
            <v>0</v>
          </cell>
          <cell r="Q27">
            <v>10.992000000000001</v>
          </cell>
          <cell r="R27">
            <v>0</v>
          </cell>
          <cell r="S27">
            <v>110.832356</v>
          </cell>
          <cell r="T27">
            <v>1388.8161359999999</v>
          </cell>
          <cell r="U27">
            <v>0</v>
          </cell>
          <cell r="V27">
            <v>859.57216600000004</v>
          </cell>
          <cell r="W27">
            <v>0</v>
          </cell>
          <cell r="AB27">
            <v>656.30507799999998</v>
          </cell>
          <cell r="AC27">
            <v>4.9475239999999996</v>
          </cell>
          <cell r="AD27">
            <v>70.343113000000002</v>
          </cell>
          <cell r="AE27">
            <v>0</v>
          </cell>
          <cell r="AF27">
            <v>0</v>
          </cell>
          <cell r="AG27">
            <v>27.785</v>
          </cell>
          <cell r="AH27">
            <v>0</v>
          </cell>
          <cell r="AI27">
            <v>5080.8998629999996</v>
          </cell>
          <cell r="AJ27">
            <v>4854.018118</v>
          </cell>
          <cell r="AK27">
            <v>0</v>
          </cell>
          <cell r="AL27">
            <v>4537.6133380000001</v>
          </cell>
          <cell r="AM27">
            <v>1.12327</v>
          </cell>
          <cell r="AQ27">
            <v>5201.629508</v>
          </cell>
          <cell r="AR27">
            <v>45.097000000000001</v>
          </cell>
          <cell r="AS27">
            <v>577.05028600000003</v>
          </cell>
          <cell r="AT27">
            <v>0</v>
          </cell>
          <cell r="AU27">
            <v>0</v>
          </cell>
          <cell r="AV27">
            <v>175</v>
          </cell>
          <cell r="AW27">
            <v>0</v>
          </cell>
          <cell r="AX27">
            <v>65103.548496000003</v>
          </cell>
          <cell r="AY27">
            <v>45618.562373000001</v>
          </cell>
          <cell r="AZ27">
            <v>0</v>
          </cell>
          <cell r="BA27">
            <v>36169.663199000002</v>
          </cell>
          <cell r="BB27">
            <v>6.944</v>
          </cell>
          <cell r="BD27">
            <v>152897.49486199999</v>
          </cell>
        </row>
        <row r="28">
          <cell r="J28" t="str">
            <v>C21</v>
          </cell>
          <cell r="L28">
            <v>332.97039699999999</v>
          </cell>
          <cell r="M28">
            <v>12.603863</v>
          </cell>
          <cell r="N28">
            <v>134.89089000000001</v>
          </cell>
          <cell r="O28">
            <v>0</v>
          </cell>
          <cell r="P28">
            <v>0.302425</v>
          </cell>
          <cell r="Q28">
            <v>8.5790000000000006</v>
          </cell>
          <cell r="R28">
            <v>0</v>
          </cell>
          <cell r="S28">
            <v>180.416258</v>
          </cell>
          <cell r="T28">
            <v>136.19460799999999</v>
          </cell>
          <cell r="U28">
            <v>17.376000000000001</v>
          </cell>
          <cell r="V28">
            <v>144</v>
          </cell>
          <cell r="W28">
            <v>0</v>
          </cell>
          <cell r="AB28">
            <v>703.27426300000002</v>
          </cell>
          <cell r="AC28">
            <v>26.696912000000001</v>
          </cell>
          <cell r="AD28">
            <v>163.63493800000001</v>
          </cell>
          <cell r="AE28">
            <v>0</v>
          </cell>
          <cell r="AF28">
            <v>0.54592700000000005</v>
          </cell>
          <cell r="AG28">
            <v>21.683</v>
          </cell>
          <cell r="AH28">
            <v>0</v>
          </cell>
          <cell r="AI28">
            <v>1908.0735709999999</v>
          </cell>
          <cell r="AJ28">
            <v>7158.4117379999998</v>
          </cell>
          <cell r="AK28">
            <v>27.321999999999999</v>
          </cell>
          <cell r="AL28">
            <v>185</v>
          </cell>
          <cell r="AM28">
            <v>0</v>
          </cell>
          <cell r="AQ28">
            <v>5650.9996899999996</v>
          </cell>
          <cell r="AR28">
            <v>195.54499999999999</v>
          </cell>
          <cell r="AS28">
            <v>1442.1724810000001</v>
          </cell>
          <cell r="AT28">
            <v>0</v>
          </cell>
          <cell r="AU28">
            <v>3.7472219999999998</v>
          </cell>
          <cell r="AV28">
            <v>169</v>
          </cell>
          <cell r="AW28">
            <v>0</v>
          </cell>
          <cell r="AX28">
            <v>16940.505906000002</v>
          </cell>
          <cell r="AY28">
            <v>66153.670282000006</v>
          </cell>
          <cell r="AZ28">
            <v>219</v>
          </cell>
          <cell r="BA28">
            <v>1437</v>
          </cell>
          <cell r="BB28">
            <v>0</v>
          </cell>
          <cell r="BD28">
            <v>5196556.6565809995</v>
          </cell>
        </row>
        <row r="29">
          <cell r="J29" t="str">
            <v>C22</v>
          </cell>
          <cell r="L29">
            <v>682.80879300000004</v>
          </cell>
          <cell r="M29">
            <v>20.660039999999999</v>
          </cell>
          <cell r="N29">
            <v>88.135800000000003</v>
          </cell>
          <cell r="O29">
            <v>0</v>
          </cell>
          <cell r="P29">
            <v>0</v>
          </cell>
          <cell r="Q29">
            <v>44.250999999999998</v>
          </cell>
          <cell r="R29">
            <v>9.4014E-2</v>
          </cell>
          <cell r="S29">
            <v>231.82478900000001</v>
          </cell>
          <cell r="T29">
            <v>452.49552299999999</v>
          </cell>
          <cell r="U29">
            <v>0</v>
          </cell>
          <cell r="V29">
            <v>340</v>
          </cell>
          <cell r="W29">
            <v>0</v>
          </cell>
          <cell r="AB29">
            <v>1227.7093729999999</v>
          </cell>
          <cell r="AC29">
            <v>20.241741000000001</v>
          </cell>
          <cell r="AD29">
            <v>162.51060000000001</v>
          </cell>
          <cell r="AE29">
            <v>0</v>
          </cell>
          <cell r="AF29">
            <v>0</v>
          </cell>
          <cell r="AG29">
            <v>111.84699999999999</v>
          </cell>
          <cell r="AH29">
            <v>0.123005</v>
          </cell>
          <cell r="AI29">
            <v>341.69686000000002</v>
          </cell>
          <cell r="AJ29">
            <v>874.30215499999997</v>
          </cell>
          <cell r="AK29">
            <v>0</v>
          </cell>
          <cell r="AL29">
            <v>584</v>
          </cell>
          <cell r="AM29">
            <v>11.759679999999999</v>
          </cell>
          <cell r="AQ29">
            <v>9277.965569</v>
          </cell>
          <cell r="AR29">
            <v>231.16200000000001</v>
          </cell>
          <cell r="AS29">
            <v>1357.6207589999999</v>
          </cell>
          <cell r="AT29">
            <v>0</v>
          </cell>
          <cell r="AU29">
            <v>0</v>
          </cell>
          <cell r="AV29">
            <v>763</v>
          </cell>
          <cell r="AW29">
            <v>0.87</v>
          </cell>
          <cell r="AX29">
            <v>2632.4995479999998</v>
          </cell>
          <cell r="AY29">
            <v>7626.177557</v>
          </cell>
          <cell r="AZ29">
            <v>0</v>
          </cell>
          <cell r="BA29">
            <v>4526</v>
          </cell>
          <cell r="BB29">
            <v>100.318</v>
          </cell>
          <cell r="BD29">
            <v>26515.613432999999</v>
          </cell>
        </row>
        <row r="30">
          <cell r="J30" t="str">
            <v>C23</v>
          </cell>
          <cell r="L30">
            <v>129.81022200000001</v>
          </cell>
          <cell r="M30">
            <v>23.880797999999999</v>
          </cell>
          <cell r="N30">
            <v>72.19256</v>
          </cell>
          <cell r="O30">
            <v>0</v>
          </cell>
          <cell r="P30">
            <v>1.3819429999999999</v>
          </cell>
          <cell r="Q30">
            <v>8.0079999999999991</v>
          </cell>
          <cell r="R30">
            <v>7.2459999999999997E-2</v>
          </cell>
          <cell r="S30">
            <v>104.961466</v>
          </cell>
          <cell r="T30">
            <v>37.918332999999997</v>
          </cell>
          <cell r="U30">
            <v>5.25</v>
          </cell>
          <cell r="V30">
            <v>71.122119999999995</v>
          </cell>
          <cell r="W30">
            <v>0</v>
          </cell>
          <cell r="AB30">
            <v>193.84348900000001</v>
          </cell>
          <cell r="AC30">
            <v>29.738809</v>
          </cell>
          <cell r="AD30">
            <v>112.532341</v>
          </cell>
          <cell r="AE30">
            <v>0</v>
          </cell>
          <cell r="AF30">
            <v>3.6107100000000001</v>
          </cell>
          <cell r="AG30">
            <v>20.241</v>
          </cell>
          <cell r="AH30">
            <v>0.11763899999999999</v>
          </cell>
          <cell r="AI30">
            <v>140.76978299999999</v>
          </cell>
          <cell r="AJ30">
            <v>35.222844000000002</v>
          </cell>
          <cell r="AK30">
            <v>7.9850000000000003</v>
          </cell>
          <cell r="AL30">
            <v>131.189976</v>
          </cell>
          <cell r="AM30">
            <v>7.1024200000000004</v>
          </cell>
          <cell r="AQ30">
            <v>1366.326534</v>
          </cell>
          <cell r="AR30">
            <v>242.93899999999999</v>
          </cell>
          <cell r="AS30">
            <v>900.45308699999998</v>
          </cell>
          <cell r="AT30">
            <v>0</v>
          </cell>
          <cell r="AU30">
            <v>29.531158999999999</v>
          </cell>
          <cell r="AV30">
            <v>136</v>
          </cell>
          <cell r="AW30">
            <v>0.62</v>
          </cell>
          <cell r="AX30">
            <v>1312.3485639999999</v>
          </cell>
          <cell r="AY30">
            <v>270.98029500000001</v>
          </cell>
          <cell r="AZ30">
            <v>60</v>
          </cell>
          <cell r="BA30">
            <v>935.14536499999997</v>
          </cell>
          <cell r="BB30">
            <v>27.934999999999999</v>
          </cell>
          <cell r="BD30">
            <v>5282.2790040000009</v>
          </cell>
        </row>
        <row r="31">
          <cell r="J31" t="str">
            <v>C24</v>
          </cell>
          <cell r="L31">
            <v>393.55314199999998</v>
          </cell>
          <cell r="M31">
            <v>90.064160999999999</v>
          </cell>
          <cell r="N31">
            <v>150.14456999999999</v>
          </cell>
          <cell r="O31">
            <v>0</v>
          </cell>
          <cell r="P31">
            <v>0</v>
          </cell>
          <cell r="Q31">
            <v>42.313000000000002</v>
          </cell>
          <cell r="R31">
            <v>0.78146400000000005</v>
          </cell>
          <cell r="S31">
            <v>257.89460300000002</v>
          </cell>
          <cell r="T31">
            <v>79.115643000000006</v>
          </cell>
          <cell r="U31">
            <v>40.984999999999999</v>
          </cell>
          <cell r="V31">
            <v>793</v>
          </cell>
          <cell r="W31">
            <v>76.712810000000005</v>
          </cell>
          <cell r="AB31">
            <v>1395.7168569999999</v>
          </cell>
          <cell r="AC31">
            <v>93.674881999999997</v>
          </cell>
          <cell r="AD31">
            <v>270.06730700000003</v>
          </cell>
          <cell r="AE31">
            <v>0</v>
          </cell>
          <cell r="AF31">
            <v>0</v>
          </cell>
          <cell r="AG31">
            <v>106.95</v>
          </cell>
          <cell r="AH31">
            <v>1.008332</v>
          </cell>
          <cell r="AI31">
            <v>381.807366</v>
          </cell>
          <cell r="AJ31">
            <v>68.609460999999996</v>
          </cell>
          <cell r="AK31">
            <v>55.817999999999998</v>
          </cell>
          <cell r="AL31">
            <v>1689</v>
          </cell>
          <cell r="AM31">
            <v>96.48975999999999</v>
          </cell>
          <cell r="AQ31">
            <v>10747.869989999999</v>
          </cell>
          <cell r="AR31">
            <v>846.505</v>
          </cell>
          <cell r="AS31">
            <v>1962.801449</v>
          </cell>
          <cell r="AT31">
            <v>0</v>
          </cell>
          <cell r="AU31">
            <v>0</v>
          </cell>
          <cell r="AV31">
            <v>771</v>
          </cell>
          <cell r="AW31">
            <v>7.665</v>
          </cell>
          <cell r="AX31">
            <v>3324.2360119999998</v>
          </cell>
          <cell r="AY31">
            <v>537.69512599999996</v>
          </cell>
          <cell r="AZ31">
            <v>449</v>
          </cell>
          <cell r="BA31">
            <v>12830</v>
          </cell>
          <cell r="BB31">
            <v>876.37099999999998</v>
          </cell>
          <cell r="BD31">
            <v>32353.143576999999</v>
          </cell>
        </row>
        <row r="32">
          <cell r="J32" t="str">
            <v>C25</v>
          </cell>
          <cell r="L32">
            <v>2194.912378</v>
          </cell>
          <cell r="M32">
            <v>79.317096000000006</v>
          </cell>
          <cell r="N32">
            <v>321.11444999999998</v>
          </cell>
          <cell r="O32">
            <v>1</v>
          </cell>
          <cell r="P32">
            <v>0</v>
          </cell>
          <cell r="Q32">
            <v>70.775000000000006</v>
          </cell>
          <cell r="R32">
            <v>0.14400399999999999</v>
          </cell>
          <cell r="S32">
            <v>284.27405199999998</v>
          </cell>
          <cell r="T32">
            <v>367.58943399999998</v>
          </cell>
          <cell r="U32">
            <v>41.052999999999997</v>
          </cell>
          <cell r="V32">
            <v>145.219224</v>
          </cell>
          <cell r="W32">
            <v>0</v>
          </cell>
          <cell r="AB32">
            <v>5622.7197619999997</v>
          </cell>
          <cell r="AC32">
            <v>104.721986</v>
          </cell>
          <cell r="AD32">
            <v>457.32570399999997</v>
          </cell>
          <cell r="AE32">
            <v>1</v>
          </cell>
          <cell r="AF32">
            <v>0</v>
          </cell>
          <cell r="AG32">
            <v>178.89</v>
          </cell>
          <cell r="AH32">
            <v>0.19133500000000001</v>
          </cell>
          <cell r="AI32">
            <v>734.222217</v>
          </cell>
          <cell r="AJ32">
            <v>558.58520399999998</v>
          </cell>
          <cell r="AK32">
            <v>56.34</v>
          </cell>
          <cell r="AL32">
            <v>279.74609800000002</v>
          </cell>
          <cell r="AM32">
            <v>0.12123</v>
          </cell>
          <cell r="AQ32">
            <v>46185.360179000003</v>
          </cell>
          <cell r="AR32">
            <v>974.53700000000003</v>
          </cell>
          <cell r="AS32">
            <v>4091.9506740000002</v>
          </cell>
          <cell r="AT32">
            <v>9</v>
          </cell>
          <cell r="AU32">
            <v>0</v>
          </cell>
          <cell r="AV32">
            <v>1365</v>
          </cell>
          <cell r="AW32">
            <v>1.373</v>
          </cell>
          <cell r="AX32">
            <v>8579.8748610000002</v>
          </cell>
          <cell r="AY32">
            <v>4557.4187770000008</v>
          </cell>
          <cell r="AZ32">
            <v>456</v>
          </cell>
          <cell r="BA32">
            <v>2059.9381830000002</v>
          </cell>
          <cell r="BB32">
            <v>0.40899999999999997</v>
          </cell>
          <cell r="BD32">
            <v>68280.861674</v>
          </cell>
        </row>
        <row r="33">
          <cell r="J33" t="str">
            <v>D26</v>
          </cell>
          <cell r="L33">
            <v>240.281261</v>
          </cell>
          <cell r="M33">
            <v>20.525914</v>
          </cell>
          <cell r="N33">
            <v>348.73806000000002</v>
          </cell>
          <cell r="O33">
            <v>1</v>
          </cell>
          <cell r="P33">
            <v>0.28930099999999997</v>
          </cell>
          <cell r="Q33">
            <v>17.689</v>
          </cell>
          <cell r="R33">
            <v>1.5365139999999999</v>
          </cell>
          <cell r="S33">
            <v>326.77168499999999</v>
          </cell>
          <cell r="T33">
            <v>316.90063800000001</v>
          </cell>
          <cell r="U33">
            <v>3.1930000000000001</v>
          </cell>
          <cell r="V33">
            <v>221</v>
          </cell>
          <cell r="W33">
            <v>6.8010000000000001E-2</v>
          </cell>
          <cell r="AB33">
            <v>408.24663099999998</v>
          </cell>
          <cell r="AC33">
            <v>10.769723000000001</v>
          </cell>
          <cell r="AD33">
            <v>373.675658</v>
          </cell>
          <cell r="AE33">
            <v>1</v>
          </cell>
          <cell r="AF33">
            <v>0.46083200000000002</v>
          </cell>
          <cell r="AG33">
            <v>44.712000000000003</v>
          </cell>
          <cell r="AH33">
            <v>1.8347100000000001</v>
          </cell>
          <cell r="AI33">
            <v>964.77333399999998</v>
          </cell>
          <cell r="AJ33">
            <v>202.431039</v>
          </cell>
          <cell r="AK33">
            <v>5.4269999999999996</v>
          </cell>
          <cell r="AL33">
            <v>131</v>
          </cell>
          <cell r="AM33">
            <v>28.053169999999998</v>
          </cell>
          <cell r="AQ33">
            <v>3413.8378600000001</v>
          </cell>
          <cell r="AR33">
            <v>191.17099999999999</v>
          </cell>
          <cell r="AS33">
            <v>2881.1032380000001</v>
          </cell>
          <cell r="AT33">
            <v>9</v>
          </cell>
          <cell r="AU33">
            <v>3.181146</v>
          </cell>
          <cell r="AV33">
            <v>303</v>
          </cell>
          <cell r="AW33">
            <v>16.094000000000001</v>
          </cell>
          <cell r="AX33">
            <v>8383.1142609999988</v>
          </cell>
          <cell r="AY33">
            <v>1790.708347</v>
          </cell>
          <cell r="AZ33">
            <v>52</v>
          </cell>
          <cell r="BA33">
            <v>2233</v>
          </cell>
          <cell r="BB33">
            <v>254.10899999999998</v>
          </cell>
          <cell r="BD33">
            <v>19530.318852</v>
          </cell>
        </row>
        <row r="34">
          <cell r="J34" t="str">
            <v>D27</v>
          </cell>
          <cell r="L34">
            <v>99.930785999999998</v>
          </cell>
          <cell r="M34">
            <v>7.3497999999999994E-2</v>
          </cell>
          <cell r="N34">
            <v>15.89615</v>
          </cell>
          <cell r="O34">
            <v>1</v>
          </cell>
          <cell r="P34">
            <v>0</v>
          </cell>
          <cell r="Q34">
            <v>163.863</v>
          </cell>
          <cell r="R34">
            <v>0.961816</v>
          </cell>
          <cell r="S34">
            <v>67.471042999999995</v>
          </cell>
          <cell r="T34">
            <v>19.582121999999998</v>
          </cell>
          <cell r="U34">
            <v>0</v>
          </cell>
          <cell r="V34">
            <v>1</v>
          </cell>
          <cell r="W34">
            <v>0</v>
          </cell>
          <cell r="AB34">
            <v>320.33903900000001</v>
          </cell>
          <cell r="AC34">
            <v>6.0861999999999999E-2</v>
          </cell>
          <cell r="AD34">
            <v>45.267870000000002</v>
          </cell>
          <cell r="AE34">
            <v>0</v>
          </cell>
          <cell r="AF34">
            <v>0</v>
          </cell>
          <cell r="AG34">
            <v>414.178</v>
          </cell>
          <cell r="AH34">
            <v>1.1434660000000001</v>
          </cell>
          <cell r="AI34">
            <v>27429.642026000001</v>
          </cell>
          <cell r="AJ34">
            <v>34.425372000000003</v>
          </cell>
          <cell r="AK34">
            <v>0</v>
          </cell>
          <cell r="AL34">
            <v>2</v>
          </cell>
          <cell r="AM34">
            <v>0</v>
          </cell>
          <cell r="AQ34">
            <v>3119.5715399999999</v>
          </cell>
          <cell r="AR34">
            <v>0</v>
          </cell>
          <cell r="AS34">
            <v>337.65053599999999</v>
          </cell>
          <cell r="AT34">
            <v>9</v>
          </cell>
          <cell r="AU34">
            <v>0</v>
          </cell>
          <cell r="AV34">
            <v>10561</v>
          </cell>
          <cell r="AW34">
            <v>9.8740000000000006</v>
          </cell>
          <cell r="AX34">
            <v>267104.68140599999</v>
          </cell>
          <cell r="AY34">
            <v>274.758983</v>
          </cell>
          <cell r="AZ34">
            <v>0</v>
          </cell>
          <cell r="BA34">
            <v>10</v>
          </cell>
          <cell r="BB34">
            <v>0</v>
          </cell>
          <cell r="BD34">
            <v>281426.53646500001</v>
          </cell>
        </row>
        <row r="35">
          <cell r="J35" t="str">
            <v>D28</v>
          </cell>
          <cell r="L35">
            <v>722.78555300000005</v>
          </cell>
          <cell r="M35">
            <v>6.8937439999999999</v>
          </cell>
          <cell r="N35">
            <v>435.54529000000002</v>
          </cell>
          <cell r="O35">
            <v>0</v>
          </cell>
          <cell r="P35">
            <v>0</v>
          </cell>
          <cell r="Q35">
            <v>63.618000000000002</v>
          </cell>
          <cell r="R35">
            <v>0.43636799999999998</v>
          </cell>
          <cell r="S35">
            <v>567.79713100000004</v>
          </cell>
          <cell r="T35">
            <v>1341.8115069999999</v>
          </cell>
          <cell r="U35">
            <v>0.622</v>
          </cell>
          <cell r="V35">
            <v>65.120831999999993</v>
          </cell>
          <cell r="W35">
            <v>7.2203099999999996</v>
          </cell>
          <cell r="AB35">
            <v>1030.0226259999999</v>
          </cell>
          <cell r="AC35">
            <v>15.655768999999999</v>
          </cell>
          <cell r="AD35">
            <v>594.33284000000003</v>
          </cell>
          <cell r="AE35">
            <v>0</v>
          </cell>
          <cell r="AF35">
            <v>0</v>
          </cell>
          <cell r="AG35">
            <v>160.79900000000001</v>
          </cell>
          <cell r="AH35">
            <v>0.56316699999999997</v>
          </cell>
          <cell r="AI35">
            <v>1193.8509079999999</v>
          </cell>
          <cell r="AJ35">
            <v>1585.2649630000001</v>
          </cell>
          <cell r="AK35">
            <v>0.85599999999999998</v>
          </cell>
          <cell r="AL35">
            <v>95.201483999999994</v>
          </cell>
          <cell r="AM35">
            <v>97.12178999999999</v>
          </cell>
          <cell r="AQ35">
            <v>8209.7864890000001</v>
          </cell>
          <cell r="AR35">
            <v>145.38900000000001</v>
          </cell>
          <cell r="AS35">
            <v>6459.2691599999998</v>
          </cell>
          <cell r="AT35">
            <v>0</v>
          </cell>
          <cell r="AU35">
            <v>0</v>
          </cell>
          <cell r="AV35">
            <v>1075</v>
          </cell>
          <cell r="AW35">
            <v>4.4710000000000001</v>
          </cell>
          <cell r="AX35">
            <v>11704.269253</v>
          </cell>
          <cell r="AY35">
            <v>13025.488120999999</v>
          </cell>
          <cell r="AZ35">
            <v>6</v>
          </cell>
          <cell r="BA35">
            <v>779.13486699999999</v>
          </cell>
          <cell r="BB35">
            <v>645.60800000000006</v>
          </cell>
          <cell r="BD35">
            <v>42054.415889999997</v>
          </cell>
        </row>
        <row r="36">
          <cell r="J36" t="str">
            <v>D29</v>
          </cell>
          <cell r="L36">
            <v>0</v>
          </cell>
          <cell r="M36">
            <v>0</v>
          </cell>
          <cell r="N36">
            <v>0</v>
          </cell>
          <cell r="O36">
            <v>0</v>
          </cell>
          <cell r="P36">
            <v>10.345796999999999</v>
          </cell>
          <cell r="Q36">
            <v>3.403</v>
          </cell>
          <cell r="R36">
            <v>0</v>
          </cell>
          <cell r="S36">
            <v>5.7079409999999999</v>
          </cell>
          <cell r="T36">
            <v>179.05557200000001</v>
          </cell>
          <cell r="U36">
            <v>0</v>
          </cell>
          <cell r="V36">
            <v>95</v>
          </cell>
          <cell r="W36">
            <v>0</v>
          </cell>
          <cell r="AB36">
            <v>0</v>
          </cell>
          <cell r="AC36">
            <v>0</v>
          </cell>
          <cell r="AD36">
            <v>0</v>
          </cell>
          <cell r="AE36">
            <v>10</v>
          </cell>
          <cell r="AF36">
            <v>10.651709</v>
          </cell>
          <cell r="AG36">
            <v>8.6010000000000009</v>
          </cell>
          <cell r="AH36">
            <v>0</v>
          </cell>
          <cell r="AI36">
            <v>8.4809579999999993</v>
          </cell>
          <cell r="AJ36">
            <v>437.17334399999999</v>
          </cell>
          <cell r="AK36">
            <v>0</v>
          </cell>
          <cell r="AL36">
            <v>115</v>
          </cell>
          <cell r="AM36">
            <v>18.609010000000001</v>
          </cell>
          <cell r="AQ36">
            <v>0</v>
          </cell>
          <cell r="AR36">
            <v>0</v>
          </cell>
          <cell r="AS36">
            <v>0</v>
          </cell>
          <cell r="AT36">
            <v>36</v>
          </cell>
          <cell r="AU36">
            <v>113.52556199999999</v>
          </cell>
          <cell r="AV36">
            <v>102</v>
          </cell>
          <cell r="AW36">
            <v>0</v>
          </cell>
          <cell r="AX36">
            <v>84.144000000000005</v>
          </cell>
          <cell r="AY36">
            <v>3757.0497169999999</v>
          </cell>
          <cell r="AZ36">
            <v>0</v>
          </cell>
          <cell r="BA36">
            <v>885</v>
          </cell>
          <cell r="BB36">
            <v>188.72300000000001</v>
          </cell>
          <cell r="BD36">
            <v>5166.4422789999999</v>
          </cell>
        </row>
        <row r="37">
          <cell r="J37" t="str">
            <v>E</v>
          </cell>
          <cell r="L37">
            <v>757.89682100000005</v>
          </cell>
          <cell r="M37">
            <v>85.935416000000004</v>
          </cell>
          <cell r="N37">
            <v>669.35221999999999</v>
          </cell>
          <cell r="O37">
            <v>0</v>
          </cell>
          <cell r="P37">
            <v>78.272875999999997</v>
          </cell>
          <cell r="Q37">
            <v>65.090999999999994</v>
          </cell>
          <cell r="R37">
            <v>3.8392529999999998</v>
          </cell>
          <cell r="S37">
            <v>2380.9838789999999</v>
          </cell>
          <cell r="T37">
            <v>438.46504299999998</v>
          </cell>
          <cell r="U37">
            <v>11.791</v>
          </cell>
          <cell r="V37">
            <v>1367.572447</v>
          </cell>
          <cell r="W37">
            <v>0</v>
          </cell>
          <cell r="AB37">
            <v>1058.756952</v>
          </cell>
          <cell r="AC37">
            <v>95.953096000000002</v>
          </cell>
          <cell r="AD37">
            <v>769.70521099999996</v>
          </cell>
          <cell r="AE37">
            <v>0</v>
          </cell>
          <cell r="AF37">
            <v>105.329179</v>
          </cell>
          <cell r="AG37">
            <v>164.523</v>
          </cell>
          <cell r="AH37">
            <v>4.8133699999999999</v>
          </cell>
          <cell r="AI37">
            <v>3102.88382</v>
          </cell>
          <cell r="AJ37">
            <v>487.54632099999998</v>
          </cell>
          <cell r="AK37">
            <v>14.664999999999999</v>
          </cell>
          <cell r="AL37">
            <v>15595.611797</v>
          </cell>
          <cell r="AM37">
            <v>36.018000000000001</v>
          </cell>
          <cell r="AQ37">
            <v>7621.0599089999996</v>
          </cell>
          <cell r="AR37">
            <v>933.29</v>
          </cell>
          <cell r="AS37">
            <v>6400.3835950000002</v>
          </cell>
          <cell r="AT37">
            <v>2</v>
          </cell>
          <cell r="AU37">
            <v>994.52294099999995</v>
          </cell>
          <cell r="AV37">
            <v>1251</v>
          </cell>
          <cell r="AW37">
            <v>37.406999999999996</v>
          </cell>
          <cell r="AX37">
            <v>27691.779570999999</v>
          </cell>
          <cell r="AY37">
            <v>3709.2326419999999</v>
          </cell>
          <cell r="AZ37">
            <v>125</v>
          </cell>
          <cell r="BA37">
            <v>149868.66548600001</v>
          </cell>
          <cell r="BB37">
            <v>239.32300000000001</v>
          </cell>
          <cell r="BD37">
            <v>198873.66414400001</v>
          </cell>
        </row>
        <row r="38">
          <cell r="J38" t="str">
            <v>F-G</v>
          </cell>
          <cell r="L38">
            <v>13130.220291</v>
          </cell>
          <cell r="M38">
            <v>932.65405899999996</v>
          </cell>
          <cell r="N38">
            <v>6506.1961799999999</v>
          </cell>
          <cell r="O38">
            <v>340</v>
          </cell>
          <cell r="P38">
            <v>7.6075049999999997</v>
          </cell>
          <cell r="Q38">
            <v>727.26099999999997</v>
          </cell>
          <cell r="R38">
            <v>15.670225</v>
          </cell>
          <cell r="S38">
            <v>5316.3568850000001</v>
          </cell>
          <cell r="T38">
            <v>2123.1058979999998</v>
          </cell>
          <cell r="U38">
            <v>811.70100000000002</v>
          </cell>
          <cell r="V38">
            <v>8418.7079200000007</v>
          </cell>
          <cell r="W38">
            <v>6.7569299999999997</v>
          </cell>
          <cell r="AB38">
            <v>25545.498285999998</v>
          </cell>
          <cell r="AC38">
            <v>1090.634472</v>
          </cell>
          <cell r="AD38">
            <v>12216.535553</v>
          </cell>
          <cell r="AE38">
            <v>323</v>
          </cell>
          <cell r="AF38">
            <v>13.290732999999999</v>
          </cell>
          <cell r="AG38">
            <v>1838.2170000000001</v>
          </cell>
          <cell r="AH38">
            <v>19.271165</v>
          </cell>
          <cell r="AI38">
            <v>9223.296644</v>
          </cell>
          <cell r="AJ38">
            <v>2665.4839000000002</v>
          </cell>
          <cell r="AK38">
            <v>1199.8889999999999</v>
          </cell>
          <cell r="AL38">
            <v>19089.068953999998</v>
          </cell>
          <cell r="AM38">
            <v>326.84627999999998</v>
          </cell>
          <cell r="AQ38">
            <v>214808.42024499999</v>
          </cell>
          <cell r="AR38">
            <v>10353.882</v>
          </cell>
          <cell r="AS38">
            <v>109169.925048</v>
          </cell>
          <cell r="AT38">
            <v>2869</v>
          </cell>
          <cell r="AU38">
            <v>108.973996</v>
          </cell>
          <cell r="AV38">
            <v>14264</v>
          </cell>
          <cell r="AW38">
            <v>158.91900000000001</v>
          </cell>
          <cell r="AX38">
            <v>91407.470387999987</v>
          </cell>
          <cell r="AY38">
            <v>20945.005263000003</v>
          </cell>
          <cell r="AZ38">
            <v>10346</v>
          </cell>
          <cell r="BA38">
            <v>152850.874836</v>
          </cell>
          <cell r="BB38">
            <v>1785.8050000000001</v>
          </cell>
          <cell r="BD38">
            <v>629068.27577600011</v>
          </cell>
        </row>
        <row r="39">
          <cell r="J39" t="str">
            <v>H</v>
          </cell>
          <cell r="L39">
            <v>4942.006969</v>
          </cell>
          <cell r="M39">
            <v>454.27132699999999</v>
          </cell>
          <cell r="N39">
            <v>2414.1564899999998</v>
          </cell>
          <cell r="O39">
            <v>163</v>
          </cell>
          <cell r="P39">
            <v>15.848991</v>
          </cell>
          <cell r="Q39">
            <v>860.51199999999994</v>
          </cell>
          <cell r="R39">
            <v>23.033051</v>
          </cell>
          <cell r="S39">
            <v>2071.4545130000001</v>
          </cell>
          <cell r="T39">
            <v>2391.886387</v>
          </cell>
          <cell r="U39">
            <v>702.26800000000003</v>
          </cell>
          <cell r="V39">
            <v>5149.1185729999997</v>
          </cell>
          <cell r="W39">
            <v>52.339410000000001</v>
          </cell>
          <cell r="AB39">
            <v>9224.4039159999993</v>
          </cell>
          <cell r="AC39">
            <v>643.63967400000001</v>
          </cell>
          <cell r="AD39">
            <v>3677.280127</v>
          </cell>
          <cell r="AE39">
            <v>155</v>
          </cell>
          <cell r="AF39">
            <v>28.510498999999999</v>
          </cell>
          <cell r="AG39">
            <v>2175.02</v>
          </cell>
          <cell r="AH39">
            <v>26.092894000000001</v>
          </cell>
          <cell r="AI39">
            <v>2941.7788059999998</v>
          </cell>
          <cell r="AJ39">
            <v>3315.3611730000002</v>
          </cell>
          <cell r="AK39">
            <v>1123.211</v>
          </cell>
          <cell r="AL39">
            <v>12125.713946</v>
          </cell>
          <cell r="AM39">
            <v>746.85661999999991</v>
          </cell>
          <cell r="AQ39">
            <v>72166.163811999999</v>
          </cell>
          <cell r="AR39">
            <v>6121.0060000000003</v>
          </cell>
          <cell r="AS39">
            <v>31829.46056</v>
          </cell>
          <cell r="AT39">
            <v>1375</v>
          </cell>
          <cell r="AU39">
            <v>245.02385100000001</v>
          </cell>
          <cell r="AV39">
            <v>16711</v>
          </cell>
          <cell r="AW39">
            <v>238.779</v>
          </cell>
          <cell r="AX39">
            <v>27327.378625000001</v>
          </cell>
          <cell r="AY39">
            <v>26496.2824</v>
          </cell>
          <cell r="AZ39">
            <v>9873</v>
          </cell>
          <cell r="BA39">
            <v>99266.570907999994</v>
          </cell>
          <cell r="BB39">
            <v>4107.1109999999999</v>
          </cell>
          <cell r="BD39">
            <v>295756.77615599992</v>
          </cell>
        </row>
        <row r="40">
          <cell r="J40" t="str">
            <v>I</v>
          </cell>
          <cell r="L40">
            <v>2204.652133</v>
          </cell>
          <cell r="M40">
            <v>75.42107</v>
          </cell>
          <cell r="N40">
            <v>1155.2495200000001</v>
          </cell>
          <cell r="O40">
            <v>1</v>
          </cell>
          <cell r="P40">
            <v>87.579491000000004</v>
          </cell>
          <cell r="Q40">
            <v>135.51300000000001</v>
          </cell>
          <cell r="R40">
            <v>1.042643</v>
          </cell>
          <cell r="S40">
            <v>1905.6579879999999</v>
          </cell>
          <cell r="T40">
            <v>2020.6547499999999</v>
          </cell>
          <cell r="U40">
            <v>51.81</v>
          </cell>
          <cell r="V40">
            <v>1103.2075150000001</v>
          </cell>
          <cell r="W40">
            <v>58.121650000000002</v>
          </cell>
          <cell r="AB40">
            <v>5759.9312300000001</v>
          </cell>
          <cell r="AC40">
            <v>105.856183</v>
          </cell>
          <cell r="AD40">
            <v>1903.163415</v>
          </cell>
          <cell r="AE40">
            <v>1</v>
          </cell>
          <cell r="AF40">
            <v>134.34735599999999</v>
          </cell>
          <cell r="AG40">
            <v>342.52100000000002</v>
          </cell>
          <cell r="AH40">
            <v>1.480756</v>
          </cell>
          <cell r="AI40">
            <v>6145.3948810000002</v>
          </cell>
          <cell r="AJ40">
            <v>3788.822557</v>
          </cell>
          <cell r="AK40">
            <v>66.911000000000001</v>
          </cell>
          <cell r="AL40">
            <v>2518.2224470000001</v>
          </cell>
          <cell r="AM40">
            <v>96.915949999999995</v>
          </cell>
          <cell r="AQ40">
            <v>46251.817032999999</v>
          </cell>
          <cell r="AR40">
            <v>924.59400000000005</v>
          </cell>
          <cell r="AS40">
            <v>13709.291044</v>
          </cell>
          <cell r="AT40">
            <v>7</v>
          </cell>
          <cell r="AU40">
            <v>1310.3933850000001</v>
          </cell>
          <cell r="AV40">
            <v>2217</v>
          </cell>
          <cell r="AW40">
            <v>10.129</v>
          </cell>
          <cell r="AX40">
            <v>59615.897532999996</v>
          </cell>
          <cell r="AY40">
            <v>32661.374899999999</v>
          </cell>
          <cell r="AZ40">
            <v>574</v>
          </cell>
          <cell r="BA40">
            <v>21089.691263000001</v>
          </cell>
          <cell r="BB40">
            <v>662.86200000000008</v>
          </cell>
          <cell r="BD40">
            <v>179034.050158</v>
          </cell>
        </row>
        <row r="41">
          <cell r="J41" t="str">
            <v>J</v>
          </cell>
          <cell r="L41">
            <v>3033.7305710000001</v>
          </cell>
          <cell r="M41">
            <v>30.402898</v>
          </cell>
          <cell r="N41">
            <v>600.19371999999998</v>
          </cell>
          <cell r="O41">
            <v>3</v>
          </cell>
          <cell r="P41">
            <v>4.7674409999999998</v>
          </cell>
          <cell r="Q41">
            <v>20.614000000000001</v>
          </cell>
          <cell r="R41">
            <v>0.79688000000000003</v>
          </cell>
          <cell r="S41">
            <v>674.69733299999996</v>
          </cell>
          <cell r="T41">
            <v>5931.2204190000002</v>
          </cell>
          <cell r="U41">
            <v>110.30500000000001</v>
          </cell>
          <cell r="V41">
            <v>795.34088999999994</v>
          </cell>
          <cell r="W41">
            <v>0</v>
          </cell>
          <cell r="AB41">
            <v>8223.3326020000004</v>
          </cell>
          <cell r="AC41">
            <v>-18.734950999999999</v>
          </cell>
          <cell r="AD41">
            <v>1320.0231839999999</v>
          </cell>
          <cell r="AE41">
            <v>2</v>
          </cell>
          <cell r="AF41">
            <v>7.0437250000000002</v>
          </cell>
          <cell r="AG41">
            <v>52.104999999999997</v>
          </cell>
          <cell r="AH41">
            <v>0.96177699999999999</v>
          </cell>
          <cell r="AI41">
            <v>1263.9032460000001</v>
          </cell>
          <cell r="AJ41">
            <v>9463.336636</v>
          </cell>
          <cell r="AK41">
            <v>180.33199999999999</v>
          </cell>
          <cell r="AL41">
            <v>2277.6422000000002</v>
          </cell>
          <cell r="AM41">
            <v>12.14472</v>
          </cell>
          <cell r="AQ41">
            <v>63633.737005000003</v>
          </cell>
          <cell r="AR41">
            <v>68.311999999999998</v>
          </cell>
          <cell r="AS41">
            <v>10285.298015</v>
          </cell>
          <cell r="AT41">
            <v>21</v>
          </cell>
          <cell r="AU41">
            <v>59.410710999999999</v>
          </cell>
          <cell r="AV41">
            <v>338</v>
          </cell>
          <cell r="AW41">
            <v>7.88</v>
          </cell>
          <cell r="AX41">
            <v>11451.693036999999</v>
          </cell>
          <cell r="AY41">
            <v>85164.099292999992</v>
          </cell>
          <cell r="AZ41">
            <v>1500</v>
          </cell>
          <cell r="BA41">
            <v>18510.378561999998</v>
          </cell>
          <cell r="BB41">
            <v>54.747</v>
          </cell>
          <cell r="BD41">
            <v>191094.55562299999</v>
          </cell>
        </row>
        <row r="42">
          <cell r="J42" t="str">
            <v>K-N</v>
          </cell>
          <cell r="L42">
            <v>6575.1212009999999</v>
          </cell>
          <cell r="M42">
            <v>568.40932699999996</v>
          </cell>
          <cell r="N42">
            <v>6542.0356089999996</v>
          </cell>
          <cell r="O42">
            <v>7</v>
          </cell>
          <cell r="P42">
            <v>85.854528999999999</v>
          </cell>
          <cell r="Q42">
            <v>177.13399999999999</v>
          </cell>
          <cell r="R42">
            <v>11.607588</v>
          </cell>
          <cell r="S42">
            <v>7489.3755090000004</v>
          </cell>
          <cell r="T42">
            <v>1377.6279030000001</v>
          </cell>
          <cell r="U42">
            <v>253.59</v>
          </cell>
          <cell r="V42">
            <v>6401.5209500000001</v>
          </cell>
          <cell r="W42">
            <v>15.33062</v>
          </cell>
          <cell r="AB42">
            <v>15189.324064</v>
          </cell>
          <cell r="AC42">
            <v>634.42279900000005</v>
          </cell>
          <cell r="AD42">
            <v>10038.382079000001</v>
          </cell>
          <cell r="AE42">
            <v>6</v>
          </cell>
          <cell r="AF42">
            <v>134.90413899999999</v>
          </cell>
          <cell r="AG42">
            <v>447.72300000000001</v>
          </cell>
          <cell r="AH42">
            <v>15.308444</v>
          </cell>
          <cell r="AI42">
            <v>16373.43375</v>
          </cell>
          <cell r="AJ42">
            <v>2199.3114220000002</v>
          </cell>
          <cell r="AK42">
            <v>396.80599999999998</v>
          </cell>
          <cell r="AL42">
            <v>11887.558435999999</v>
          </cell>
          <cell r="AM42">
            <v>79.125249999999994</v>
          </cell>
          <cell r="AQ42">
            <v>130935.17243000001</v>
          </cell>
          <cell r="AR42">
            <v>6370.0720000000001</v>
          </cell>
          <cell r="AS42">
            <v>93758.583125999998</v>
          </cell>
          <cell r="AT42">
            <v>56</v>
          </cell>
          <cell r="AU42">
            <v>1106.8717260000001</v>
          </cell>
          <cell r="AV42">
            <v>3331</v>
          </cell>
          <cell r="AW42">
            <v>117.804</v>
          </cell>
          <cell r="AX42">
            <v>165269.07080799999</v>
          </cell>
          <cell r="AY42">
            <v>17862.986678999998</v>
          </cell>
          <cell r="AZ42">
            <v>3216</v>
          </cell>
          <cell r="BA42">
            <v>91870.245785000006</v>
          </cell>
          <cell r="BB42">
            <v>468.923</v>
          </cell>
          <cell r="BD42">
            <v>514362.72955400002</v>
          </cell>
        </row>
        <row r="43">
          <cell r="J43" t="str">
            <v>O</v>
          </cell>
          <cell r="L43">
            <v>0</v>
          </cell>
          <cell r="M43">
            <v>167.48800600000001</v>
          </cell>
          <cell r="N43">
            <v>1577.67545</v>
          </cell>
          <cell r="O43">
            <v>3</v>
          </cell>
          <cell r="P43">
            <v>16.079266000000001</v>
          </cell>
          <cell r="Q43">
            <v>154.553</v>
          </cell>
          <cell r="R43">
            <v>1.0781909999999999</v>
          </cell>
          <cell r="S43">
            <v>4634.0212600000004</v>
          </cell>
          <cell r="T43">
            <v>1108.068121</v>
          </cell>
          <cell r="U43">
            <v>18.196999999999999</v>
          </cell>
          <cell r="V43">
            <v>960</v>
          </cell>
          <cell r="W43">
            <v>0</v>
          </cell>
          <cell r="AB43">
            <v>0</v>
          </cell>
          <cell r="AC43">
            <v>207.65831600000001</v>
          </cell>
          <cell r="AD43">
            <v>2918.6377320000001</v>
          </cell>
          <cell r="AE43">
            <v>4</v>
          </cell>
          <cell r="AF43">
            <v>30.543448999999999</v>
          </cell>
          <cell r="AG43">
            <v>390.64600000000002</v>
          </cell>
          <cell r="AH43">
            <v>1.2281690000000001</v>
          </cell>
          <cell r="AI43">
            <v>8894.0871690000004</v>
          </cell>
          <cell r="AJ43">
            <v>1360.9972049999999</v>
          </cell>
          <cell r="AK43">
            <v>30.498999999999999</v>
          </cell>
          <cell r="AL43">
            <v>2527</v>
          </cell>
          <cell r="AM43">
            <v>25.853860000000001</v>
          </cell>
          <cell r="AQ43">
            <v>0</v>
          </cell>
          <cell r="AR43">
            <v>1951.0160000000001</v>
          </cell>
          <cell r="AS43">
            <v>29658.461644999999</v>
          </cell>
          <cell r="AT43">
            <v>27</v>
          </cell>
          <cell r="AU43">
            <v>278.644318</v>
          </cell>
          <cell r="AV43">
            <v>2472</v>
          </cell>
          <cell r="AW43">
            <v>11.103999999999999</v>
          </cell>
          <cell r="AX43">
            <v>81951.387635000006</v>
          </cell>
          <cell r="AY43">
            <v>12112.956560999999</v>
          </cell>
          <cell r="AZ43">
            <v>247</v>
          </cell>
          <cell r="BA43">
            <v>21179</v>
          </cell>
          <cell r="BB43">
            <v>190.22200000000001</v>
          </cell>
          <cell r="BD43">
            <v>150078.792159</v>
          </cell>
        </row>
        <row r="44">
          <cell r="J44" t="str">
            <v>P</v>
          </cell>
          <cell r="L44">
            <v>2622.134877</v>
          </cell>
          <cell r="M44">
            <v>128.72989899999999</v>
          </cell>
          <cell r="N44">
            <v>930.85251000000005</v>
          </cell>
          <cell r="O44">
            <v>4</v>
          </cell>
          <cell r="P44">
            <v>0</v>
          </cell>
          <cell r="Q44">
            <v>139.61199999999999</v>
          </cell>
          <cell r="R44">
            <v>10.473361000000001</v>
          </cell>
          <cell r="S44">
            <v>3129.9080309999999</v>
          </cell>
          <cell r="T44">
            <v>1172.1480730000001</v>
          </cell>
          <cell r="U44">
            <v>265.08199999999999</v>
          </cell>
          <cell r="V44">
            <v>3182.3523890000001</v>
          </cell>
          <cell r="W44">
            <v>18.3567</v>
          </cell>
          <cell r="AB44">
            <v>4739.6583710000004</v>
          </cell>
          <cell r="AC44">
            <v>169.18291199999999</v>
          </cell>
          <cell r="AD44">
            <v>1437.7608130000001</v>
          </cell>
          <cell r="AE44">
            <v>5</v>
          </cell>
          <cell r="AF44">
            <v>0</v>
          </cell>
          <cell r="AG44">
            <v>352.88299999999998</v>
          </cell>
          <cell r="AH44">
            <v>12.380001</v>
          </cell>
          <cell r="AI44">
            <v>6146.9941579999995</v>
          </cell>
          <cell r="AJ44">
            <v>1459.9904159999999</v>
          </cell>
          <cell r="AK44">
            <v>384.57</v>
          </cell>
          <cell r="AL44">
            <v>7316.3131880000001</v>
          </cell>
          <cell r="AM44">
            <v>136.09754000000001</v>
          </cell>
          <cell r="AQ44">
            <v>35187.870447000001</v>
          </cell>
          <cell r="AR44">
            <v>1602.0129999999999</v>
          </cell>
          <cell r="AS44">
            <v>11491.659738</v>
          </cell>
          <cell r="AT44">
            <v>37</v>
          </cell>
          <cell r="AU44">
            <v>0</v>
          </cell>
          <cell r="AV44">
            <v>2436</v>
          </cell>
          <cell r="AW44">
            <v>108.145</v>
          </cell>
          <cell r="AX44">
            <v>59703.907474</v>
          </cell>
          <cell r="AY44">
            <v>11292.820461000001</v>
          </cell>
          <cell r="AZ44">
            <v>3246</v>
          </cell>
          <cell r="BA44">
            <v>58612.822919999999</v>
          </cell>
          <cell r="BB44">
            <v>1006.0799999999999</v>
          </cell>
          <cell r="BD44">
            <v>184724.31903999997</v>
          </cell>
        </row>
        <row r="45">
          <cell r="J45" t="str">
            <v>Q</v>
          </cell>
          <cell r="L45">
            <v>3117.4434590000001</v>
          </cell>
          <cell r="M45">
            <v>114.20209</v>
          </cell>
          <cell r="N45">
            <v>679.59611900000004</v>
          </cell>
          <cell r="O45">
            <v>3</v>
          </cell>
          <cell r="P45">
            <v>7.186407</v>
          </cell>
          <cell r="Q45">
            <v>99.968000000000004</v>
          </cell>
          <cell r="R45">
            <v>8.4824680000000008</v>
          </cell>
          <cell r="S45">
            <v>1729.1465430000001</v>
          </cell>
          <cell r="T45">
            <v>582.78306799999996</v>
          </cell>
          <cell r="U45">
            <v>156.96899999999999</v>
          </cell>
          <cell r="V45">
            <v>1952.995666</v>
          </cell>
          <cell r="W45">
            <v>6.2658399999999999</v>
          </cell>
          <cell r="AB45">
            <v>7282.8256300000003</v>
          </cell>
          <cell r="AC45">
            <v>128.11816200000001</v>
          </cell>
          <cell r="AD45">
            <v>957.09615199999996</v>
          </cell>
          <cell r="AE45">
            <v>2</v>
          </cell>
          <cell r="AF45">
            <v>12.047067</v>
          </cell>
          <cell r="AG45">
            <v>252.678</v>
          </cell>
          <cell r="AH45">
            <v>10.621347</v>
          </cell>
          <cell r="AI45">
            <v>4382.6098860000002</v>
          </cell>
          <cell r="AJ45">
            <v>838.04879000000005</v>
          </cell>
          <cell r="AK45">
            <v>248.09399999999999</v>
          </cell>
          <cell r="AL45">
            <v>4003.930797</v>
          </cell>
          <cell r="AM45">
            <v>65.57817</v>
          </cell>
          <cell r="AQ45">
            <v>71789.095994999996</v>
          </cell>
          <cell r="AR45">
            <v>1158.5509999999999</v>
          </cell>
          <cell r="AS45">
            <v>7349.9454089999999</v>
          </cell>
          <cell r="AT45">
            <v>21</v>
          </cell>
          <cell r="AU45">
            <v>95.901976000000005</v>
          </cell>
          <cell r="AV45">
            <v>1886</v>
          </cell>
          <cell r="AW45">
            <v>87.460999999999999</v>
          </cell>
          <cell r="AX45">
            <v>40601.480481999999</v>
          </cell>
          <cell r="AY45">
            <v>6624.0063449999998</v>
          </cell>
          <cell r="AZ45">
            <v>2162</v>
          </cell>
          <cell r="BA45">
            <v>31185.915604000002</v>
          </cell>
          <cell r="BB45">
            <v>435.70000000000005</v>
          </cell>
          <cell r="BD45">
            <v>163397.05781100001</v>
          </cell>
        </row>
        <row r="46">
          <cell r="J46" t="str">
            <v>R-S</v>
          </cell>
          <cell r="L46">
            <v>2588.206115</v>
          </cell>
          <cell r="M46">
            <v>0</v>
          </cell>
          <cell r="N46">
            <v>3693.3189600000001</v>
          </cell>
          <cell r="O46">
            <v>24</v>
          </cell>
          <cell r="P46">
            <v>9.9888650000000005</v>
          </cell>
          <cell r="Q46">
            <v>170.41300000000001</v>
          </cell>
          <cell r="R46">
            <v>21.719987</v>
          </cell>
          <cell r="S46">
            <v>1641.8326380000001</v>
          </cell>
          <cell r="T46">
            <v>1376.0921519999999</v>
          </cell>
          <cell r="U46">
            <v>584.55100000000004</v>
          </cell>
          <cell r="V46">
            <v>2785.0951869999999</v>
          </cell>
          <cell r="W46">
            <v>6.6148999999999996</v>
          </cell>
          <cell r="AB46">
            <v>4085.0095160000001</v>
          </cell>
          <cell r="AC46">
            <v>0</v>
          </cell>
          <cell r="AD46">
            <v>6747.8773449999999</v>
          </cell>
          <cell r="AE46">
            <v>18</v>
          </cell>
          <cell r="AF46">
            <v>17.588363000000001</v>
          </cell>
          <cell r="AG46">
            <v>430.733</v>
          </cell>
          <cell r="AH46">
            <v>27.597920999999999</v>
          </cell>
          <cell r="AI46">
            <v>2437.3943009999998</v>
          </cell>
          <cell r="AJ46">
            <v>1644.786439</v>
          </cell>
          <cell r="AK46">
            <v>865.33199999999999</v>
          </cell>
          <cell r="AL46">
            <v>5048.7064019999998</v>
          </cell>
          <cell r="AM46">
            <v>158.33438999999998</v>
          </cell>
          <cell r="AQ46">
            <v>30563.214771999999</v>
          </cell>
          <cell r="AR46">
            <v>0</v>
          </cell>
          <cell r="AS46">
            <v>40892.020572000001</v>
          </cell>
          <cell r="AT46">
            <v>174</v>
          </cell>
          <cell r="AU46">
            <v>140.50834900000001</v>
          </cell>
          <cell r="AV46">
            <v>2967</v>
          </cell>
          <cell r="AW46">
            <v>215.517</v>
          </cell>
          <cell r="AX46">
            <v>20627.840215</v>
          </cell>
          <cell r="AY46">
            <v>12561.217132</v>
          </cell>
          <cell r="AZ46">
            <v>7245</v>
          </cell>
          <cell r="BA46">
            <v>37774.126418</v>
          </cell>
          <cell r="BB46">
            <v>930.77800000000002</v>
          </cell>
          <cell r="BD46">
            <v>154091.222458</v>
          </cell>
        </row>
        <row r="47">
          <cell r="J47" t="str">
            <v>Residential</v>
          </cell>
          <cell r="L47">
            <v>81372.089288000003</v>
          </cell>
          <cell r="M47">
            <v>13491.099416999999</v>
          </cell>
          <cell r="N47">
            <v>91943.714019999999</v>
          </cell>
          <cell r="O47">
            <v>9346</v>
          </cell>
          <cell r="P47">
            <v>0</v>
          </cell>
          <cell r="Q47">
            <v>9038.1970000000001</v>
          </cell>
          <cell r="R47">
            <v>0</v>
          </cell>
          <cell r="S47">
            <v>35701.417812</v>
          </cell>
          <cell r="T47">
            <v>37007.764125000002</v>
          </cell>
          <cell r="U47">
            <v>10351.368</v>
          </cell>
          <cell r="V47">
            <v>73298.051101000005</v>
          </cell>
          <cell r="W47">
            <v>0</v>
          </cell>
          <cell r="AB47">
            <v>127056.839167</v>
          </cell>
          <cell r="AC47">
            <v>17514.336755</v>
          </cell>
          <cell r="AD47">
            <v>131655.89086799999</v>
          </cell>
          <cell r="AE47">
            <v>9380</v>
          </cell>
          <cell r="AF47">
            <v>0</v>
          </cell>
          <cell r="AG47">
            <v>14493.37</v>
          </cell>
          <cell r="AH47">
            <v>0</v>
          </cell>
          <cell r="AI47">
            <v>54887.474647000003</v>
          </cell>
          <cell r="AJ47">
            <v>61099.740511999997</v>
          </cell>
          <cell r="AK47">
            <v>15774.88</v>
          </cell>
          <cell r="AL47">
            <v>109555.60453500001</v>
          </cell>
          <cell r="AM47">
            <v>0</v>
          </cell>
          <cell r="AQ47">
            <v>872192.79969999997</v>
          </cell>
          <cell r="AR47">
            <v>141763.75599999999</v>
          </cell>
          <cell r="AS47">
            <v>1015604.321366</v>
          </cell>
          <cell r="AT47">
            <v>75776</v>
          </cell>
          <cell r="AU47">
            <v>0</v>
          </cell>
          <cell r="AV47">
            <v>97013</v>
          </cell>
          <cell r="AW47">
            <v>0</v>
          </cell>
          <cell r="AX47">
            <v>426146.82721000002</v>
          </cell>
          <cell r="AY47">
            <v>371309.37899900001</v>
          </cell>
          <cell r="AZ47">
            <v>113934.5</v>
          </cell>
          <cell r="BA47">
            <v>803689.9571</v>
          </cell>
          <cell r="BB47">
            <v>24812.264999999999</v>
          </cell>
          <cell r="BD47">
            <v>3942242.805375</v>
          </cell>
        </row>
        <row r="48">
          <cell r="J48" t="str">
            <v>A01</v>
          </cell>
          <cell r="L48">
            <v>10460.657483000001</v>
          </cell>
          <cell r="M48">
            <v>134.47154699999999</v>
          </cell>
          <cell r="N48">
            <v>3584.40825</v>
          </cell>
          <cell r="O48">
            <v>3</v>
          </cell>
          <cell r="P48">
            <v>0</v>
          </cell>
          <cell r="Q48">
            <v>369.56799999999998</v>
          </cell>
          <cell r="R48">
            <v>0</v>
          </cell>
          <cell r="S48">
            <v>10887.632791</v>
          </cell>
          <cell r="T48">
            <v>2434.4478920000001</v>
          </cell>
          <cell r="U48">
            <v>83.918000000000006</v>
          </cell>
          <cell r="V48">
            <v>5244.0309999999999</v>
          </cell>
          <cell r="W48">
            <v>76.993290000000002</v>
          </cell>
          <cell r="AB48">
            <v>16704.307487000002</v>
          </cell>
          <cell r="AC48">
            <v>214.35054600000001</v>
          </cell>
          <cell r="AD48">
            <v>4531.7661520000001</v>
          </cell>
          <cell r="AE48">
            <v>1</v>
          </cell>
          <cell r="AF48">
            <v>0</v>
          </cell>
          <cell r="AG48">
            <v>1001.066</v>
          </cell>
          <cell r="AH48">
            <v>0</v>
          </cell>
          <cell r="AI48">
            <v>11131.018367999999</v>
          </cell>
          <cell r="AJ48">
            <v>2444.1556929999997</v>
          </cell>
          <cell r="AK48">
            <v>99.293999999999997</v>
          </cell>
          <cell r="AL48">
            <v>9917.929032</v>
          </cell>
          <cell r="AM48">
            <v>1299.53802</v>
          </cell>
          <cell r="AQ48">
            <v>128629.35836300001</v>
          </cell>
          <cell r="AR48">
            <v>1550.6790000000001</v>
          </cell>
          <cell r="AS48">
            <v>35977.824140999997</v>
          </cell>
          <cell r="AT48">
            <v>20</v>
          </cell>
          <cell r="AU48">
            <v>0</v>
          </cell>
          <cell r="AV48">
            <v>6341</v>
          </cell>
          <cell r="AW48">
            <v>0</v>
          </cell>
          <cell r="AX48">
            <v>88809.447806000011</v>
          </cell>
          <cell r="AY48">
            <v>16865.486813</v>
          </cell>
          <cell r="AZ48">
            <v>812.93600000000004</v>
          </cell>
          <cell r="BA48">
            <v>69283.121299999999</v>
          </cell>
          <cell r="BB48">
            <v>6475.1360000000004</v>
          </cell>
          <cell r="BD48">
            <v>354764.98942300002</v>
          </cell>
        </row>
        <row r="49">
          <cell r="J49" t="str">
            <v>A02</v>
          </cell>
          <cell r="L49">
            <v>0</v>
          </cell>
          <cell r="M49">
            <v>0</v>
          </cell>
          <cell r="N49">
            <v>93.19726</v>
          </cell>
          <cell r="O49">
            <v>0</v>
          </cell>
          <cell r="P49">
            <v>0.22170300000000001</v>
          </cell>
          <cell r="Q49">
            <v>0.36299999999999999</v>
          </cell>
          <cell r="R49">
            <v>0</v>
          </cell>
          <cell r="S49">
            <v>1.197498</v>
          </cell>
          <cell r="T49">
            <v>19.010562</v>
          </cell>
          <cell r="U49">
            <v>28.143000000000001</v>
          </cell>
          <cell r="V49">
            <v>9.1361410000000003</v>
          </cell>
          <cell r="W49">
            <v>0</v>
          </cell>
          <cell r="AB49">
            <v>0</v>
          </cell>
          <cell r="AC49">
            <v>0</v>
          </cell>
          <cell r="AD49">
            <v>113.49078</v>
          </cell>
          <cell r="AE49">
            <v>1</v>
          </cell>
          <cell r="AF49">
            <v>0.14391000000000001</v>
          </cell>
          <cell r="AG49">
            <v>0.98399999999999999</v>
          </cell>
          <cell r="AH49">
            <v>0</v>
          </cell>
          <cell r="AI49">
            <v>2.185991</v>
          </cell>
          <cell r="AJ49">
            <v>30.370001999999999</v>
          </cell>
          <cell r="AK49">
            <v>38.518999999999998</v>
          </cell>
          <cell r="AL49">
            <v>14.189674</v>
          </cell>
          <cell r="AM49">
            <v>0</v>
          </cell>
          <cell r="AQ49">
            <v>0</v>
          </cell>
          <cell r="AR49">
            <v>0</v>
          </cell>
          <cell r="AS49">
            <v>844.91757199999995</v>
          </cell>
          <cell r="AT49">
            <v>3</v>
          </cell>
          <cell r="AU49">
            <v>0.55755699999999997</v>
          </cell>
          <cell r="AV49">
            <v>7</v>
          </cell>
          <cell r="AW49">
            <v>0</v>
          </cell>
          <cell r="AX49">
            <v>14.566000000000001</v>
          </cell>
          <cell r="AY49">
            <v>239.88139200000001</v>
          </cell>
          <cell r="AZ49">
            <v>363.048</v>
          </cell>
          <cell r="BA49">
            <v>119.427503</v>
          </cell>
          <cell r="BB49">
            <v>0</v>
          </cell>
          <cell r="BD49">
            <v>1592.3980240000001</v>
          </cell>
        </row>
        <row r="50">
          <cell r="J50" t="str">
            <v>A03</v>
          </cell>
          <cell r="L50">
            <v>363.83333599999997</v>
          </cell>
          <cell r="M50">
            <v>2.0625079999999998</v>
          </cell>
          <cell r="N50">
            <v>37.566569999999999</v>
          </cell>
          <cell r="O50">
            <v>0</v>
          </cell>
          <cell r="P50">
            <v>0</v>
          </cell>
          <cell r="Q50">
            <v>15.044</v>
          </cell>
          <cell r="R50">
            <v>0</v>
          </cell>
          <cell r="S50">
            <v>123.881941</v>
          </cell>
          <cell r="T50">
            <v>225.05370099999999</v>
          </cell>
          <cell r="U50">
            <v>0</v>
          </cell>
          <cell r="V50">
            <v>111</v>
          </cell>
          <cell r="W50">
            <v>0</v>
          </cell>
          <cell r="AB50">
            <v>561.51662699999997</v>
          </cell>
          <cell r="AC50">
            <v>2.9707080000000001</v>
          </cell>
          <cell r="AD50">
            <v>62.389620000000001</v>
          </cell>
          <cell r="AE50">
            <v>0</v>
          </cell>
          <cell r="AF50">
            <v>0</v>
          </cell>
          <cell r="AG50">
            <v>40.749000000000002</v>
          </cell>
          <cell r="AH50">
            <v>0</v>
          </cell>
          <cell r="AI50">
            <v>178.21563800000001</v>
          </cell>
          <cell r="AJ50">
            <v>279.10620799999998</v>
          </cell>
          <cell r="AK50">
            <v>0</v>
          </cell>
          <cell r="AL50">
            <v>364</v>
          </cell>
          <cell r="AM50">
            <v>0.45961999999999997</v>
          </cell>
          <cell r="AQ50">
            <v>4826.2742200000002</v>
          </cell>
          <cell r="AR50">
            <v>24.670999999999999</v>
          </cell>
          <cell r="AS50">
            <v>547.02174000000002</v>
          </cell>
          <cell r="AT50">
            <v>0</v>
          </cell>
          <cell r="AU50">
            <v>0</v>
          </cell>
          <cell r="AV50">
            <v>736</v>
          </cell>
          <cell r="AW50">
            <v>0</v>
          </cell>
          <cell r="AX50">
            <v>1826.5225370000001</v>
          </cell>
          <cell r="AY50">
            <v>3483.84078</v>
          </cell>
          <cell r="AZ50">
            <v>0</v>
          </cell>
          <cell r="BA50">
            <v>4801</v>
          </cell>
          <cell r="BB50">
            <v>1.472</v>
          </cell>
          <cell r="BD50">
            <v>16246.802277000001</v>
          </cell>
        </row>
        <row r="51">
          <cell r="J51" t="str">
            <v>A04</v>
          </cell>
          <cell r="L51">
            <v>245.308233</v>
          </cell>
          <cell r="M51">
            <v>2.0688689999999998</v>
          </cell>
          <cell r="N51">
            <v>21.5764</v>
          </cell>
          <cell r="O51">
            <v>0</v>
          </cell>
          <cell r="P51">
            <v>0</v>
          </cell>
          <cell r="Q51">
            <v>1.117</v>
          </cell>
          <cell r="R51">
            <v>0</v>
          </cell>
          <cell r="S51">
            <v>12.119351999999999</v>
          </cell>
          <cell r="T51">
            <v>191.99918600000001</v>
          </cell>
          <cell r="U51">
            <v>0</v>
          </cell>
          <cell r="V51">
            <v>33</v>
          </cell>
          <cell r="W51">
            <v>0</v>
          </cell>
          <cell r="AB51">
            <v>409.124686</v>
          </cell>
          <cell r="AC51">
            <v>2.5227759999999999</v>
          </cell>
          <cell r="AD51">
            <v>29.944279999999999</v>
          </cell>
          <cell r="AE51">
            <v>0</v>
          </cell>
          <cell r="AF51">
            <v>0</v>
          </cell>
          <cell r="AG51">
            <v>3.024</v>
          </cell>
          <cell r="AH51">
            <v>0</v>
          </cell>
          <cell r="AI51">
            <v>15.696547000000001</v>
          </cell>
          <cell r="AJ51">
            <v>428.87091199999998</v>
          </cell>
          <cell r="AK51">
            <v>0</v>
          </cell>
          <cell r="AL51">
            <v>102</v>
          </cell>
          <cell r="AM51">
            <v>-0.14297000000000001</v>
          </cell>
          <cell r="AQ51">
            <v>3670.0366600000002</v>
          </cell>
          <cell r="AR51">
            <v>23.861999999999998</v>
          </cell>
          <cell r="AS51">
            <v>245.50489999999999</v>
          </cell>
          <cell r="AT51">
            <v>1</v>
          </cell>
          <cell r="AU51">
            <v>0</v>
          </cell>
          <cell r="AV51">
            <v>17</v>
          </cell>
          <cell r="AW51">
            <v>0</v>
          </cell>
          <cell r="AX51">
            <v>135.81700000000001</v>
          </cell>
          <cell r="AY51">
            <v>5807.4173979999996</v>
          </cell>
          <cell r="AZ51">
            <v>0</v>
          </cell>
          <cell r="BA51">
            <v>767</v>
          </cell>
          <cell r="BB51">
            <v>0.438</v>
          </cell>
          <cell r="BD51">
            <v>10668.075957999999</v>
          </cell>
        </row>
        <row r="52">
          <cell r="J52" t="str">
            <v>A05</v>
          </cell>
          <cell r="L52">
            <v>0</v>
          </cell>
          <cell r="M52">
            <v>0</v>
          </cell>
          <cell r="N52">
            <v>478.83873999999997</v>
          </cell>
          <cell r="O52">
            <v>2</v>
          </cell>
          <cell r="P52">
            <v>0</v>
          </cell>
          <cell r="Q52">
            <v>0.94299999999999995</v>
          </cell>
          <cell r="R52">
            <v>0</v>
          </cell>
          <cell r="S52">
            <v>734.22836299999994</v>
          </cell>
          <cell r="T52">
            <v>535.01101600000004</v>
          </cell>
          <cell r="U52">
            <v>0</v>
          </cell>
          <cell r="V52">
            <v>217</v>
          </cell>
          <cell r="W52">
            <v>0.86636999999999997</v>
          </cell>
          <cell r="AB52">
            <v>0</v>
          </cell>
          <cell r="AC52">
            <v>95.051987999999994</v>
          </cell>
          <cell r="AD52">
            <v>552.53</v>
          </cell>
          <cell r="AE52">
            <v>2</v>
          </cell>
          <cell r="AF52">
            <v>0</v>
          </cell>
          <cell r="AG52">
            <v>2.5539999999999998</v>
          </cell>
          <cell r="AH52">
            <v>0</v>
          </cell>
          <cell r="AI52">
            <v>681.91170599999998</v>
          </cell>
          <cell r="AJ52">
            <v>506.58901400000002</v>
          </cell>
          <cell r="AK52">
            <v>0</v>
          </cell>
          <cell r="AL52">
            <v>337</v>
          </cell>
          <cell r="AM52">
            <v>7.9633400000000005</v>
          </cell>
          <cell r="AQ52">
            <v>0</v>
          </cell>
          <cell r="AR52">
            <v>0</v>
          </cell>
          <cell r="AS52">
            <v>4765.7402599999996</v>
          </cell>
          <cell r="AT52">
            <v>17</v>
          </cell>
          <cell r="AU52">
            <v>0</v>
          </cell>
          <cell r="AV52">
            <v>16</v>
          </cell>
          <cell r="AW52">
            <v>0</v>
          </cell>
          <cell r="AX52">
            <v>5304.8619310000004</v>
          </cell>
          <cell r="AY52">
            <v>4268.7229630000002</v>
          </cell>
          <cell r="AZ52">
            <v>0</v>
          </cell>
          <cell r="BA52">
            <v>2251</v>
          </cell>
          <cell r="BB52">
            <v>50.323</v>
          </cell>
          <cell r="BD52">
            <v>16673.648153999999</v>
          </cell>
        </row>
        <row r="53">
          <cell r="J53" t="str">
            <v>B06</v>
          </cell>
          <cell r="L53">
            <v>806.88073299999996</v>
          </cell>
          <cell r="M53">
            <v>0</v>
          </cell>
          <cell r="N53">
            <v>16.42023</v>
          </cell>
          <cell r="O53">
            <v>0</v>
          </cell>
          <cell r="P53">
            <v>0</v>
          </cell>
          <cell r="Q53">
            <v>0</v>
          </cell>
          <cell r="R53">
            <v>0</v>
          </cell>
          <cell r="S53">
            <v>10.554831</v>
          </cell>
          <cell r="T53">
            <v>22.572265999999999</v>
          </cell>
          <cell r="U53">
            <v>0</v>
          </cell>
          <cell r="V53">
            <v>137</v>
          </cell>
          <cell r="W53">
            <v>0</v>
          </cell>
          <cell r="AB53">
            <v>1058.265596</v>
          </cell>
          <cell r="AC53">
            <v>0</v>
          </cell>
          <cell r="AD53">
            <v>44.653700000000001</v>
          </cell>
          <cell r="AE53">
            <v>0</v>
          </cell>
          <cell r="AF53">
            <v>0</v>
          </cell>
          <cell r="AG53">
            <v>0</v>
          </cell>
          <cell r="AH53">
            <v>0</v>
          </cell>
          <cell r="AI53">
            <v>10.821818</v>
          </cell>
          <cell r="AJ53">
            <v>16.580987</v>
          </cell>
          <cell r="AK53">
            <v>0</v>
          </cell>
          <cell r="AL53">
            <v>190</v>
          </cell>
          <cell r="AM53">
            <v>0</v>
          </cell>
          <cell r="AQ53">
            <v>11508.08482</v>
          </cell>
          <cell r="AR53">
            <v>0</v>
          </cell>
          <cell r="AS53">
            <v>322.24819400000001</v>
          </cell>
          <cell r="AT53">
            <v>0</v>
          </cell>
          <cell r="AU53">
            <v>0</v>
          </cell>
          <cell r="AV53">
            <v>0</v>
          </cell>
          <cell r="AW53">
            <v>0</v>
          </cell>
          <cell r="AX53">
            <v>168.55583100000001</v>
          </cell>
          <cell r="AY53">
            <v>140.62150500000001</v>
          </cell>
          <cell r="AZ53">
            <v>0</v>
          </cell>
          <cell r="BA53">
            <v>1552</v>
          </cell>
          <cell r="BB53">
            <v>0</v>
          </cell>
          <cell r="BD53">
            <v>13691.510349999999</v>
          </cell>
        </row>
        <row r="54">
          <cell r="J54" t="str">
            <v>B07</v>
          </cell>
          <cell r="L54">
            <v>131.47094000000001</v>
          </cell>
          <cell r="M54">
            <v>0</v>
          </cell>
          <cell r="N54">
            <v>12.53773</v>
          </cell>
          <cell r="O54">
            <v>0</v>
          </cell>
          <cell r="P54">
            <v>0</v>
          </cell>
          <cell r="Q54">
            <v>61.625</v>
          </cell>
          <cell r="R54">
            <v>0</v>
          </cell>
          <cell r="S54">
            <v>2.5647869999999999</v>
          </cell>
          <cell r="T54">
            <v>1.527048</v>
          </cell>
          <cell r="U54">
            <v>0</v>
          </cell>
          <cell r="V54">
            <v>2</v>
          </cell>
          <cell r="W54">
            <v>0</v>
          </cell>
          <cell r="AB54">
            <v>2279.488429</v>
          </cell>
          <cell r="AC54">
            <v>0</v>
          </cell>
          <cell r="AD54">
            <v>7.7778499999999999</v>
          </cell>
          <cell r="AE54">
            <v>0</v>
          </cell>
          <cell r="AF54">
            <v>0</v>
          </cell>
          <cell r="AG54">
            <v>166.92699999999999</v>
          </cell>
          <cell r="AH54">
            <v>0</v>
          </cell>
          <cell r="AI54">
            <v>3.691862</v>
          </cell>
          <cell r="AJ54">
            <v>2.4060820000000001</v>
          </cell>
          <cell r="AK54">
            <v>0</v>
          </cell>
          <cell r="AL54">
            <v>4</v>
          </cell>
          <cell r="AM54">
            <v>0</v>
          </cell>
          <cell r="AQ54">
            <v>21151.425749999999</v>
          </cell>
          <cell r="AR54">
            <v>0</v>
          </cell>
          <cell r="AS54">
            <v>51.760215000000002</v>
          </cell>
          <cell r="AT54">
            <v>0</v>
          </cell>
          <cell r="AU54">
            <v>0</v>
          </cell>
          <cell r="AV54">
            <v>3212</v>
          </cell>
          <cell r="AW54">
            <v>0</v>
          </cell>
          <cell r="AX54">
            <v>29.942</v>
          </cell>
          <cell r="AY54">
            <v>15.218258000000001</v>
          </cell>
          <cell r="AZ54">
            <v>0</v>
          </cell>
          <cell r="BA54">
            <v>22</v>
          </cell>
          <cell r="BB54">
            <v>0</v>
          </cell>
          <cell r="BD54">
            <v>24482.346222999997</v>
          </cell>
        </row>
        <row r="55">
          <cell r="J55" t="str">
            <v>B08-B10</v>
          </cell>
          <cell r="L55">
            <v>605.32437400000003</v>
          </cell>
          <cell r="M55">
            <v>6.3689720000000003</v>
          </cell>
          <cell r="N55">
            <v>305.45864</v>
          </cell>
          <cell r="O55">
            <v>0</v>
          </cell>
          <cell r="P55">
            <v>0</v>
          </cell>
          <cell r="Q55">
            <v>14.632999999999999</v>
          </cell>
          <cell r="R55">
            <v>0</v>
          </cell>
          <cell r="S55">
            <v>940.85122699999999</v>
          </cell>
          <cell r="T55">
            <v>327.15952800000002</v>
          </cell>
          <cell r="U55">
            <v>0</v>
          </cell>
          <cell r="V55">
            <v>203</v>
          </cell>
          <cell r="W55">
            <v>0</v>
          </cell>
          <cell r="AB55">
            <v>2054.5264769999999</v>
          </cell>
          <cell r="AC55">
            <v>6.7347580000000002</v>
          </cell>
          <cell r="AD55">
            <v>1106.7549799999999</v>
          </cell>
          <cell r="AE55">
            <v>0</v>
          </cell>
          <cell r="AF55">
            <v>0</v>
          </cell>
          <cell r="AG55">
            <v>39.637</v>
          </cell>
          <cell r="AH55">
            <v>0</v>
          </cell>
          <cell r="AI55">
            <v>2544.3888919999999</v>
          </cell>
          <cell r="AJ55">
            <v>228.84698599999999</v>
          </cell>
          <cell r="AK55">
            <v>0</v>
          </cell>
          <cell r="AL55">
            <v>241</v>
          </cell>
          <cell r="AM55">
            <v>33.251199999999997</v>
          </cell>
          <cell r="AQ55">
            <v>17288.631529999999</v>
          </cell>
          <cell r="AR55">
            <v>55.814</v>
          </cell>
          <cell r="AS55">
            <v>10664.320077</v>
          </cell>
          <cell r="AT55">
            <v>0</v>
          </cell>
          <cell r="AU55">
            <v>0</v>
          </cell>
          <cell r="AV55">
            <v>380</v>
          </cell>
          <cell r="AW55">
            <v>0</v>
          </cell>
          <cell r="AX55">
            <v>49524.084959</v>
          </cell>
          <cell r="AY55">
            <v>2283.7681729999999</v>
          </cell>
          <cell r="AZ55">
            <v>0</v>
          </cell>
          <cell r="BA55">
            <v>2133</v>
          </cell>
          <cell r="BB55">
            <v>298.07799999999997</v>
          </cell>
          <cell r="BD55">
            <v>82627.696738999992</v>
          </cell>
        </row>
        <row r="56">
          <cell r="J56" t="str">
            <v>C110-C111</v>
          </cell>
          <cell r="L56">
            <v>1979.559293</v>
          </cell>
          <cell r="M56">
            <v>7.3473829999999998</v>
          </cell>
          <cell r="N56">
            <v>2.7610899999999998</v>
          </cell>
          <cell r="O56">
            <v>0</v>
          </cell>
          <cell r="P56">
            <v>0</v>
          </cell>
          <cell r="Q56">
            <v>22.841999999999999</v>
          </cell>
          <cell r="R56">
            <v>0</v>
          </cell>
          <cell r="S56">
            <v>1637.109839</v>
          </cell>
          <cell r="T56">
            <v>503.55636199999998</v>
          </cell>
          <cell r="U56">
            <v>7.0000000000000007E-2</v>
          </cell>
          <cell r="V56">
            <v>147.067331</v>
          </cell>
          <cell r="W56">
            <v>0</v>
          </cell>
          <cell r="AB56">
            <v>7140.1665369999992</v>
          </cell>
          <cell r="AC56">
            <v>8.7982739999999993</v>
          </cell>
          <cell r="AD56">
            <v>8.5688999999999993</v>
          </cell>
          <cell r="AE56">
            <v>0</v>
          </cell>
          <cell r="AF56">
            <v>0</v>
          </cell>
          <cell r="AG56">
            <v>61.872</v>
          </cell>
          <cell r="AH56">
            <v>0</v>
          </cell>
          <cell r="AI56">
            <v>5270.8725000000004</v>
          </cell>
          <cell r="AJ56">
            <v>2324.5516419999999</v>
          </cell>
          <cell r="AK56">
            <v>-0.02</v>
          </cell>
          <cell r="AL56">
            <v>430.51716199999998</v>
          </cell>
          <cell r="AM56">
            <v>135.99315000000001</v>
          </cell>
          <cell r="AQ56">
            <v>71613.852819000007</v>
          </cell>
          <cell r="AR56">
            <v>82.39</v>
          </cell>
          <cell r="AS56">
            <v>89.922424000000007</v>
          </cell>
          <cell r="AT56">
            <v>1</v>
          </cell>
          <cell r="AU56">
            <v>0</v>
          </cell>
          <cell r="AV56">
            <v>433</v>
          </cell>
          <cell r="AW56">
            <v>0</v>
          </cell>
          <cell r="AX56">
            <v>44311.466930000002</v>
          </cell>
          <cell r="AY56">
            <v>15906.845461000001</v>
          </cell>
          <cell r="AZ56">
            <v>0.10100000000000001</v>
          </cell>
          <cell r="BA56">
            <v>3159.1914489999999</v>
          </cell>
          <cell r="BB56">
            <v>1257.76</v>
          </cell>
          <cell r="BD56">
            <v>136855.53008300002</v>
          </cell>
        </row>
        <row r="57">
          <cell r="J57" t="str">
            <v>C112</v>
          </cell>
          <cell r="L57">
            <v>0</v>
          </cell>
          <cell r="M57">
            <v>0</v>
          </cell>
          <cell r="N57">
            <v>3.06216</v>
          </cell>
          <cell r="O57">
            <v>0</v>
          </cell>
          <cell r="P57">
            <v>0</v>
          </cell>
          <cell r="Q57">
            <v>2.9609999999999999</v>
          </cell>
          <cell r="R57">
            <v>0</v>
          </cell>
          <cell r="S57">
            <v>620.49111800000003</v>
          </cell>
          <cell r="T57">
            <v>119.01734</v>
          </cell>
          <cell r="U57">
            <v>0</v>
          </cell>
          <cell r="V57">
            <v>13</v>
          </cell>
          <cell r="W57">
            <v>0</v>
          </cell>
          <cell r="AB57">
            <v>0</v>
          </cell>
          <cell r="AC57">
            <v>0</v>
          </cell>
          <cell r="AD57">
            <v>4.6410099999999996</v>
          </cell>
          <cell r="AE57">
            <v>0</v>
          </cell>
          <cell r="AF57">
            <v>0</v>
          </cell>
          <cell r="AG57">
            <v>8.0190000000000001</v>
          </cell>
          <cell r="AH57">
            <v>0</v>
          </cell>
          <cell r="AI57">
            <v>1873.483931</v>
          </cell>
          <cell r="AJ57">
            <v>240.06786199999999</v>
          </cell>
          <cell r="AK57">
            <v>0</v>
          </cell>
          <cell r="AL57">
            <v>13</v>
          </cell>
          <cell r="AM57">
            <v>0</v>
          </cell>
          <cell r="AQ57">
            <v>0</v>
          </cell>
          <cell r="AR57">
            <v>0</v>
          </cell>
          <cell r="AS57">
            <v>33.784218000000003</v>
          </cell>
          <cell r="AT57">
            <v>0</v>
          </cell>
          <cell r="AU57">
            <v>0</v>
          </cell>
          <cell r="AV57">
            <v>56</v>
          </cell>
          <cell r="AW57">
            <v>0</v>
          </cell>
          <cell r="AX57">
            <v>16634.4889</v>
          </cell>
          <cell r="AY57">
            <v>1617.636227</v>
          </cell>
          <cell r="AZ57">
            <v>0</v>
          </cell>
          <cell r="BA57">
            <v>138</v>
          </cell>
          <cell r="BB57">
            <v>0</v>
          </cell>
          <cell r="BD57">
            <v>18479.909345</v>
          </cell>
        </row>
        <row r="58">
          <cell r="J58" t="str">
            <v>C113</v>
          </cell>
          <cell r="L58">
            <v>748.20068700000002</v>
          </cell>
          <cell r="M58">
            <v>15.643522000000001</v>
          </cell>
          <cell r="N58">
            <v>73.051810000000003</v>
          </cell>
          <cell r="O58">
            <v>0</v>
          </cell>
          <cell r="P58">
            <v>0</v>
          </cell>
          <cell r="Q58">
            <v>571.76499999999999</v>
          </cell>
          <cell r="R58">
            <v>0</v>
          </cell>
          <cell r="S58">
            <v>1535.9033380000001</v>
          </cell>
          <cell r="T58">
            <v>331.761008</v>
          </cell>
          <cell r="U58">
            <v>2.9860000000000002</v>
          </cell>
          <cell r="V58">
            <v>75</v>
          </cell>
          <cell r="W58">
            <v>0</v>
          </cell>
          <cell r="AB58">
            <v>8055.7598870000002</v>
          </cell>
          <cell r="AC58">
            <v>19.935803</v>
          </cell>
          <cell r="AD58">
            <v>110.95981999999999</v>
          </cell>
          <cell r="AE58">
            <v>0</v>
          </cell>
          <cell r="AF58">
            <v>0</v>
          </cell>
          <cell r="AG58">
            <v>1564.1510000000001</v>
          </cell>
          <cell r="AH58">
            <v>0</v>
          </cell>
          <cell r="AI58">
            <v>3015.8424709999999</v>
          </cell>
          <cell r="AJ58">
            <v>1090.7677860000001</v>
          </cell>
          <cell r="AK58">
            <v>3.7330000000000001</v>
          </cell>
          <cell r="AL58">
            <v>79</v>
          </cell>
          <cell r="AM58">
            <v>0</v>
          </cell>
          <cell r="AQ58">
            <v>111847.50035999999</v>
          </cell>
          <cell r="AR58">
            <v>174.84100000000001</v>
          </cell>
          <cell r="AS58">
            <v>1348.0578800000001</v>
          </cell>
          <cell r="AT58">
            <v>0</v>
          </cell>
          <cell r="AU58">
            <v>0</v>
          </cell>
          <cell r="AV58">
            <v>5623</v>
          </cell>
          <cell r="AW58">
            <v>0</v>
          </cell>
          <cell r="AX58">
            <v>23392.167613000001</v>
          </cell>
          <cell r="AY58">
            <v>10977.908697999999</v>
          </cell>
          <cell r="AZ58">
            <v>29.303999999999998</v>
          </cell>
          <cell r="BA58">
            <v>622</v>
          </cell>
          <cell r="BB58">
            <v>0</v>
          </cell>
          <cell r="BD58">
            <v>154014.77955099999</v>
          </cell>
        </row>
        <row r="59">
          <cell r="J59" t="str">
            <v>C114</v>
          </cell>
          <cell r="L59">
            <v>2036.901376</v>
          </cell>
          <cell r="M59">
            <v>8.2601580000000006</v>
          </cell>
          <cell r="N59">
            <v>129.34151</v>
          </cell>
          <cell r="O59">
            <v>0</v>
          </cell>
          <cell r="P59">
            <v>0</v>
          </cell>
          <cell r="Q59">
            <v>7.032</v>
          </cell>
          <cell r="R59">
            <v>0</v>
          </cell>
          <cell r="S59">
            <v>54.927768</v>
          </cell>
          <cell r="T59">
            <v>138.370529</v>
          </cell>
          <cell r="U59">
            <v>0</v>
          </cell>
          <cell r="V59">
            <v>239.005145</v>
          </cell>
          <cell r="W59">
            <v>25.927430000000001</v>
          </cell>
          <cell r="AB59">
            <v>4481.7799800000003</v>
          </cell>
          <cell r="AC59">
            <v>9.6221110000000003</v>
          </cell>
          <cell r="AD59">
            <v>215.67632</v>
          </cell>
          <cell r="AE59">
            <v>0</v>
          </cell>
          <cell r="AF59">
            <v>0</v>
          </cell>
          <cell r="AG59">
            <v>19.048999999999999</v>
          </cell>
          <cell r="AH59">
            <v>0</v>
          </cell>
          <cell r="AI59">
            <v>106.42311100000001</v>
          </cell>
          <cell r="AJ59">
            <v>95.570683000000002</v>
          </cell>
          <cell r="AK59">
            <v>0</v>
          </cell>
          <cell r="AL59">
            <v>483.42492199999998</v>
          </cell>
          <cell r="AM59">
            <v>39.288609999999998</v>
          </cell>
          <cell r="AQ59">
            <v>45789.244799</v>
          </cell>
          <cell r="AR59">
            <v>81.331000000000003</v>
          </cell>
          <cell r="AS59">
            <v>2072.1819820000001</v>
          </cell>
          <cell r="AT59">
            <v>0</v>
          </cell>
          <cell r="AU59">
            <v>0</v>
          </cell>
          <cell r="AV59">
            <v>134</v>
          </cell>
          <cell r="AW59">
            <v>0</v>
          </cell>
          <cell r="AX59">
            <v>1196.4907760000001</v>
          </cell>
          <cell r="AY59">
            <v>1240.029403</v>
          </cell>
          <cell r="AZ59">
            <v>0</v>
          </cell>
          <cell r="BA59">
            <v>4250.5393979999999</v>
          </cell>
          <cell r="BB59">
            <v>350.95800000000003</v>
          </cell>
          <cell r="BD59">
            <v>55114.775357999999</v>
          </cell>
        </row>
        <row r="60">
          <cell r="J60" t="str">
            <v>C115-C119</v>
          </cell>
          <cell r="L60">
            <v>2321.8039309999999</v>
          </cell>
          <cell r="M60">
            <v>0</v>
          </cell>
          <cell r="N60">
            <v>113.52168</v>
          </cell>
          <cell r="O60">
            <v>0</v>
          </cell>
          <cell r="P60">
            <v>0</v>
          </cell>
          <cell r="Q60">
            <v>99.802000000000007</v>
          </cell>
          <cell r="R60">
            <v>0</v>
          </cell>
          <cell r="S60">
            <v>221.938998</v>
          </cell>
          <cell r="T60">
            <v>253.016223</v>
          </cell>
          <cell r="U60">
            <v>24.794</v>
          </cell>
          <cell r="V60">
            <v>633.59203000000002</v>
          </cell>
          <cell r="W60">
            <v>1.73177</v>
          </cell>
          <cell r="AB60">
            <v>4951.1819150000001</v>
          </cell>
          <cell r="AC60">
            <v>188.76670999999999</v>
          </cell>
          <cell r="AD60">
            <v>173.32347100000001</v>
          </cell>
          <cell r="AE60">
            <v>0</v>
          </cell>
          <cell r="AF60">
            <v>0</v>
          </cell>
          <cell r="AG60">
            <v>270.33699999999999</v>
          </cell>
          <cell r="AH60">
            <v>0</v>
          </cell>
          <cell r="AI60">
            <v>457.80939100000001</v>
          </cell>
          <cell r="AJ60">
            <v>394.01257500000003</v>
          </cell>
          <cell r="AK60">
            <v>31.748999999999999</v>
          </cell>
          <cell r="AL60">
            <v>1412.841543</v>
          </cell>
          <cell r="AM60">
            <v>3.1065900000000002</v>
          </cell>
          <cell r="AQ60">
            <v>47999.950214000004</v>
          </cell>
          <cell r="AR60">
            <v>0</v>
          </cell>
          <cell r="AS60">
            <v>1633.8772140000001</v>
          </cell>
          <cell r="AT60">
            <v>0</v>
          </cell>
          <cell r="AU60">
            <v>0</v>
          </cell>
          <cell r="AV60">
            <v>2415</v>
          </cell>
          <cell r="AW60">
            <v>0</v>
          </cell>
          <cell r="AX60">
            <v>3930.5092260000001</v>
          </cell>
          <cell r="AY60">
            <v>2990.2123839999999</v>
          </cell>
          <cell r="AZ60">
            <v>271.06099999999998</v>
          </cell>
          <cell r="BA60">
            <v>11193.207703</v>
          </cell>
          <cell r="BB60">
            <v>24.901</v>
          </cell>
          <cell r="BD60">
            <v>70458.718741000004</v>
          </cell>
        </row>
        <row r="61">
          <cell r="J61" t="str">
            <v>C12</v>
          </cell>
          <cell r="L61">
            <v>327.942137</v>
          </cell>
          <cell r="M61">
            <v>0</v>
          </cell>
          <cell r="N61">
            <v>44.30639</v>
          </cell>
          <cell r="O61">
            <v>0</v>
          </cell>
          <cell r="P61">
            <v>0</v>
          </cell>
          <cell r="Q61">
            <v>5.9459999999999997</v>
          </cell>
          <cell r="R61">
            <v>0</v>
          </cell>
          <cell r="S61">
            <v>738.98648900000001</v>
          </cell>
          <cell r="T61">
            <v>209.68409800000001</v>
          </cell>
          <cell r="U61">
            <v>0</v>
          </cell>
          <cell r="V61">
            <v>92</v>
          </cell>
          <cell r="W61">
            <v>0</v>
          </cell>
          <cell r="AB61">
            <v>747.17950499999995</v>
          </cell>
          <cell r="AC61">
            <v>14.451854000000001</v>
          </cell>
          <cell r="AD61">
            <v>70.868340000000003</v>
          </cell>
          <cell r="AE61">
            <v>0</v>
          </cell>
          <cell r="AF61">
            <v>0</v>
          </cell>
          <cell r="AG61">
            <v>16.106999999999999</v>
          </cell>
          <cell r="AH61">
            <v>0</v>
          </cell>
          <cell r="AI61">
            <v>1202.04611</v>
          </cell>
          <cell r="AJ61">
            <v>179.36960199999999</v>
          </cell>
          <cell r="AK61">
            <v>0</v>
          </cell>
          <cell r="AL61">
            <v>175</v>
          </cell>
          <cell r="AM61">
            <v>0</v>
          </cell>
          <cell r="AQ61">
            <v>6607.3250090000001</v>
          </cell>
          <cell r="AR61">
            <v>0</v>
          </cell>
          <cell r="AS61">
            <v>1121.256519</v>
          </cell>
          <cell r="AT61">
            <v>0</v>
          </cell>
          <cell r="AU61">
            <v>0</v>
          </cell>
          <cell r="AV61">
            <v>106</v>
          </cell>
          <cell r="AW61">
            <v>0</v>
          </cell>
          <cell r="AX61">
            <v>11240.718787</v>
          </cell>
          <cell r="AY61">
            <v>1498.483082</v>
          </cell>
          <cell r="AZ61">
            <v>0</v>
          </cell>
          <cell r="BA61">
            <v>1404</v>
          </cell>
          <cell r="BB61">
            <v>0</v>
          </cell>
          <cell r="BD61">
            <v>21977.783396999999</v>
          </cell>
        </row>
        <row r="62">
          <cell r="J62" t="str">
            <v>C13</v>
          </cell>
          <cell r="L62">
            <v>627.81804899999997</v>
          </cell>
          <cell r="M62">
            <v>66.983817999999999</v>
          </cell>
          <cell r="N62">
            <v>188.64349999999999</v>
          </cell>
          <cell r="O62">
            <v>1</v>
          </cell>
          <cell r="P62">
            <v>0</v>
          </cell>
          <cell r="Q62">
            <v>10.704000000000001</v>
          </cell>
          <cell r="R62">
            <v>0</v>
          </cell>
          <cell r="S62">
            <v>380.74316900000002</v>
          </cell>
          <cell r="T62">
            <v>112.87883600000001</v>
          </cell>
          <cell r="U62">
            <v>23.263000000000002</v>
          </cell>
          <cell r="V62">
            <v>112</v>
          </cell>
          <cell r="W62">
            <v>2.58745</v>
          </cell>
          <cell r="AB62">
            <v>1440.9092640000001</v>
          </cell>
          <cell r="AC62">
            <v>75.139626000000007</v>
          </cell>
          <cell r="AD62">
            <v>269.93662</v>
          </cell>
          <cell r="AE62">
            <v>0</v>
          </cell>
          <cell r="AF62">
            <v>0</v>
          </cell>
          <cell r="AG62">
            <v>28.995999999999999</v>
          </cell>
          <cell r="AH62">
            <v>0</v>
          </cell>
          <cell r="AI62">
            <v>707.82345999999995</v>
          </cell>
          <cell r="AJ62">
            <v>270.91901300000001</v>
          </cell>
          <cell r="AK62">
            <v>29.568000000000001</v>
          </cell>
          <cell r="AL62">
            <v>173</v>
          </cell>
          <cell r="AM62">
            <v>3.68485</v>
          </cell>
          <cell r="AQ62">
            <v>13480.854388</v>
          </cell>
          <cell r="AR62">
            <v>701.29499999999996</v>
          </cell>
          <cell r="AS62">
            <v>2317.8289399999999</v>
          </cell>
          <cell r="AT62">
            <v>5</v>
          </cell>
          <cell r="AU62">
            <v>0</v>
          </cell>
          <cell r="AV62">
            <v>287</v>
          </cell>
          <cell r="AW62">
            <v>0</v>
          </cell>
          <cell r="AX62">
            <v>6761.637874</v>
          </cell>
          <cell r="AY62">
            <v>2130.9354239999998</v>
          </cell>
          <cell r="AZ62">
            <v>246.30099999999999</v>
          </cell>
          <cell r="BA62">
            <v>1286</v>
          </cell>
          <cell r="BB62">
            <v>36.354000000000006</v>
          </cell>
          <cell r="BD62">
            <v>27253.206625999999</v>
          </cell>
        </row>
        <row r="63">
          <cell r="J63" t="str">
            <v>C14</v>
          </cell>
          <cell r="L63">
            <v>1022.751051</v>
          </cell>
          <cell r="M63">
            <v>30.136976000000001</v>
          </cell>
          <cell r="N63">
            <v>594.89918</v>
          </cell>
          <cell r="O63">
            <v>0</v>
          </cell>
          <cell r="P63">
            <v>0</v>
          </cell>
          <cell r="Q63">
            <v>55.793999999999997</v>
          </cell>
          <cell r="R63">
            <v>0</v>
          </cell>
          <cell r="S63">
            <v>714.79392800000005</v>
          </cell>
          <cell r="T63">
            <v>717.23838000000001</v>
          </cell>
          <cell r="U63">
            <v>1.9710000000000001</v>
          </cell>
          <cell r="V63">
            <v>970</v>
          </cell>
          <cell r="W63">
            <v>0</v>
          </cell>
          <cell r="AB63">
            <v>4073.4266230000003</v>
          </cell>
          <cell r="AC63">
            <v>37.803736000000001</v>
          </cell>
          <cell r="AD63">
            <v>3118.0901000000003</v>
          </cell>
          <cell r="AE63">
            <v>0</v>
          </cell>
          <cell r="AF63">
            <v>0</v>
          </cell>
          <cell r="AG63">
            <v>151.131</v>
          </cell>
          <cell r="AH63">
            <v>0</v>
          </cell>
          <cell r="AI63">
            <v>1101.2625909999999</v>
          </cell>
          <cell r="AJ63">
            <v>8528.0401130000009</v>
          </cell>
          <cell r="AK63">
            <v>1.161</v>
          </cell>
          <cell r="AL63">
            <v>1277</v>
          </cell>
          <cell r="AM63">
            <v>301.03437000000002</v>
          </cell>
          <cell r="AQ63">
            <v>46770.335810000004</v>
          </cell>
          <cell r="AR63">
            <v>313.30700000000002</v>
          </cell>
          <cell r="AS63">
            <v>42827.622648999997</v>
          </cell>
          <cell r="AT63">
            <v>0</v>
          </cell>
          <cell r="AU63">
            <v>0</v>
          </cell>
          <cell r="AV63">
            <v>959</v>
          </cell>
          <cell r="AW63">
            <v>0</v>
          </cell>
          <cell r="AX63">
            <v>10974.692422</v>
          </cell>
          <cell r="AY63">
            <v>115841.825914</v>
          </cell>
          <cell r="AZ63">
            <v>9.4510000000000005</v>
          </cell>
          <cell r="BA63">
            <v>13171</v>
          </cell>
          <cell r="BB63">
            <v>1874.5229999999999</v>
          </cell>
          <cell r="BD63">
            <v>232741.75779499998</v>
          </cell>
        </row>
        <row r="64">
          <cell r="J64" t="str">
            <v>C15</v>
          </cell>
          <cell r="L64">
            <v>151.94802000000001</v>
          </cell>
          <cell r="M64">
            <v>0.62133099999999997</v>
          </cell>
          <cell r="N64">
            <v>21.753450000000001</v>
          </cell>
          <cell r="O64">
            <v>0</v>
          </cell>
          <cell r="P64">
            <v>0</v>
          </cell>
          <cell r="Q64">
            <v>0.34499999999999997</v>
          </cell>
          <cell r="R64">
            <v>0</v>
          </cell>
          <cell r="S64">
            <v>248.14484400000001</v>
          </cell>
          <cell r="T64">
            <v>387.74510099999998</v>
          </cell>
          <cell r="U64">
            <v>6.6000000000000003E-2</v>
          </cell>
          <cell r="V64">
            <v>397</v>
          </cell>
          <cell r="W64">
            <v>0</v>
          </cell>
          <cell r="AB64">
            <v>271.82288899999998</v>
          </cell>
          <cell r="AC64">
            <v>0.676902</v>
          </cell>
          <cell r="AD64">
            <v>30.996759999999998</v>
          </cell>
          <cell r="AE64">
            <v>0</v>
          </cell>
          <cell r="AF64">
            <v>0</v>
          </cell>
          <cell r="AG64">
            <v>0.93500000000000005</v>
          </cell>
          <cell r="AH64">
            <v>0</v>
          </cell>
          <cell r="AI64">
            <v>432.37865499999998</v>
          </cell>
          <cell r="AJ64">
            <v>1508.4992659999998</v>
          </cell>
          <cell r="AK64">
            <v>6.7000000000000004E-2</v>
          </cell>
          <cell r="AL64">
            <v>11833</v>
          </cell>
          <cell r="AM64">
            <v>0</v>
          </cell>
          <cell r="AQ64">
            <v>2424.7702300000001</v>
          </cell>
          <cell r="AR64">
            <v>5.6230000000000002</v>
          </cell>
          <cell r="AS64">
            <v>249.013586</v>
          </cell>
          <cell r="AT64">
            <v>0</v>
          </cell>
          <cell r="AU64">
            <v>0</v>
          </cell>
          <cell r="AV64">
            <v>5</v>
          </cell>
          <cell r="AW64">
            <v>0</v>
          </cell>
          <cell r="AX64">
            <v>4127.8708829999996</v>
          </cell>
          <cell r="AY64">
            <v>20712.115331000001</v>
          </cell>
          <cell r="AZ64">
            <v>0.17299999999999999</v>
          </cell>
          <cell r="BA64">
            <v>169894</v>
          </cell>
          <cell r="BB64">
            <v>0</v>
          </cell>
          <cell r="BD64">
            <v>197418.56602999999</v>
          </cell>
        </row>
        <row r="65">
          <cell r="J65" t="str">
            <v>C16</v>
          </cell>
          <cell r="L65">
            <v>0</v>
          </cell>
          <cell r="M65">
            <v>122.625794</v>
          </cell>
          <cell r="N65">
            <v>164.64679000000001</v>
          </cell>
          <cell r="O65">
            <v>0</v>
          </cell>
          <cell r="P65">
            <v>0.60367999999999999</v>
          </cell>
          <cell r="Q65">
            <v>13.02</v>
          </cell>
          <cell r="R65">
            <v>0</v>
          </cell>
          <cell r="S65">
            <v>58.607925000000002</v>
          </cell>
          <cell r="T65">
            <v>47.770747</v>
          </cell>
          <cell r="U65">
            <v>27.977</v>
          </cell>
          <cell r="V65">
            <v>513</v>
          </cell>
          <cell r="W65">
            <v>0.73482000000000003</v>
          </cell>
          <cell r="AB65">
            <v>0</v>
          </cell>
          <cell r="AC65">
            <v>132.64925700000001</v>
          </cell>
          <cell r="AD65">
            <v>305.06169900000003</v>
          </cell>
          <cell r="AE65">
            <v>1</v>
          </cell>
          <cell r="AF65">
            <v>0.897173</v>
          </cell>
          <cell r="AG65">
            <v>35.268999999999998</v>
          </cell>
          <cell r="AH65">
            <v>0</v>
          </cell>
          <cell r="AI65">
            <v>131.67155399999999</v>
          </cell>
          <cell r="AJ65">
            <v>66.820297999999994</v>
          </cell>
          <cell r="AK65">
            <v>50.268000000000001</v>
          </cell>
          <cell r="AL65">
            <v>1177</v>
          </cell>
          <cell r="AM65">
            <v>1.97139</v>
          </cell>
          <cell r="AQ65">
            <v>0</v>
          </cell>
          <cell r="AR65">
            <v>1240.742</v>
          </cell>
          <cell r="AS65">
            <v>2471.9162839999999</v>
          </cell>
          <cell r="AT65">
            <v>4</v>
          </cell>
          <cell r="AU65">
            <v>8.6062349999999999</v>
          </cell>
          <cell r="AV65">
            <v>196</v>
          </cell>
          <cell r="AW65">
            <v>0</v>
          </cell>
          <cell r="AX65">
            <v>900.73065899999995</v>
          </cell>
          <cell r="AY65">
            <v>479.65634</v>
          </cell>
          <cell r="AZ65">
            <v>428.11900000000003</v>
          </cell>
          <cell r="BA65">
            <v>9200</v>
          </cell>
          <cell r="BB65">
            <v>18.283999999999999</v>
          </cell>
          <cell r="BD65">
            <v>14948.054518000001</v>
          </cell>
        </row>
        <row r="66">
          <cell r="J66" t="str">
            <v>C17</v>
          </cell>
          <cell r="L66">
            <v>431.54751199999998</v>
          </cell>
          <cell r="M66">
            <v>15.009219</v>
          </cell>
          <cell r="N66">
            <v>43.710949999999997</v>
          </cell>
          <cell r="O66">
            <v>0</v>
          </cell>
          <cell r="P66">
            <v>0</v>
          </cell>
          <cell r="Q66">
            <v>0.63400000000000001</v>
          </cell>
          <cell r="R66">
            <v>0</v>
          </cell>
          <cell r="S66">
            <v>35.298347</v>
          </cell>
          <cell r="T66">
            <v>0</v>
          </cell>
          <cell r="U66">
            <v>0</v>
          </cell>
          <cell r="V66">
            <v>5</v>
          </cell>
          <cell r="W66">
            <v>0</v>
          </cell>
          <cell r="AB66">
            <v>884.76728700000001</v>
          </cell>
          <cell r="AC66">
            <v>17.388263999999999</v>
          </cell>
          <cell r="AD66">
            <v>51.02272</v>
          </cell>
          <cell r="AE66">
            <v>0</v>
          </cell>
          <cell r="AF66">
            <v>0</v>
          </cell>
          <cell r="AG66">
            <v>1427.1320000000001</v>
          </cell>
          <cell r="AH66">
            <v>0</v>
          </cell>
          <cell r="AI66">
            <v>50.133941999999998</v>
          </cell>
          <cell r="AJ66">
            <v>0</v>
          </cell>
          <cell r="AK66">
            <v>0</v>
          </cell>
          <cell r="AL66">
            <v>4894</v>
          </cell>
          <cell r="AM66">
            <v>0</v>
          </cell>
          <cell r="AQ66">
            <v>6553.7606999999998</v>
          </cell>
          <cell r="AR66">
            <v>143.34200000000001</v>
          </cell>
          <cell r="AS66">
            <v>432.00200000000001</v>
          </cell>
          <cell r="AT66">
            <v>0</v>
          </cell>
          <cell r="AU66">
            <v>0</v>
          </cell>
          <cell r="AV66">
            <v>23189</v>
          </cell>
          <cell r="AW66">
            <v>0</v>
          </cell>
          <cell r="AX66">
            <v>501.60456399999998</v>
          </cell>
          <cell r="AY66">
            <v>0</v>
          </cell>
          <cell r="AZ66">
            <v>0</v>
          </cell>
          <cell r="BA66">
            <v>70644</v>
          </cell>
          <cell r="BB66">
            <v>0</v>
          </cell>
          <cell r="BD66">
            <v>101463.709264</v>
          </cell>
        </row>
        <row r="67">
          <cell r="J67" t="str">
            <v>C18</v>
          </cell>
          <cell r="L67">
            <v>280.06239599999998</v>
          </cell>
          <cell r="M67">
            <v>7.9282060000000003</v>
          </cell>
          <cell r="N67">
            <v>33.796520000000001</v>
          </cell>
          <cell r="O67">
            <v>0</v>
          </cell>
          <cell r="P67">
            <v>0</v>
          </cell>
          <cell r="Q67">
            <v>9.18</v>
          </cell>
          <cell r="R67">
            <v>0</v>
          </cell>
          <cell r="S67">
            <v>134.82486499999999</v>
          </cell>
          <cell r="T67">
            <v>135.80278100000001</v>
          </cell>
          <cell r="U67">
            <v>6.274</v>
          </cell>
          <cell r="V67">
            <v>139</v>
          </cell>
          <cell r="W67">
            <v>0</v>
          </cell>
          <cell r="AB67">
            <v>751.98257100000001</v>
          </cell>
          <cell r="AC67">
            <v>8.6982300000000006</v>
          </cell>
          <cell r="AD67">
            <v>51.835450000000002</v>
          </cell>
          <cell r="AE67">
            <v>0</v>
          </cell>
          <cell r="AF67">
            <v>0</v>
          </cell>
          <cell r="AG67">
            <v>70.007000000000005</v>
          </cell>
          <cell r="AH67">
            <v>0</v>
          </cell>
          <cell r="AI67">
            <v>219.901994</v>
          </cell>
          <cell r="AJ67">
            <v>339.957291</v>
          </cell>
          <cell r="AK67">
            <v>8.9710000000000001</v>
          </cell>
          <cell r="AL67">
            <v>259</v>
          </cell>
          <cell r="AM67">
            <v>0.23186000000000001</v>
          </cell>
          <cell r="AQ67">
            <v>6980.3897020000004</v>
          </cell>
          <cell r="AR67">
            <v>71.474999999999994</v>
          </cell>
          <cell r="AS67">
            <v>444.15087599999998</v>
          </cell>
          <cell r="AT67">
            <v>0</v>
          </cell>
          <cell r="AU67">
            <v>0</v>
          </cell>
          <cell r="AV67">
            <v>551</v>
          </cell>
          <cell r="AW67">
            <v>0</v>
          </cell>
          <cell r="AX67">
            <v>3032.909181</v>
          </cell>
          <cell r="AY67">
            <v>2962.082981</v>
          </cell>
          <cell r="AZ67">
            <v>76.683000000000007</v>
          </cell>
          <cell r="BA67">
            <v>1999</v>
          </cell>
          <cell r="BB67">
            <v>1.3460000000000001</v>
          </cell>
          <cell r="BD67">
            <v>16119.036740000001</v>
          </cell>
        </row>
        <row r="68">
          <cell r="J68" t="str">
            <v>C19</v>
          </cell>
          <cell r="L68">
            <v>2396.576035</v>
          </cell>
          <cell r="M68">
            <v>3.8306040000000001</v>
          </cell>
          <cell r="N68">
            <v>150.63343</v>
          </cell>
          <cell r="O68">
            <v>0</v>
          </cell>
          <cell r="P68">
            <v>0</v>
          </cell>
          <cell r="Q68">
            <v>12.601000000000001</v>
          </cell>
          <cell r="R68">
            <v>0</v>
          </cell>
          <cell r="S68">
            <v>96.834558000000001</v>
          </cell>
          <cell r="T68">
            <v>111.285854</v>
          </cell>
          <cell r="U68">
            <v>33.134999999999998</v>
          </cell>
          <cell r="V68">
            <v>1008</v>
          </cell>
          <cell r="W68">
            <v>0</v>
          </cell>
          <cell r="AB68">
            <v>5824.5316739999998</v>
          </cell>
          <cell r="AC68">
            <v>4.0420999999999996</v>
          </cell>
          <cell r="AD68">
            <v>228.07131000000001</v>
          </cell>
          <cell r="AE68">
            <v>0</v>
          </cell>
          <cell r="AF68">
            <v>0</v>
          </cell>
          <cell r="AG68">
            <v>34.134</v>
          </cell>
          <cell r="AH68">
            <v>0</v>
          </cell>
          <cell r="AI68">
            <v>124.506581</v>
          </cell>
          <cell r="AJ68">
            <v>362.31111299999998</v>
          </cell>
          <cell r="AK68">
            <v>52.866999999999997</v>
          </cell>
          <cell r="AL68">
            <v>2245</v>
          </cell>
          <cell r="AM68">
            <v>0</v>
          </cell>
          <cell r="AQ68">
            <v>57890.141925000004</v>
          </cell>
          <cell r="AR68">
            <v>31.548999999999999</v>
          </cell>
          <cell r="AS68">
            <v>2353.5861340000001</v>
          </cell>
          <cell r="AT68">
            <v>0</v>
          </cell>
          <cell r="AU68">
            <v>0</v>
          </cell>
          <cell r="AV68">
            <v>342</v>
          </cell>
          <cell r="AW68">
            <v>0</v>
          </cell>
          <cell r="AX68">
            <v>1234.9705799999999</v>
          </cell>
          <cell r="AY68">
            <v>2620.2597689999998</v>
          </cell>
          <cell r="AZ68">
            <v>456.113</v>
          </cell>
          <cell r="BA68">
            <v>19278</v>
          </cell>
          <cell r="BB68">
            <v>0</v>
          </cell>
          <cell r="BD68">
            <v>84206.620407999988</v>
          </cell>
        </row>
        <row r="69">
          <cell r="J69" t="str">
            <v>C20</v>
          </cell>
          <cell r="L69">
            <v>276.48168099999998</v>
          </cell>
          <cell r="M69">
            <v>4.7071759999999996</v>
          </cell>
          <cell r="N69">
            <v>65.210560000000001</v>
          </cell>
          <cell r="O69">
            <v>0</v>
          </cell>
          <cell r="P69">
            <v>0</v>
          </cell>
          <cell r="Q69">
            <v>13.083</v>
          </cell>
          <cell r="R69">
            <v>0</v>
          </cell>
          <cell r="S69">
            <v>108.04864600000001</v>
          </cell>
          <cell r="T69">
            <v>1582.616968</v>
          </cell>
          <cell r="U69">
            <v>0.33900000000000002</v>
          </cell>
          <cell r="V69">
            <v>890</v>
          </cell>
          <cell r="W69">
            <v>0</v>
          </cell>
          <cell r="AB69">
            <v>568.11742000000004</v>
          </cell>
          <cell r="AC69">
            <v>5.7607590000000002</v>
          </cell>
          <cell r="AD69">
            <v>71.329679999999996</v>
          </cell>
          <cell r="AE69">
            <v>0</v>
          </cell>
          <cell r="AF69">
            <v>0</v>
          </cell>
          <cell r="AG69">
            <v>35.44</v>
          </cell>
          <cell r="AH69">
            <v>0</v>
          </cell>
          <cell r="AI69">
            <v>4073.0237729999999</v>
          </cell>
          <cell r="AJ69">
            <v>4269.3753689999994</v>
          </cell>
          <cell r="AK69">
            <v>0.35</v>
          </cell>
          <cell r="AL69">
            <v>3432</v>
          </cell>
          <cell r="AM69">
            <v>1.4205000000000001</v>
          </cell>
          <cell r="AQ69">
            <v>4835.1563800000004</v>
          </cell>
          <cell r="AR69">
            <v>49.305999999999997</v>
          </cell>
          <cell r="AS69">
            <v>622.17637200000001</v>
          </cell>
          <cell r="AT69">
            <v>0</v>
          </cell>
          <cell r="AU69">
            <v>0</v>
          </cell>
          <cell r="AV69">
            <v>225</v>
          </cell>
          <cell r="AW69">
            <v>0</v>
          </cell>
          <cell r="AX69">
            <v>65566.545079999996</v>
          </cell>
          <cell r="AY69">
            <v>41468.551567000002</v>
          </cell>
          <cell r="AZ69">
            <v>3.6230000000000002</v>
          </cell>
          <cell r="BA69">
            <v>35493.499724000001</v>
          </cell>
          <cell r="BB69">
            <v>9.7309999999999999</v>
          </cell>
          <cell r="BD69">
            <v>148273.58912300001</v>
          </cell>
        </row>
        <row r="70">
          <cell r="J70" t="str">
            <v>C21</v>
          </cell>
          <cell r="L70">
            <v>325.62516599999998</v>
          </cell>
          <cell r="M70">
            <v>0</v>
          </cell>
          <cell r="N70">
            <v>117.46502</v>
          </cell>
          <cell r="O70">
            <v>0</v>
          </cell>
          <cell r="P70">
            <v>0.295487</v>
          </cell>
          <cell r="Q70">
            <v>15.564</v>
          </cell>
          <cell r="R70">
            <v>0</v>
          </cell>
          <cell r="S70">
            <v>209.514478</v>
          </cell>
          <cell r="T70">
            <v>171.58108999999999</v>
          </cell>
          <cell r="U70">
            <v>19.132999999999999</v>
          </cell>
          <cell r="V70">
            <v>148</v>
          </cell>
          <cell r="W70">
            <v>0</v>
          </cell>
          <cell r="AB70">
            <v>554.54649800000004</v>
          </cell>
          <cell r="AC70">
            <v>0</v>
          </cell>
          <cell r="AD70">
            <v>155.96147500000001</v>
          </cell>
          <cell r="AE70">
            <v>0</v>
          </cell>
          <cell r="AF70">
            <v>0.43079899999999999</v>
          </cell>
          <cell r="AG70">
            <v>42.158000000000001</v>
          </cell>
          <cell r="AH70">
            <v>0</v>
          </cell>
          <cell r="AI70">
            <v>1003.391571</v>
          </cell>
          <cell r="AJ70">
            <v>7136.8309310000004</v>
          </cell>
          <cell r="AK70">
            <v>30.248999999999999</v>
          </cell>
          <cell r="AL70">
            <v>176</v>
          </cell>
          <cell r="AM70">
            <v>0</v>
          </cell>
          <cell r="AQ70">
            <v>5693.3763799999997</v>
          </cell>
          <cell r="AR70">
            <v>0</v>
          </cell>
          <cell r="AS70">
            <v>1479.7606040000001</v>
          </cell>
          <cell r="AT70">
            <v>0</v>
          </cell>
          <cell r="AU70">
            <v>3.3840659999999998</v>
          </cell>
          <cell r="AV70">
            <v>320</v>
          </cell>
          <cell r="AW70">
            <v>0</v>
          </cell>
          <cell r="AX70">
            <v>10922.463188000002</v>
          </cell>
          <cell r="AY70">
            <v>72869.691850999996</v>
          </cell>
          <cell r="AZ70">
            <v>253.61600000000001</v>
          </cell>
          <cell r="BA70">
            <v>1419</v>
          </cell>
          <cell r="BB70">
            <v>0</v>
          </cell>
          <cell r="BD70">
            <v>92961.292088999995</v>
          </cell>
        </row>
        <row r="71">
          <cell r="J71" t="str">
            <v>C22</v>
          </cell>
          <cell r="L71">
            <v>716.79418399999997</v>
          </cell>
          <cell r="M71">
            <v>0</v>
          </cell>
          <cell r="N71">
            <v>22.311620000000001</v>
          </cell>
          <cell r="O71">
            <v>0</v>
          </cell>
          <cell r="P71">
            <v>0</v>
          </cell>
          <cell r="Q71">
            <v>50.37</v>
          </cell>
          <cell r="R71">
            <v>0</v>
          </cell>
          <cell r="S71">
            <v>278.655327</v>
          </cell>
          <cell r="T71">
            <v>518.63347199999998</v>
          </cell>
          <cell r="U71">
            <v>0</v>
          </cell>
          <cell r="V71">
            <v>459</v>
          </cell>
          <cell r="W71">
            <v>0</v>
          </cell>
          <cell r="AB71">
            <v>1072.9171120000001</v>
          </cell>
          <cell r="AC71">
            <v>0</v>
          </cell>
          <cell r="AD71">
            <v>41.203009999999999</v>
          </cell>
          <cell r="AE71">
            <v>0</v>
          </cell>
          <cell r="AF71">
            <v>0</v>
          </cell>
          <cell r="AG71">
            <v>136.43799999999999</v>
          </cell>
          <cell r="AH71">
            <v>0</v>
          </cell>
          <cell r="AI71">
            <v>347.67740199999997</v>
          </cell>
          <cell r="AJ71">
            <v>914.61355000000003</v>
          </cell>
          <cell r="AK71">
            <v>0</v>
          </cell>
          <cell r="AL71">
            <v>708</v>
          </cell>
          <cell r="AM71">
            <v>16.627590000000001</v>
          </cell>
          <cell r="AQ71">
            <v>9338.6784559999996</v>
          </cell>
          <cell r="AR71">
            <v>0</v>
          </cell>
          <cell r="AS71">
            <v>338.44560000000001</v>
          </cell>
          <cell r="AT71">
            <v>0</v>
          </cell>
          <cell r="AU71">
            <v>0</v>
          </cell>
          <cell r="AV71">
            <v>940</v>
          </cell>
          <cell r="AW71">
            <v>0</v>
          </cell>
          <cell r="AX71">
            <v>3040.9708529999998</v>
          </cell>
          <cell r="AY71">
            <v>8089.2247550000002</v>
          </cell>
          <cell r="AZ71">
            <v>0</v>
          </cell>
          <cell r="BA71">
            <v>5721</v>
          </cell>
          <cell r="BB71">
            <v>141.304</v>
          </cell>
          <cell r="BD71">
            <v>27609.623663999999</v>
          </cell>
        </row>
        <row r="72">
          <cell r="J72" t="str">
            <v>C23</v>
          </cell>
          <cell r="L72">
            <v>158.34843599999999</v>
          </cell>
          <cell r="M72">
            <v>11.398248000000001</v>
          </cell>
          <cell r="N72">
            <v>32.333440000000003</v>
          </cell>
          <cell r="O72">
            <v>0</v>
          </cell>
          <cell r="P72">
            <v>1.6916439999999999</v>
          </cell>
          <cell r="Q72">
            <v>8.5990000000000002</v>
          </cell>
          <cell r="R72">
            <v>0</v>
          </cell>
          <cell r="S72">
            <v>118.106425</v>
          </cell>
          <cell r="T72">
            <v>41.915923999999997</v>
          </cell>
          <cell r="U72">
            <v>6.9729999999999999</v>
          </cell>
          <cell r="V72">
            <v>80.603588999999999</v>
          </cell>
          <cell r="W72">
            <v>0</v>
          </cell>
          <cell r="AB72">
            <v>249.92410100000001</v>
          </cell>
          <cell r="AC72">
            <v>14.255075</v>
          </cell>
          <cell r="AD72">
            <v>46.492440000000002</v>
          </cell>
          <cell r="AE72">
            <v>0</v>
          </cell>
          <cell r="AF72">
            <v>3.8305039999999999</v>
          </cell>
          <cell r="AG72">
            <v>23.291</v>
          </cell>
          <cell r="AH72">
            <v>0</v>
          </cell>
          <cell r="AI72">
            <v>164.687184</v>
          </cell>
          <cell r="AJ72">
            <v>43.603231999999998</v>
          </cell>
          <cell r="AK72">
            <v>10.337</v>
          </cell>
          <cell r="AL72">
            <v>139.85220800000002</v>
          </cell>
          <cell r="AM72">
            <v>7.8317600000000001</v>
          </cell>
          <cell r="AQ72">
            <v>2083.382044</v>
          </cell>
          <cell r="AR72">
            <v>134.77199999999999</v>
          </cell>
          <cell r="AS72">
            <v>381.17952700000001</v>
          </cell>
          <cell r="AT72">
            <v>0</v>
          </cell>
          <cell r="AU72">
            <v>38.430809000000004</v>
          </cell>
          <cell r="AV72">
            <v>156</v>
          </cell>
          <cell r="AW72">
            <v>0</v>
          </cell>
          <cell r="AX72">
            <v>1490.5755369999999</v>
          </cell>
          <cell r="AY72">
            <v>322.57115299999998</v>
          </cell>
          <cell r="AZ72">
            <v>80.566999999999993</v>
          </cell>
          <cell r="BA72">
            <v>1029.328908</v>
          </cell>
          <cell r="BB72">
            <v>30.346</v>
          </cell>
          <cell r="BD72">
            <v>5747.1529780000001</v>
          </cell>
        </row>
        <row r="73">
          <cell r="J73" t="str">
            <v>C24</v>
          </cell>
          <cell r="L73">
            <v>411.68256300000002</v>
          </cell>
          <cell r="M73">
            <v>0</v>
          </cell>
          <cell r="N73">
            <v>36.91986</v>
          </cell>
          <cell r="O73">
            <v>0</v>
          </cell>
          <cell r="P73">
            <v>0</v>
          </cell>
          <cell r="Q73">
            <v>46.265999999999998</v>
          </cell>
          <cell r="R73">
            <v>0</v>
          </cell>
          <cell r="S73">
            <v>312.10742900000002</v>
          </cell>
          <cell r="T73">
            <v>85.232144000000005</v>
          </cell>
          <cell r="U73">
            <v>50.612000000000002</v>
          </cell>
          <cell r="V73">
            <v>807</v>
          </cell>
          <cell r="W73">
            <v>84.112440000000007</v>
          </cell>
          <cell r="AB73">
            <v>1208.2892899999999</v>
          </cell>
          <cell r="AC73">
            <v>0</v>
          </cell>
          <cell r="AD73">
            <v>68.798110000000008</v>
          </cell>
          <cell r="AE73">
            <v>0</v>
          </cell>
          <cell r="AF73">
            <v>0</v>
          </cell>
          <cell r="AG73">
            <v>125.324</v>
          </cell>
          <cell r="AH73">
            <v>0</v>
          </cell>
          <cell r="AI73">
            <v>453.95572999999996</v>
          </cell>
          <cell r="AJ73">
            <v>79.394423000000003</v>
          </cell>
          <cell r="AK73">
            <v>66.31</v>
          </cell>
          <cell r="AL73">
            <v>1841</v>
          </cell>
          <cell r="AM73">
            <v>89.137749999999997</v>
          </cell>
          <cell r="AQ73">
            <v>11681.66819</v>
          </cell>
          <cell r="AR73">
            <v>0</v>
          </cell>
          <cell r="AS73">
            <v>512.38918100000001</v>
          </cell>
          <cell r="AT73">
            <v>0</v>
          </cell>
          <cell r="AU73">
            <v>0</v>
          </cell>
          <cell r="AV73">
            <v>915</v>
          </cell>
          <cell r="AW73">
            <v>0</v>
          </cell>
          <cell r="AX73">
            <v>4045.4776900000002</v>
          </cell>
          <cell r="AY73">
            <v>575.88340499999993</v>
          </cell>
          <cell r="AZ73">
            <v>543.94399999999996</v>
          </cell>
          <cell r="BA73">
            <v>13611</v>
          </cell>
          <cell r="BB73">
            <v>840.97699999999998</v>
          </cell>
          <cell r="BD73">
            <v>32726.339466000001</v>
          </cell>
        </row>
        <row r="74">
          <cell r="J74" t="str">
            <v>C25</v>
          </cell>
          <cell r="L74">
            <v>2362.4230109999999</v>
          </cell>
          <cell r="M74">
            <v>75.171006000000006</v>
          </cell>
          <cell r="N74">
            <v>307.45128999999997</v>
          </cell>
          <cell r="O74">
            <v>1</v>
          </cell>
          <cell r="P74">
            <v>0</v>
          </cell>
          <cell r="Q74">
            <v>110.018</v>
          </cell>
          <cell r="R74">
            <v>0</v>
          </cell>
          <cell r="S74">
            <v>326.89514800000001</v>
          </cell>
          <cell r="T74">
            <v>399.752568</v>
          </cell>
          <cell r="U74">
            <v>51.841999999999999</v>
          </cell>
          <cell r="V74">
            <v>150.36075500000001</v>
          </cell>
          <cell r="W74">
            <v>0</v>
          </cell>
          <cell r="AB74">
            <v>5119.9204540000001</v>
          </cell>
          <cell r="AC74">
            <v>101.98806999999999</v>
          </cell>
          <cell r="AD74">
            <v>411.95774299999999</v>
          </cell>
          <cell r="AE74">
            <v>1</v>
          </cell>
          <cell r="AF74">
            <v>0</v>
          </cell>
          <cell r="AG74">
            <v>298.012</v>
          </cell>
          <cell r="AH74">
            <v>0</v>
          </cell>
          <cell r="AI74">
            <v>567.19514100000004</v>
          </cell>
          <cell r="AJ74">
            <v>587.58603300000004</v>
          </cell>
          <cell r="AK74">
            <v>71.572999999999993</v>
          </cell>
          <cell r="AL74">
            <v>274.19860899999998</v>
          </cell>
          <cell r="AM74">
            <v>0.45157999999999998</v>
          </cell>
          <cell r="AQ74">
            <v>48554.815899000001</v>
          </cell>
          <cell r="AR74">
            <v>935.37900000000002</v>
          </cell>
          <cell r="AS74">
            <v>3646.2717909999997</v>
          </cell>
          <cell r="AT74">
            <v>10</v>
          </cell>
          <cell r="AU74">
            <v>0</v>
          </cell>
          <cell r="AV74">
            <v>2318</v>
          </cell>
          <cell r="AW74">
            <v>0</v>
          </cell>
          <cell r="AX74">
            <v>6423.800174</v>
          </cell>
          <cell r="AY74">
            <v>4613.5696420000004</v>
          </cell>
          <cell r="AZ74">
            <v>571.89499999999998</v>
          </cell>
          <cell r="BA74">
            <v>2034.7244639999999</v>
          </cell>
          <cell r="BB74">
            <v>2.8690000000000002</v>
          </cell>
          <cell r="BD74">
            <v>69111.324970000016</v>
          </cell>
        </row>
        <row r="75">
          <cell r="J75" t="str">
            <v>D26</v>
          </cell>
          <cell r="L75">
            <v>290.11573600000003</v>
          </cell>
          <cell r="M75">
            <v>11.887930000000001</v>
          </cell>
          <cell r="N75">
            <v>401.62903</v>
          </cell>
          <cell r="O75">
            <v>3</v>
          </cell>
          <cell r="P75">
            <v>0.60333499999999995</v>
          </cell>
          <cell r="Q75">
            <v>16.768000000000001</v>
          </cell>
          <cell r="R75">
            <v>0</v>
          </cell>
          <cell r="S75">
            <v>348.99420900000001</v>
          </cell>
          <cell r="T75">
            <v>346.87834099999998</v>
          </cell>
          <cell r="U75">
            <v>4.327</v>
          </cell>
          <cell r="V75">
            <v>226</v>
          </cell>
          <cell r="W75">
            <v>6.7650000000000002E-2</v>
          </cell>
          <cell r="AB75">
            <v>451.00506200000001</v>
          </cell>
          <cell r="AC75">
            <v>23.259768999999999</v>
          </cell>
          <cell r="AD75">
            <v>439.22574200000003</v>
          </cell>
          <cell r="AE75">
            <v>3</v>
          </cell>
          <cell r="AF75">
            <v>0.79669800000000002</v>
          </cell>
          <cell r="AG75">
            <v>45.420999999999999</v>
          </cell>
          <cell r="AH75">
            <v>0</v>
          </cell>
          <cell r="AI75">
            <v>880.19299000000001</v>
          </cell>
          <cell r="AJ75">
            <v>219.589753</v>
          </cell>
          <cell r="AK75">
            <v>9.609</v>
          </cell>
          <cell r="AL75">
            <v>173</v>
          </cell>
          <cell r="AM75">
            <v>23.152270000000001</v>
          </cell>
          <cell r="AQ75">
            <v>3828.9720200000002</v>
          </cell>
          <cell r="AR75">
            <v>172.15799999999999</v>
          </cell>
          <cell r="AS75">
            <v>4156.3182150000002</v>
          </cell>
          <cell r="AT75">
            <v>25</v>
          </cell>
          <cell r="AU75">
            <v>6.4938180000000001</v>
          </cell>
          <cell r="AV75">
            <v>300</v>
          </cell>
          <cell r="AW75">
            <v>0</v>
          </cell>
          <cell r="AX75">
            <v>7240.3476300000002</v>
          </cell>
          <cell r="AY75">
            <v>1940.8282349999999</v>
          </cell>
          <cell r="AZ75">
            <v>78.128</v>
          </cell>
          <cell r="BA75">
            <v>2095</v>
          </cell>
          <cell r="BB75">
            <v>287.69099999999997</v>
          </cell>
          <cell r="BD75">
            <v>20130.936917999999</v>
          </cell>
        </row>
        <row r="76">
          <cell r="J76" t="str">
            <v>D27</v>
          </cell>
          <cell r="L76">
            <v>104.246589</v>
          </cell>
          <cell r="M76">
            <v>7.3497999999999994E-2</v>
          </cell>
          <cell r="N76">
            <v>19.11243</v>
          </cell>
          <cell r="O76">
            <v>1</v>
          </cell>
          <cell r="P76">
            <v>0</v>
          </cell>
          <cell r="Q76">
            <v>166.96299999999999</v>
          </cell>
          <cell r="R76">
            <v>0</v>
          </cell>
          <cell r="S76">
            <v>54.821322000000002</v>
          </cell>
          <cell r="T76">
            <v>20.647088</v>
          </cell>
          <cell r="U76">
            <v>0</v>
          </cell>
          <cell r="V76">
            <v>1</v>
          </cell>
          <cell r="W76">
            <v>0</v>
          </cell>
          <cell r="AB76">
            <v>296.51398999999998</v>
          </cell>
          <cell r="AC76">
            <v>6.8547999999999998E-2</v>
          </cell>
          <cell r="AD76">
            <v>43.713790000000003</v>
          </cell>
          <cell r="AE76">
            <v>0</v>
          </cell>
          <cell r="AF76">
            <v>0</v>
          </cell>
          <cell r="AG76">
            <v>452.26100000000002</v>
          </cell>
          <cell r="AH76">
            <v>0</v>
          </cell>
          <cell r="AI76">
            <v>17497.769316999998</v>
          </cell>
          <cell r="AJ76">
            <v>35.679361999999998</v>
          </cell>
          <cell r="AK76">
            <v>0</v>
          </cell>
          <cell r="AL76">
            <v>3</v>
          </cell>
          <cell r="AM76">
            <v>0</v>
          </cell>
          <cell r="AQ76">
            <v>2924.5439500000002</v>
          </cell>
          <cell r="AR76">
            <v>0</v>
          </cell>
          <cell r="AS76">
            <v>310.15215499999999</v>
          </cell>
          <cell r="AT76">
            <v>8</v>
          </cell>
          <cell r="AU76">
            <v>0</v>
          </cell>
          <cell r="AV76">
            <v>10452</v>
          </cell>
          <cell r="AW76">
            <v>0</v>
          </cell>
          <cell r="AX76">
            <v>271561.057562</v>
          </cell>
          <cell r="AY76">
            <v>268.23875399999997</v>
          </cell>
          <cell r="AZ76">
            <v>0</v>
          </cell>
          <cell r="BA76">
            <v>12</v>
          </cell>
          <cell r="BB76">
            <v>0</v>
          </cell>
          <cell r="BD76">
            <v>285535.99242099997</v>
          </cell>
        </row>
        <row r="77">
          <cell r="J77" t="str">
            <v>D28</v>
          </cell>
          <cell r="L77">
            <v>776.00558799999999</v>
          </cell>
          <cell r="M77">
            <v>7.2853599999999998</v>
          </cell>
          <cell r="N77">
            <v>375.57324999999997</v>
          </cell>
          <cell r="O77">
            <v>0</v>
          </cell>
          <cell r="P77">
            <v>0</v>
          </cell>
          <cell r="Q77">
            <v>29.878</v>
          </cell>
          <cell r="R77">
            <v>0</v>
          </cell>
          <cell r="S77">
            <v>536.30827199999999</v>
          </cell>
          <cell r="T77">
            <v>1125.5417689999999</v>
          </cell>
          <cell r="U77">
            <v>0.82499999999999996</v>
          </cell>
          <cell r="V77">
            <v>35.431601000000001</v>
          </cell>
          <cell r="W77">
            <v>12.002129999999999</v>
          </cell>
          <cell r="AB77">
            <v>1139.807008</v>
          </cell>
          <cell r="AC77">
            <v>16.942504</v>
          </cell>
          <cell r="AD77">
            <v>379.23261000000002</v>
          </cell>
          <cell r="AE77">
            <v>0</v>
          </cell>
          <cell r="AF77">
            <v>0</v>
          </cell>
          <cell r="AG77">
            <v>80.932000000000002</v>
          </cell>
          <cell r="AH77">
            <v>0</v>
          </cell>
          <cell r="AI77">
            <v>1086.837777</v>
          </cell>
          <cell r="AJ77">
            <v>925.01273299999991</v>
          </cell>
          <cell r="AK77">
            <v>1.103</v>
          </cell>
          <cell r="AL77">
            <v>45.613500999999999</v>
          </cell>
          <cell r="AM77">
            <v>74.307029999999997</v>
          </cell>
          <cell r="AQ77">
            <v>9465.1059299999997</v>
          </cell>
          <cell r="AR77">
            <v>138.755</v>
          </cell>
          <cell r="AS77">
            <v>4822.5290199999999</v>
          </cell>
          <cell r="AT77">
            <v>0</v>
          </cell>
          <cell r="AU77">
            <v>0</v>
          </cell>
          <cell r="AV77">
            <v>367</v>
          </cell>
          <cell r="AW77">
            <v>0</v>
          </cell>
          <cell r="AX77">
            <v>10510.500473</v>
          </cell>
          <cell r="AY77">
            <v>8470.0746789999994</v>
          </cell>
          <cell r="AZ77">
            <v>7.6369999999999996</v>
          </cell>
          <cell r="BA77">
            <v>408.52553599999999</v>
          </cell>
          <cell r="BB77">
            <v>398.64300000000003</v>
          </cell>
          <cell r="BD77">
            <v>34588.770638000002</v>
          </cell>
        </row>
        <row r="78">
          <cell r="J78" t="str">
            <v>D29</v>
          </cell>
          <cell r="L78">
            <v>0</v>
          </cell>
          <cell r="M78">
            <v>0</v>
          </cell>
          <cell r="N78">
            <v>25.858059999999998</v>
          </cell>
          <cell r="O78">
            <v>0</v>
          </cell>
          <cell r="P78">
            <v>11.683249999999999</v>
          </cell>
          <cell r="Q78">
            <v>3.4790000000000001</v>
          </cell>
          <cell r="R78">
            <v>0</v>
          </cell>
          <cell r="S78">
            <v>5.3097960000000004</v>
          </cell>
          <cell r="T78">
            <v>208.57787500000001</v>
          </cell>
          <cell r="U78">
            <v>0</v>
          </cell>
          <cell r="V78">
            <v>137</v>
          </cell>
          <cell r="W78">
            <v>0</v>
          </cell>
          <cell r="AB78">
            <v>0</v>
          </cell>
          <cell r="AC78">
            <v>0</v>
          </cell>
          <cell r="AD78">
            <v>29.797830000000001</v>
          </cell>
          <cell r="AE78">
            <v>8</v>
          </cell>
          <cell r="AF78">
            <v>10.450505</v>
          </cell>
          <cell r="AG78">
            <v>9.423</v>
          </cell>
          <cell r="AH78">
            <v>0</v>
          </cell>
          <cell r="AI78">
            <v>7.8973630000000004</v>
          </cell>
          <cell r="AJ78">
            <v>255.59683100000001</v>
          </cell>
          <cell r="AK78">
            <v>0</v>
          </cell>
          <cell r="AL78">
            <v>159</v>
          </cell>
          <cell r="AM78">
            <v>19.99559</v>
          </cell>
          <cell r="AQ78">
            <v>0</v>
          </cell>
          <cell r="AR78">
            <v>0</v>
          </cell>
          <cell r="AS78">
            <v>241.25232600000001</v>
          </cell>
          <cell r="AT78">
            <v>26</v>
          </cell>
          <cell r="AU78">
            <v>118.22021700000001</v>
          </cell>
          <cell r="AV78">
            <v>111</v>
          </cell>
          <cell r="AW78">
            <v>0</v>
          </cell>
          <cell r="AX78">
            <v>79.777000000000001</v>
          </cell>
          <cell r="AY78">
            <v>3446.653636</v>
          </cell>
          <cell r="AZ78">
            <v>0</v>
          </cell>
          <cell r="BA78">
            <v>1320</v>
          </cell>
          <cell r="BB78">
            <v>180.23599999999999</v>
          </cell>
          <cell r="BD78">
            <v>5523.1391789999998</v>
          </cell>
        </row>
        <row r="79">
          <cell r="J79" t="str">
            <v>E</v>
          </cell>
          <cell r="L79">
            <v>830.21171700000002</v>
          </cell>
          <cell r="M79">
            <v>82.094712000000001</v>
          </cell>
          <cell r="N79">
            <v>773.24978999999996</v>
          </cell>
          <cell r="O79">
            <v>0</v>
          </cell>
          <cell r="P79">
            <v>86.870401000000001</v>
          </cell>
          <cell r="Q79">
            <v>83.328999999999994</v>
          </cell>
          <cell r="R79">
            <v>0</v>
          </cell>
          <cell r="S79">
            <v>2904.5964250000002</v>
          </cell>
          <cell r="T79">
            <v>507.25054799999998</v>
          </cell>
          <cell r="U79">
            <v>19.32</v>
          </cell>
          <cell r="V79">
            <v>1482.774895</v>
          </cell>
          <cell r="W79">
            <v>2.8250000000000001E-2</v>
          </cell>
          <cell r="AB79">
            <v>1168.709689</v>
          </cell>
          <cell r="AC79">
            <v>88.943759</v>
          </cell>
          <cell r="AD79">
            <v>898.59502499999996</v>
          </cell>
          <cell r="AE79">
            <v>0</v>
          </cell>
          <cell r="AF79">
            <v>94.809083999999999</v>
          </cell>
          <cell r="AG79">
            <v>225.71600000000001</v>
          </cell>
          <cell r="AH79">
            <v>0</v>
          </cell>
          <cell r="AI79">
            <v>2917.2947340000001</v>
          </cell>
          <cell r="AJ79">
            <v>571.28760799999998</v>
          </cell>
          <cell r="AK79">
            <v>26.593</v>
          </cell>
          <cell r="AL79">
            <v>10516.095711</v>
          </cell>
          <cell r="AM79">
            <v>48.743549999999999</v>
          </cell>
          <cell r="AQ79">
            <v>8429.5085999999992</v>
          </cell>
          <cell r="AR79">
            <v>882.66700000000003</v>
          </cell>
          <cell r="AS79">
            <v>7674.9921020000002</v>
          </cell>
          <cell r="AT79">
            <v>1</v>
          </cell>
          <cell r="AU79">
            <v>1099.819755</v>
          </cell>
          <cell r="AV79">
            <v>1662</v>
          </cell>
          <cell r="AW79">
            <v>0</v>
          </cell>
          <cell r="AX79">
            <v>27592.482455000001</v>
          </cell>
          <cell r="AY79">
            <v>4315.1247210000001</v>
          </cell>
          <cell r="AZ79">
            <v>210.55</v>
          </cell>
          <cell r="BA79">
            <v>147423.12512300001</v>
          </cell>
          <cell r="BB79">
            <v>316.87</v>
          </cell>
          <cell r="BD79">
            <v>199608.13975600002</v>
          </cell>
        </row>
        <row r="80">
          <cell r="J80" t="str">
            <v>F-G</v>
          </cell>
          <cell r="L80">
            <v>13637.663445</v>
          </cell>
          <cell r="M80">
            <v>982.81884200000002</v>
          </cell>
          <cell r="N80">
            <v>6331.9312399999999</v>
          </cell>
          <cell r="O80">
            <v>328</v>
          </cell>
          <cell r="P80">
            <v>7.4448879999999997</v>
          </cell>
          <cell r="Q80">
            <v>952.58500000000004</v>
          </cell>
          <cell r="R80">
            <v>0</v>
          </cell>
          <cell r="S80">
            <v>5602.6103300000004</v>
          </cell>
          <cell r="T80">
            <v>2200.2443149999999</v>
          </cell>
          <cell r="U80">
            <v>963.75300000000004</v>
          </cell>
          <cell r="V80">
            <v>8762.8964990000004</v>
          </cell>
          <cell r="W80">
            <v>6.2967700000000004</v>
          </cell>
          <cell r="AB80">
            <v>23708.309262999999</v>
          </cell>
          <cell r="AC80">
            <v>1167.365331</v>
          </cell>
          <cell r="AD80">
            <v>10744.727886999999</v>
          </cell>
          <cell r="AE80">
            <v>331</v>
          </cell>
          <cell r="AF80">
            <v>10.536932</v>
          </cell>
          <cell r="AG80">
            <v>2580.3130000000001</v>
          </cell>
          <cell r="AH80">
            <v>0</v>
          </cell>
          <cell r="AI80">
            <v>9588.5250890000007</v>
          </cell>
          <cell r="AJ80">
            <v>2861.7242149999997</v>
          </cell>
          <cell r="AK80">
            <v>1452.2619999999999</v>
          </cell>
          <cell r="AL80">
            <v>17120.329588000001</v>
          </cell>
          <cell r="AM80">
            <v>353.59934000000004</v>
          </cell>
          <cell r="AQ80">
            <v>218422.53652200001</v>
          </cell>
          <cell r="AR80">
            <v>11070.106</v>
          </cell>
          <cell r="AS80">
            <v>109970.31511900001</v>
          </cell>
          <cell r="AT80">
            <v>2749</v>
          </cell>
          <cell r="AU80">
            <v>101.120853</v>
          </cell>
          <cell r="AV80">
            <v>19749</v>
          </cell>
          <cell r="AW80">
            <v>0</v>
          </cell>
          <cell r="AX80">
            <v>91791.790043999994</v>
          </cell>
          <cell r="AY80">
            <v>21540.189985000001</v>
          </cell>
          <cell r="AZ80">
            <v>12241.69</v>
          </cell>
          <cell r="BA80">
            <v>145084.27439100001</v>
          </cell>
          <cell r="BB80">
            <v>1899.2079999999999</v>
          </cell>
          <cell r="BD80">
            <v>634619.23091400007</v>
          </cell>
        </row>
        <row r="81">
          <cell r="J81" t="str">
            <v>H</v>
          </cell>
          <cell r="L81">
            <v>5240.0154069999999</v>
          </cell>
          <cell r="M81">
            <v>471.851294</v>
          </cell>
          <cell r="N81">
            <v>2743.5451600000001</v>
          </cell>
          <cell r="O81">
            <v>177</v>
          </cell>
          <cell r="P81">
            <v>22.003160999999999</v>
          </cell>
          <cell r="Q81">
            <v>1199.74</v>
          </cell>
          <cell r="R81">
            <v>0</v>
          </cell>
          <cell r="S81">
            <v>2264.6227859999999</v>
          </cell>
          <cell r="T81">
            <v>2550.3895910000001</v>
          </cell>
          <cell r="U81">
            <v>850.92899999999997</v>
          </cell>
          <cell r="V81">
            <v>5202.7413809999998</v>
          </cell>
          <cell r="W81">
            <v>59.166899999999998</v>
          </cell>
          <cell r="AB81">
            <v>9121.8101289999995</v>
          </cell>
          <cell r="AC81">
            <v>658.48939499999994</v>
          </cell>
          <cell r="AD81">
            <v>3921.4905480000002</v>
          </cell>
          <cell r="AE81">
            <v>146</v>
          </cell>
          <cell r="AF81">
            <v>28.125958000000001</v>
          </cell>
          <cell r="AG81">
            <v>3249.7910000000002</v>
          </cell>
          <cell r="AH81">
            <v>0</v>
          </cell>
          <cell r="AI81">
            <v>3348.837403</v>
          </cell>
          <cell r="AJ81">
            <v>3882.8478439999999</v>
          </cell>
          <cell r="AK81">
            <v>1365.799</v>
          </cell>
          <cell r="AL81">
            <v>10839.590166</v>
          </cell>
          <cell r="AM81">
            <v>966.36622</v>
          </cell>
          <cell r="AQ81">
            <v>76455.387889000005</v>
          </cell>
          <cell r="AR81">
            <v>6385.66</v>
          </cell>
          <cell r="AS81">
            <v>35441.924865000001</v>
          </cell>
          <cell r="AT81">
            <v>1353</v>
          </cell>
          <cell r="AU81">
            <v>292.42911400000003</v>
          </cell>
          <cell r="AV81">
            <v>25039</v>
          </cell>
          <cell r="AW81">
            <v>0</v>
          </cell>
          <cell r="AX81">
            <v>31057.480007999999</v>
          </cell>
          <cell r="AY81">
            <v>28567.492292999999</v>
          </cell>
          <cell r="AZ81">
            <v>11640.38</v>
          </cell>
          <cell r="BA81">
            <v>94252.909872000004</v>
          </cell>
          <cell r="BB81">
            <v>5696.4939999999997</v>
          </cell>
          <cell r="BD81">
            <v>316182.15804100002</v>
          </cell>
        </row>
        <row r="82">
          <cell r="J82" t="str">
            <v>I</v>
          </cell>
          <cell r="L82">
            <v>2242.9008520000002</v>
          </cell>
          <cell r="M82">
            <v>77.709485999999998</v>
          </cell>
          <cell r="N82">
            <v>1692.9694</v>
          </cell>
          <cell r="O82">
            <v>2</v>
          </cell>
          <cell r="P82">
            <v>100.032813</v>
          </cell>
          <cell r="Q82">
            <v>143.61600000000001</v>
          </cell>
          <cell r="R82">
            <v>0</v>
          </cell>
          <cell r="S82">
            <v>2369.6664730000002</v>
          </cell>
          <cell r="T82">
            <v>2240.9605150000002</v>
          </cell>
          <cell r="U82">
            <v>61.002000000000002</v>
          </cell>
          <cell r="V82">
            <v>1332</v>
          </cell>
          <cell r="W82">
            <v>60.701749999999997</v>
          </cell>
          <cell r="AB82">
            <v>5134.1940210000002</v>
          </cell>
          <cell r="AC82">
            <v>110.32748100000001</v>
          </cell>
          <cell r="AD82">
            <v>2615.7283459999999</v>
          </cell>
          <cell r="AE82">
            <v>2</v>
          </cell>
          <cell r="AF82">
            <v>108.653811</v>
          </cell>
          <cell r="AG82">
            <v>389.01799999999997</v>
          </cell>
          <cell r="AH82">
            <v>0</v>
          </cell>
          <cell r="AI82">
            <v>6200.5063559999999</v>
          </cell>
          <cell r="AJ82">
            <v>3287.9985450000004</v>
          </cell>
          <cell r="AK82">
            <v>89.846000000000004</v>
          </cell>
          <cell r="AL82">
            <v>2472</v>
          </cell>
          <cell r="AM82">
            <v>112.94784</v>
          </cell>
          <cell r="AQ82">
            <v>44187.492405000005</v>
          </cell>
          <cell r="AR82">
            <v>973.02300000000002</v>
          </cell>
          <cell r="AS82">
            <v>23972.049206</v>
          </cell>
          <cell r="AT82">
            <v>16</v>
          </cell>
          <cell r="AU82">
            <v>1295.05979</v>
          </cell>
          <cell r="AV82">
            <v>2514</v>
          </cell>
          <cell r="AW82">
            <v>0</v>
          </cell>
          <cell r="AX82">
            <v>55067.476094999998</v>
          </cell>
          <cell r="AY82">
            <v>31298.433627000002</v>
          </cell>
          <cell r="AZ82">
            <v>718.93200000000002</v>
          </cell>
          <cell r="BA82">
            <v>20618</v>
          </cell>
          <cell r="BB82">
            <v>816.03300000000002</v>
          </cell>
          <cell r="BD82">
            <v>181476.49912299999</v>
          </cell>
        </row>
        <row r="83">
          <cell r="J83" t="str">
            <v>J</v>
          </cell>
          <cell r="L83">
            <v>3188.6135589999999</v>
          </cell>
          <cell r="M83">
            <v>29.985240999999998</v>
          </cell>
          <cell r="N83">
            <v>474.25578000000002</v>
          </cell>
          <cell r="O83">
            <v>2</v>
          </cell>
          <cell r="P83">
            <v>4.6612999999999998</v>
          </cell>
          <cell r="Q83">
            <v>20.690999999999999</v>
          </cell>
          <cell r="R83">
            <v>0</v>
          </cell>
          <cell r="S83">
            <v>839.05523900000003</v>
          </cell>
          <cell r="T83">
            <v>6515.9195820000004</v>
          </cell>
          <cell r="U83">
            <v>125.378</v>
          </cell>
          <cell r="V83">
            <v>887.63570000000004</v>
          </cell>
          <cell r="W83">
            <v>2.56298</v>
          </cell>
          <cell r="AB83">
            <v>7211.7836020000004</v>
          </cell>
          <cell r="AC83">
            <v>21.583093999999999</v>
          </cell>
          <cell r="AD83">
            <v>833.21077400000001</v>
          </cell>
          <cell r="AE83">
            <v>2</v>
          </cell>
          <cell r="AF83">
            <v>-2.264942</v>
          </cell>
          <cell r="AG83">
            <v>56.045999999999999</v>
          </cell>
          <cell r="AH83">
            <v>0</v>
          </cell>
          <cell r="AI83">
            <v>1425.5211200000001</v>
          </cell>
          <cell r="AJ83">
            <v>6112.7609679999996</v>
          </cell>
          <cell r="AK83">
            <v>200.191</v>
          </cell>
          <cell r="AL83">
            <v>2224.1563999999998</v>
          </cell>
          <cell r="AM83">
            <v>19.06372</v>
          </cell>
          <cell r="AQ83">
            <v>67997.350145999997</v>
          </cell>
          <cell r="AR83">
            <v>283.01100000000002</v>
          </cell>
          <cell r="AS83">
            <v>6786.3897779999998</v>
          </cell>
          <cell r="AT83">
            <v>17</v>
          </cell>
          <cell r="AU83">
            <v>59.629185</v>
          </cell>
          <cell r="AV83">
            <v>368</v>
          </cell>
          <cell r="AW83">
            <v>0</v>
          </cell>
          <cell r="AX83">
            <v>12990.216538999999</v>
          </cell>
          <cell r="AY83">
            <v>84930.939008000001</v>
          </cell>
          <cell r="AZ83">
            <v>1703.431</v>
          </cell>
          <cell r="BA83">
            <v>17723.121534999998</v>
          </cell>
          <cell r="BB83">
            <v>111.07299999999999</v>
          </cell>
          <cell r="BD83">
            <v>192970.16119099999</v>
          </cell>
        </row>
        <row r="84">
          <cell r="J84" t="str">
            <v>K-N</v>
          </cell>
          <cell r="L84">
            <v>6950.7331880000002</v>
          </cell>
          <cell r="M84">
            <v>359.35390899999999</v>
          </cell>
          <cell r="N84">
            <v>4001.5748800000001</v>
          </cell>
          <cell r="O84">
            <v>7</v>
          </cell>
          <cell r="P84">
            <v>105.428622</v>
          </cell>
          <cell r="Q84">
            <v>190.376</v>
          </cell>
          <cell r="R84">
            <v>0</v>
          </cell>
          <cell r="S84">
            <v>8444.9728009999999</v>
          </cell>
          <cell r="T84">
            <v>1559.715907</v>
          </cell>
          <cell r="U84">
            <v>275.084</v>
          </cell>
          <cell r="V84">
            <v>6648.3738960000001</v>
          </cell>
          <cell r="W84">
            <v>18.05423</v>
          </cell>
          <cell r="AB84">
            <v>13844.490975999999</v>
          </cell>
          <cell r="AC84">
            <v>417.66554200000002</v>
          </cell>
          <cell r="AD84">
            <v>6197.1104310000001</v>
          </cell>
          <cell r="AE84">
            <v>6</v>
          </cell>
          <cell r="AF84">
            <v>139.43444199999999</v>
          </cell>
          <cell r="AG84">
            <v>515.67899999999997</v>
          </cell>
          <cell r="AH84">
            <v>0</v>
          </cell>
          <cell r="AI84">
            <v>16758.469248000001</v>
          </cell>
          <cell r="AJ84">
            <v>1969.809039</v>
          </cell>
          <cell r="AK84">
            <v>431.197</v>
          </cell>
          <cell r="AL84">
            <v>10880.39702</v>
          </cell>
          <cell r="AM84">
            <v>99.580010000000001</v>
          </cell>
          <cell r="AQ84">
            <v>131968.59987599999</v>
          </cell>
          <cell r="AR84">
            <v>4021.7359999999999</v>
          </cell>
          <cell r="AS84">
            <v>58944.996579999999</v>
          </cell>
          <cell r="AT84">
            <v>57</v>
          </cell>
          <cell r="AU84">
            <v>1325.8017689999999</v>
          </cell>
          <cell r="AV84">
            <v>3693</v>
          </cell>
          <cell r="AW84">
            <v>0</v>
          </cell>
          <cell r="AX84">
            <v>162270.787839</v>
          </cell>
          <cell r="AY84">
            <v>18791.486388999998</v>
          </cell>
          <cell r="AZ84">
            <v>3485.4090000000001</v>
          </cell>
          <cell r="BA84">
            <v>86264.920473999999</v>
          </cell>
          <cell r="BB84">
            <v>603.01599999999996</v>
          </cell>
          <cell r="BD84">
            <v>471426.75392699998</v>
          </cell>
        </row>
        <row r="85">
          <cell r="J85" t="str">
            <v>O</v>
          </cell>
          <cell r="L85">
            <v>0</v>
          </cell>
          <cell r="M85">
            <v>3.5266570000000002</v>
          </cell>
          <cell r="N85">
            <v>3326.83869</v>
          </cell>
          <cell r="O85">
            <v>4</v>
          </cell>
          <cell r="P85">
            <v>18.059227</v>
          </cell>
          <cell r="Q85">
            <v>237.696</v>
          </cell>
          <cell r="R85">
            <v>0</v>
          </cell>
          <cell r="S85">
            <v>6681.1954390000001</v>
          </cell>
          <cell r="T85">
            <v>1124.7144639999999</v>
          </cell>
          <cell r="U85">
            <v>23.059000000000001</v>
          </cell>
          <cell r="V85">
            <v>1015</v>
          </cell>
          <cell r="W85">
            <v>29.059449999999998</v>
          </cell>
          <cell r="AB85">
            <v>0</v>
          </cell>
          <cell r="AC85">
            <v>3.5245609999999998</v>
          </cell>
          <cell r="AD85">
            <v>4990.5978189999996</v>
          </cell>
          <cell r="AE85">
            <v>3</v>
          </cell>
          <cell r="AF85">
            <v>26.952273999999999</v>
          </cell>
          <cell r="AG85">
            <v>643.86</v>
          </cell>
          <cell r="AH85">
            <v>0</v>
          </cell>
          <cell r="AI85">
            <v>8901.3113699999994</v>
          </cell>
          <cell r="AJ85">
            <v>1425.2842419999999</v>
          </cell>
          <cell r="AK85">
            <v>39.683999999999997</v>
          </cell>
          <cell r="AL85">
            <v>2391</v>
          </cell>
          <cell r="AM85">
            <v>218.59336000000002</v>
          </cell>
          <cell r="AQ85">
            <v>0</v>
          </cell>
          <cell r="AR85">
            <v>36.112000000000002</v>
          </cell>
          <cell r="AS85">
            <v>54944.899679000002</v>
          </cell>
          <cell r="AT85">
            <v>28</v>
          </cell>
          <cell r="AU85">
            <v>303.14083199999999</v>
          </cell>
          <cell r="AV85">
            <v>4128</v>
          </cell>
          <cell r="AW85">
            <v>0</v>
          </cell>
          <cell r="AX85">
            <v>84480.62726400001</v>
          </cell>
          <cell r="AY85">
            <v>12917.449108000001</v>
          </cell>
          <cell r="AZ85">
            <v>321.29399999999998</v>
          </cell>
          <cell r="BA85">
            <v>21142</v>
          </cell>
          <cell r="BB85">
            <v>1841.2809999999999</v>
          </cell>
          <cell r="BD85">
            <v>180142.80388299999</v>
          </cell>
        </row>
        <row r="86">
          <cell r="J86" t="str">
            <v>P</v>
          </cell>
          <cell r="L86">
            <v>2905.7080970000002</v>
          </cell>
          <cell r="M86">
            <v>279.38990699999999</v>
          </cell>
          <cell r="N86">
            <v>1834.2307599999999</v>
          </cell>
          <cell r="O86">
            <v>6</v>
          </cell>
          <cell r="P86">
            <v>0</v>
          </cell>
          <cell r="Q86">
            <v>201.89</v>
          </cell>
          <cell r="R86">
            <v>0</v>
          </cell>
          <cell r="S86">
            <v>3819.4508139999998</v>
          </cell>
          <cell r="T86">
            <v>1462.63022</v>
          </cell>
          <cell r="U86">
            <v>341.87299999999999</v>
          </cell>
          <cell r="V86">
            <v>3842.6795029999998</v>
          </cell>
          <cell r="W86">
            <v>52.521529999999998</v>
          </cell>
          <cell r="AB86">
            <v>4653.9518399999997</v>
          </cell>
          <cell r="AC86">
            <v>309.24629700000003</v>
          </cell>
          <cell r="AD86">
            <v>2693.0828550000001</v>
          </cell>
          <cell r="AE86">
            <v>5</v>
          </cell>
          <cell r="AF86">
            <v>0</v>
          </cell>
          <cell r="AG86">
            <v>546.86800000000005</v>
          </cell>
          <cell r="AH86">
            <v>0</v>
          </cell>
          <cell r="AI86">
            <v>6606.8442349999996</v>
          </cell>
          <cell r="AJ86">
            <v>2007.4733139999998</v>
          </cell>
          <cell r="AK86">
            <v>487.59199999999998</v>
          </cell>
          <cell r="AL86">
            <v>9565.0233200000002</v>
          </cell>
          <cell r="AM86">
            <v>210.37862000000001</v>
          </cell>
          <cell r="AQ86">
            <v>39207.901945999998</v>
          </cell>
          <cell r="AR86">
            <v>3231.3159999999998</v>
          </cell>
          <cell r="AS86">
            <v>26503.528713</v>
          </cell>
          <cell r="AT86">
            <v>47</v>
          </cell>
          <cell r="AU86">
            <v>0</v>
          </cell>
          <cell r="AV86">
            <v>3886</v>
          </cell>
          <cell r="AW86">
            <v>0</v>
          </cell>
          <cell r="AX86">
            <v>67146.796137000012</v>
          </cell>
          <cell r="AY86">
            <v>14361.337733</v>
          </cell>
          <cell r="AZ86">
            <v>4120.8119999999999</v>
          </cell>
          <cell r="BA86">
            <v>71440.950255999996</v>
          </cell>
          <cell r="BB86">
            <v>1655.2730000000001</v>
          </cell>
          <cell r="BD86">
            <v>231600.91578500002</v>
          </cell>
        </row>
        <row r="87">
          <cell r="J87" t="str">
            <v>Q</v>
          </cell>
          <cell r="L87">
            <v>3424.3459419999999</v>
          </cell>
          <cell r="M87">
            <v>204.966061</v>
          </cell>
          <cell r="N87">
            <v>1638.24962</v>
          </cell>
          <cell r="O87">
            <v>3</v>
          </cell>
          <cell r="P87">
            <v>8.6214829999999996</v>
          </cell>
          <cell r="Q87">
            <v>134.12</v>
          </cell>
          <cell r="R87">
            <v>0</v>
          </cell>
          <cell r="S87">
            <v>1268.482225</v>
          </cell>
          <cell r="T87">
            <v>667.66960700000004</v>
          </cell>
          <cell r="U87">
            <v>226.857</v>
          </cell>
          <cell r="V87">
            <v>2316.9088099999999</v>
          </cell>
          <cell r="W87">
            <v>30.042919999999999</v>
          </cell>
          <cell r="AB87">
            <v>7500.316887</v>
          </cell>
          <cell r="AC87">
            <v>248.004267</v>
          </cell>
          <cell r="AD87">
            <v>2935.6193669999998</v>
          </cell>
          <cell r="AE87">
            <v>2</v>
          </cell>
          <cell r="AF87">
            <v>11.945296000000001</v>
          </cell>
          <cell r="AG87">
            <v>363.29700000000003</v>
          </cell>
          <cell r="AH87">
            <v>0</v>
          </cell>
          <cell r="AI87">
            <v>1988.5067340000001</v>
          </cell>
          <cell r="AJ87">
            <v>1067.1997819999999</v>
          </cell>
          <cell r="AK87">
            <v>396.815</v>
          </cell>
          <cell r="AL87">
            <v>4269.820549</v>
          </cell>
          <cell r="AM87">
            <v>110.27708</v>
          </cell>
          <cell r="AQ87">
            <v>76721.857472999996</v>
          </cell>
          <cell r="AR87">
            <v>2501.154</v>
          </cell>
          <cell r="AS87">
            <v>30711.006206999999</v>
          </cell>
          <cell r="AT87">
            <v>24</v>
          </cell>
          <cell r="AU87">
            <v>113.78734</v>
          </cell>
          <cell r="AV87">
            <v>2751</v>
          </cell>
          <cell r="AW87">
            <v>0</v>
          </cell>
          <cell r="AX87">
            <v>19579.483353</v>
          </cell>
          <cell r="AY87">
            <v>7958.5127739999998</v>
          </cell>
          <cell r="AZ87">
            <v>3260.654</v>
          </cell>
          <cell r="BA87">
            <v>38909.441957000003</v>
          </cell>
          <cell r="BB87">
            <v>832.73400000000004</v>
          </cell>
          <cell r="BD87">
            <v>183363.631104</v>
          </cell>
        </row>
        <row r="88">
          <cell r="J88" t="str">
            <v>R-S</v>
          </cell>
          <cell r="L88">
            <v>2723.3959030000001</v>
          </cell>
          <cell r="M88">
            <v>362.81106499999999</v>
          </cell>
          <cell r="N88">
            <v>2094.03818</v>
          </cell>
          <cell r="O88">
            <v>24</v>
          </cell>
          <cell r="P88">
            <v>12.704708</v>
          </cell>
          <cell r="Q88">
            <v>218.58199999999999</v>
          </cell>
          <cell r="R88">
            <v>0</v>
          </cell>
          <cell r="S88">
            <v>1854.570723</v>
          </cell>
          <cell r="T88">
            <v>1579.802179</v>
          </cell>
          <cell r="U88">
            <v>645.11699999999996</v>
          </cell>
          <cell r="V88">
            <v>3165.7527639999998</v>
          </cell>
          <cell r="W88">
            <v>19.332529999999998</v>
          </cell>
          <cell r="AB88">
            <v>4218.5616739999996</v>
          </cell>
          <cell r="AC88">
            <v>445.71646600000003</v>
          </cell>
          <cell r="AD88">
            <v>3563.3648629999998</v>
          </cell>
          <cell r="AE88">
            <v>21</v>
          </cell>
          <cell r="AF88">
            <v>15.836731</v>
          </cell>
          <cell r="AG88">
            <v>592.08500000000004</v>
          </cell>
          <cell r="AH88">
            <v>0</v>
          </cell>
          <cell r="AI88">
            <v>2818.609946</v>
          </cell>
          <cell r="AJ88">
            <v>2057.8028590000004</v>
          </cell>
          <cell r="AK88">
            <v>960.67700000000002</v>
          </cell>
          <cell r="AL88">
            <v>5561.0610649999999</v>
          </cell>
          <cell r="AM88">
            <v>203.55112000000003</v>
          </cell>
          <cell r="AQ88">
            <v>32538.694072999999</v>
          </cell>
          <cell r="AR88">
            <v>4021.1329999999998</v>
          </cell>
          <cell r="AS88">
            <v>27434.113004999999</v>
          </cell>
          <cell r="AT88">
            <v>183</v>
          </cell>
          <cell r="AU88">
            <v>150.54653200000001</v>
          </cell>
          <cell r="AV88">
            <v>4145</v>
          </cell>
          <cell r="AW88">
            <v>0</v>
          </cell>
          <cell r="AX88">
            <v>23539.519261000001</v>
          </cell>
          <cell r="AY88">
            <v>14838.293664999999</v>
          </cell>
          <cell r="AZ88">
            <v>7911.1629999999996</v>
          </cell>
          <cell r="BA88">
            <v>42167.320297999999</v>
          </cell>
          <cell r="BB88">
            <v>1251.422</v>
          </cell>
          <cell r="BD88">
            <v>158180.204834</v>
          </cell>
        </row>
        <row r="89">
          <cell r="J89" t="str">
            <v>Residential</v>
          </cell>
          <cell r="L89">
            <v>62083.486981000002</v>
          </cell>
          <cell r="M89">
            <v>10846.531508</v>
          </cell>
          <cell r="N89">
            <v>68594.834950000004</v>
          </cell>
          <cell r="O89">
            <v>7218</v>
          </cell>
          <cell r="P89">
            <v>0</v>
          </cell>
          <cell r="Q89">
            <v>8661.3850000000002</v>
          </cell>
          <cell r="R89">
            <v>0</v>
          </cell>
          <cell r="S89">
            <v>26281.522704999999</v>
          </cell>
          <cell r="T89">
            <v>28481.867711999999</v>
          </cell>
          <cell r="U89">
            <v>7563.9549999999999</v>
          </cell>
          <cell r="V89">
            <v>55536.514276000002</v>
          </cell>
          <cell r="W89">
            <v>0</v>
          </cell>
          <cell r="AB89">
            <v>98001.972120999999</v>
          </cell>
          <cell r="AC89">
            <v>14504.496547000001</v>
          </cell>
          <cell r="AD89">
            <v>97798.242920000004</v>
          </cell>
          <cell r="AE89">
            <v>8122</v>
          </cell>
          <cell r="AF89">
            <v>0</v>
          </cell>
          <cell r="AG89">
            <v>9272.9650000000001</v>
          </cell>
          <cell r="AH89">
            <v>0</v>
          </cell>
          <cell r="AI89">
            <v>42378.250253999999</v>
          </cell>
          <cell r="AJ89">
            <v>47622.348254000004</v>
          </cell>
          <cell r="AK89">
            <v>9786.5550000000003</v>
          </cell>
          <cell r="AL89">
            <v>79188.520065000004</v>
          </cell>
          <cell r="AM89">
            <v>0</v>
          </cell>
          <cell r="AQ89">
            <v>627163.25371900003</v>
          </cell>
          <cell r="AR89">
            <v>110840.095</v>
          </cell>
          <cell r="AS89">
            <v>701276.59494700003</v>
          </cell>
          <cell r="AT89">
            <v>71434</v>
          </cell>
          <cell r="AU89">
            <v>0</v>
          </cell>
          <cell r="AV89">
            <v>73303</v>
          </cell>
          <cell r="AW89">
            <v>0</v>
          </cell>
          <cell r="AX89">
            <v>323928.36455</v>
          </cell>
          <cell r="AY89">
            <v>276549.08293800004</v>
          </cell>
          <cell r="AZ89">
            <v>82370.11</v>
          </cell>
          <cell r="BA89">
            <v>572355.62729400001</v>
          </cell>
          <cell r="BB89">
            <v>19198.493000000002</v>
          </cell>
          <cell r="BD89">
            <v>2858418.621448</v>
          </cell>
        </row>
        <row r="90">
          <cell r="J90" t="str">
            <v>A01</v>
          </cell>
          <cell r="L90">
            <v>10430.298553000001</v>
          </cell>
          <cell r="M90">
            <v>170.50082800000001</v>
          </cell>
          <cell r="N90">
            <v>4864.5651699999999</v>
          </cell>
          <cell r="O90">
            <v>10</v>
          </cell>
          <cell r="P90">
            <v>0</v>
          </cell>
          <cell r="Q90">
            <v>459.61200000000002</v>
          </cell>
          <cell r="R90">
            <v>0</v>
          </cell>
          <cell r="S90">
            <v>19990.416775999998</v>
          </cell>
          <cell r="T90">
            <v>3222.2911410000002</v>
          </cell>
          <cell r="U90">
            <v>114.482</v>
          </cell>
          <cell r="V90">
            <v>7141.950073</v>
          </cell>
          <cell r="W90">
            <v>155.97667000000001</v>
          </cell>
          <cell r="AB90">
            <v>15587.698346000001</v>
          </cell>
          <cell r="AC90">
            <v>215.35799700000001</v>
          </cell>
          <cell r="AD90">
            <v>6413.9917509999996</v>
          </cell>
          <cell r="AE90">
            <v>8</v>
          </cell>
          <cell r="AF90">
            <v>0</v>
          </cell>
          <cell r="AG90">
            <v>1388.8969999999999</v>
          </cell>
          <cell r="AH90">
            <v>0</v>
          </cell>
          <cell r="AI90">
            <v>24257.273403000003</v>
          </cell>
          <cell r="AJ90">
            <v>3600.852003</v>
          </cell>
          <cell r="AK90">
            <v>119.89422</v>
          </cell>
          <cell r="AL90">
            <v>11917.242544999999</v>
          </cell>
          <cell r="AM90">
            <v>2297.4105399999999</v>
          </cell>
          <cell r="AQ90">
            <v>133458.12557500001</v>
          </cell>
          <cell r="AR90">
            <v>1862.2280000000001</v>
          </cell>
          <cell r="AS90">
            <v>53444.769285000002</v>
          </cell>
          <cell r="AT90">
            <v>81</v>
          </cell>
          <cell r="AU90">
            <v>0</v>
          </cell>
          <cell r="AV90">
            <v>9258</v>
          </cell>
          <cell r="AW90">
            <v>0</v>
          </cell>
          <cell r="AX90">
            <v>270180.218826</v>
          </cell>
          <cell r="AY90">
            <v>28003.109999</v>
          </cell>
          <cell r="AZ90">
            <v>1174.4079999999999</v>
          </cell>
          <cell r="BA90">
            <v>88794.399774999998</v>
          </cell>
          <cell r="BB90">
            <v>12605.712000000001</v>
          </cell>
          <cell r="BD90">
            <v>598861.97146000003</v>
          </cell>
        </row>
        <row r="91">
          <cell r="J91" t="str">
            <v>A02</v>
          </cell>
          <cell r="L91">
            <v>0</v>
          </cell>
          <cell r="M91">
            <v>2.0272160000000001</v>
          </cell>
          <cell r="N91">
            <v>0.46085999999999999</v>
          </cell>
          <cell r="O91">
            <v>0</v>
          </cell>
          <cell r="P91">
            <v>0.22170300000000001</v>
          </cell>
          <cell r="Q91">
            <v>0.47399999999999998</v>
          </cell>
          <cell r="R91">
            <v>0</v>
          </cell>
          <cell r="S91">
            <v>3.9260429999999999</v>
          </cell>
          <cell r="T91">
            <v>10.520844</v>
          </cell>
          <cell r="U91">
            <v>27.539000000000001</v>
          </cell>
          <cell r="V91">
            <v>10.991557999999999</v>
          </cell>
          <cell r="W91">
            <v>0</v>
          </cell>
          <cell r="AB91">
            <v>0</v>
          </cell>
          <cell r="AC91">
            <v>-2.0272160000000001</v>
          </cell>
          <cell r="AD91">
            <v>0.56298999999999999</v>
          </cell>
          <cell r="AE91">
            <v>1</v>
          </cell>
          <cell r="AF91">
            <v>0.14391000000000001</v>
          </cell>
          <cell r="AG91">
            <v>1.4330000000000001</v>
          </cell>
          <cell r="AH91">
            <v>0</v>
          </cell>
          <cell r="AI91">
            <v>5.7469060000000001</v>
          </cell>
          <cell r="AJ91">
            <v>25.718966000000002</v>
          </cell>
          <cell r="AK91">
            <v>35.7883</v>
          </cell>
          <cell r="AL91">
            <v>16.356521999999998</v>
          </cell>
          <cell r="AM91">
            <v>0</v>
          </cell>
          <cell r="AQ91">
            <v>0</v>
          </cell>
          <cell r="AR91">
            <v>0</v>
          </cell>
          <cell r="AS91">
            <v>3.93</v>
          </cell>
          <cell r="AT91">
            <v>5</v>
          </cell>
          <cell r="AU91">
            <v>0.55755699999999997</v>
          </cell>
          <cell r="AV91">
            <v>9</v>
          </cell>
          <cell r="AW91">
            <v>0</v>
          </cell>
          <cell r="AX91">
            <v>48.64</v>
          </cell>
          <cell r="AY91">
            <v>225.707112</v>
          </cell>
          <cell r="AZ91">
            <v>349.452</v>
          </cell>
          <cell r="BA91">
            <v>137.426277</v>
          </cell>
          <cell r="BB91">
            <v>0</v>
          </cell>
          <cell r="BD91">
            <v>779.71294599999999</v>
          </cell>
        </row>
        <row r="92">
          <cell r="J92" t="str">
            <v>A03</v>
          </cell>
          <cell r="L92">
            <v>328.48400299999997</v>
          </cell>
          <cell r="M92">
            <v>60.434463000000001</v>
          </cell>
          <cell r="N92">
            <v>175.27525</v>
          </cell>
          <cell r="O92">
            <v>0</v>
          </cell>
          <cell r="P92">
            <v>0</v>
          </cell>
          <cell r="Q92">
            <v>11.948</v>
          </cell>
          <cell r="R92">
            <v>0</v>
          </cell>
          <cell r="S92">
            <v>108.41462</v>
          </cell>
          <cell r="T92">
            <v>245.075321</v>
          </cell>
          <cell r="U92">
            <v>0.16700000000000001</v>
          </cell>
          <cell r="V92">
            <v>75.474633999999995</v>
          </cell>
          <cell r="W92">
            <v>0</v>
          </cell>
          <cell r="AB92">
            <v>328.08317099999999</v>
          </cell>
          <cell r="AC92">
            <v>-55.880499999999998</v>
          </cell>
          <cell r="AD92">
            <v>642.40890999999999</v>
          </cell>
          <cell r="AE92">
            <v>0</v>
          </cell>
          <cell r="AF92">
            <v>0</v>
          </cell>
          <cell r="AG92">
            <v>36.106000000000002</v>
          </cell>
          <cell r="AH92">
            <v>0</v>
          </cell>
          <cell r="AI92">
            <v>143.58804900000001</v>
          </cell>
          <cell r="AJ92">
            <v>276.492886</v>
          </cell>
          <cell r="AK92">
            <v>0.39500000000000002</v>
          </cell>
          <cell r="AL92">
            <v>189.571629</v>
          </cell>
          <cell r="AM92">
            <v>0</v>
          </cell>
          <cell r="AQ92">
            <v>4073.9292099999998</v>
          </cell>
          <cell r="AR92">
            <v>19.978999999999999</v>
          </cell>
          <cell r="AS92">
            <v>13394.027743999999</v>
          </cell>
          <cell r="AT92">
            <v>0</v>
          </cell>
          <cell r="AU92">
            <v>0</v>
          </cell>
          <cell r="AV92">
            <v>650</v>
          </cell>
          <cell r="AW92">
            <v>0</v>
          </cell>
          <cell r="AX92">
            <v>1788.6919190000001</v>
          </cell>
          <cell r="AY92">
            <v>4748.5536439999996</v>
          </cell>
          <cell r="AZ92">
            <v>0.875</v>
          </cell>
          <cell r="BA92">
            <v>3056.3914049999998</v>
          </cell>
          <cell r="BB92">
            <v>1.5269999999999999</v>
          </cell>
          <cell r="BD92">
            <v>27733.974921999998</v>
          </cell>
        </row>
        <row r="93">
          <cell r="J93" t="str">
            <v>A04</v>
          </cell>
          <cell r="L93">
            <v>234.207256</v>
          </cell>
          <cell r="M93">
            <v>1.904331</v>
          </cell>
          <cell r="N93">
            <v>17.476929999999999</v>
          </cell>
          <cell r="O93">
            <v>1</v>
          </cell>
          <cell r="P93">
            <v>0</v>
          </cell>
          <cell r="Q93">
            <v>0.97899999999999998</v>
          </cell>
          <cell r="R93">
            <v>0</v>
          </cell>
          <cell r="S93">
            <v>11.468517</v>
          </cell>
          <cell r="T93">
            <v>185.18989199999999</v>
          </cell>
          <cell r="U93">
            <v>1.242</v>
          </cell>
          <cell r="V93">
            <v>31</v>
          </cell>
          <cell r="W93">
            <v>0</v>
          </cell>
          <cell r="AB93">
            <v>323.31368300000003</v>
          </cell>
          <cell r="AC93">
            <v>2.2559499999999999</v>
          </cell>
          <cell r="AD93">
            <v>23.64263</v>
          </cell>
          <cell r="AE93">
            <v>1</v>
          </cell>
          <cell r="AF93">
            <v>0</v>
          </cell>
          <cell r="AG93">
            <v>2.9569999999999999</v>
          </cell>
          <cell r="AH93">
            <v>0</v>
          </cell>
          <cell r="AI93">
            <v>14.738072000000001</v>
          </cell>
          <cell r="AJ93">
            <v>263.34705700000001</v>
          </cell>
          <cell r="AK93">
            <v>2.3849999999999998</v>
          </cell>
          <cell r="AL93">
            <v>74</v>
          </cell>
          <cell r="AM93">
            <v>0.62017999999999995</v>
          </cell>
          <cell r="AQ93">
            <v>4242.0595199999998</v>
          </cell>
          <cell r="AR93">
            <v>21.675000000000001</v>
          </cell>
          <cell r="AS93">
            <v>194.86410000000001</v>
          </cell>
          <cell r="AT93">
            <v>12</v>
          </cell>
          <cell r="AU93">
            <v>0</v>
          </cell>
          <cell r="AV93">
            <v>18</v>
          </cell>
          <cell r="AW93">
            <v>0</v>
          </cell>
          <cell r="AX93">
            <v>128.458</v>
          </cell>
          <cell r="AY93">
            <v>4976.0246349999998</v>
          </cell>
          <cell r="AZ93">
            <v>28.539000000000001</v>
          </cell>
          <cell r="BA93">
            <v>797</v>
          </cell>
          <cell r="BB93">
            <v>0.69599999999999995</v>
          </cell>
          <cell r="BD93">
            <v>10419.316255</v>
          </cell>
        </row>
        <row r="94">
          <cell r="J94" t="str">
            <v>A05</v>
          </cell>
          <cell r="L94">
            <v>1.4336E-2</v>
          </cell>
          <cell r="M94">
            <v>0</v>
          </cell>
          <cell r="N94">
            <v>644.37883999999997</v>
          </cell>
          <cell r="O94">
            <v>3</v>
          </cell>
          <cell r="P94">
            <v>0</v>
          </cell>
          <cell r="Q94">
            <v>2.0259999999999998</v>
          </cell>
          <cell r="R94">
            <v>0</v>
          </cell>
          <cell r="S94">
            <v>1142.1138820000001</v>
          </cell>
          <cell r="T94">
            <v>520.83313499999997</v>
          </cell>
          <cell r="U94">
            <v>4.1449999999999996</v>
          </cell>
          <cell r="V94">
            <v>247.77873099999999</v>
          </cell>
          <cell r="W94">
            <v>0.93781999999999999</v>
          </cell>
          <cell r="AB94">
            <v>5.483E-3</v>
          </cell>
          <cell r="AC94">
            <v>133.65455</v>
          </cell>
          <cell r="AD94">
            <v>838.61514899999997</v>
          </cell>
          <cell r="AE94">
            <v>3</v>
          </cell>
          <cell r="AF94">
            <v>0</v>
          </cell>
          <cell r="AG94">
            <v>6.1239999999999997</v>
          </cell>
          <cell r="AH94">
            <v>0</v>
          </cell>
          <cell r="AI94">
            <v>1259.1897570000001</v>
          </cell>
          <cell r="AJ94">
            <v>550.79129999999998</v>
          </cell>
          <cell r="AK94">
            <v>8.1738300000000006</v>
          </cell>
          <cell r="AL94">
            <v>397.344717</v>
          </cell>
          <cell r="AM94">
            <v>7.1649100000000008</v>
          </cell>
          <cell r="AQ94">
            <v>-2E-3</v>
          </cell>
          <cell r="AR94">
            <v>635.47400000000005</v>
          </cell>
          <cell r="AS94">
            <v>7400.7475130000003</v>
          </cell>
          <cell r="AT94">
            <v>30</v>
          </cell>
          <cell r="AU94">
            <v>0</v>
          </cell>
          <cell r="AV94">
            <v>40</v>
          </cell>
          <cell r="AW94">
            <v>0</v>
          </cell>
          <cell r="AX94">
            <v>14445.757341</v>
          </cell>
          <cell r="AY94">
            <v>5166.3805140000004</v>
          </cell>
          <cell r="AZ94">
            <v>82.299000000000007</v>
          </cell>
          <cell r="BA94">
            <v>2622.7093540000001</v>
          </cell>
          <cell r="BB94">
            <v>48.96</v>
          </cell>
          <cell r="BD94">
            <v>30472.325721999998</v>
          </cell>
        </row>
        <row r="95">
          <cell r="J95" t="str">
            <v>B06</v>
          </cell>
          <cell r="L95">
            <v>756.02771199999995</v>
          </cell>
          <cell r="M95">
            <v>3.8949500000000001</v>
          </cell>
          <cell r="N95">
            <v>6.1908599999999998</v>
          </cell>
          <cell r="O95">
            <v>0</v>
          </cell>
          <cell r="P95">
            <v>0</v>
          </cell>
          <cell r="Q95">
            <v>0</v>
          </cell>
          <cell r="R95">
            <v>0</v>
          </cell>
          <cell r="S95">
            <v>6.8563859999999996</v>
          </cell>
          <cell r="T95">
            <v>16.385670999999999</v>
          </cell>
          <cell r="U95">
            <v>0</v>
          </cell>
          <cell r="V95">
            <v>136</v>
          </cell>
          <cell r="W95">
            <v>0</v>
          </cell>
          <cell r="AB95">
            <v>740.53742699999998</v>
          </cell>
          <cell r="AC95">
            <v>-3.8949500000000001</v>
          </cell>
          <cell r="AD95">
            <v>12.5573</v>
          </cell>
          <cell r="AE95">
            <v>0</v>
          </cell>
          <cell r="AF95">
            <v>0</v>
          </cell>
          <cell r="AG95">
            <v>0</v>
          </cell>
          <cell r="AH95">
            <v>0</v>
          </cell>
          <cell r="AI95">
            <v>5.0506529999999996</v>
          </cell>
          <cell r="AJ95">
            <v>10.812225</v>
          </cell>
          <cell r="AK95">
            <v>0</v>
          </cell>
          <cell r="AL95">
            <v>147</v>
          </cell>
          <cell r="AM95">
            <v>0</v>
          </cell>
          <cell r="AQ95">
            <v>10818.996279999999</v>
          </cell>
          <cell r="AR95">
            <v>0</v>
          </cell>
          <cell r="AS95">
            <v>99.874122</v>
          </cell>
          <cell r="AT95">
            <v>0</v>
          </cell>
          <cell r="AU95">
            <v>0</v>
          </cell>
          <cell r="AV95">
            <v>0</v>
          </cell>
          <cell r="AW95">
            <v>0</v>
          </cell>
          <cell r="AX95">
            <v>108.926485</v>
          </cell>
          <cell r="AY95">
            <v>87.941404000000006</v>
          </cell>
          <cell r="AZ95">
            <v>0</v>
          </cell>
          <cell r="BA95">
            <v>1526</v>
          </cell>
          <cell r="BB95">
            <v>0</v>
          </cell>
          <cell r="BD95">
            <v>12641.738290999998</v>
          </cell>
        </row>
        <row r="96">
          <cell r="J96" t="str">
            <v>B07</v>
          </cell>
          <cell r="L96">
            <v>127.426422</v>
          </cell>
          <cell r="M96">
            <v>0</v>
          </cell>
          <cell r="N96">
            <v>9.6036099999999998</v>
          </cell>
          <cell r="O96">
            <v>0</v>
          </cell>
          <cell r="P96">
            <v>0</v>
          </cell>
          <cell r="Q96">
            <v>60.392000000000003</v>
          </cell>
          <cell r="R96">
            <v>0</v>
          </cell>
          <cell r="S96">
            <v>2.2413029999999998</v>
          </cell>
          <cell r="T96">
            <v>1.3136019999999999</v>
          </cell>
          <cell r="U96">
            <v>0</v>
          </cell>
          <cell r="V96">
            <v>2</v>
          </cell>
          <cell r="W96">
            <v>0</v>
          </cell>
          <cell r="AB96">
            <v>1175.0119950000001</v>
          </cell>
          <cell r="AC96">
            <v>0</v>
          </cell>
          <cell r="AD96">
            <v>5.8853400000000002</v>
          </cell>
          <cell r="AE96">
            <v>0</v>
          </cell>
          <cell r="AF96">
            <v>0</v>
          </cell>
          <cell r="AG96">
            <v>182.49799999999999</v>
          </cell>
          <cell r="AH96">
            <v>0</v>
          </cell>
          <cell r="AI96">
            <v>2.9739059999999999</v>
          </cell>
          <cell r="AJ96">
            <v>2.1211359999999999</v>
          </cell>
          <cell r="AK96">
            <v>0</v>
          </cell>
          <cell r="AL96">
            <v>1</v>
          </cell>
          <cell r="AM96">
            <v>0</v>
          </cell>
          <cell r="AQ96">
            <v>17108.219840000002</v>
          </cell>
          <cell r="AR96">
            <v>0</v>
          </cell>
          <cell r="AS96">
            <v>43.446024999999999</v>
          </cell>
          <cell r="AT96">
            <v>0</v>
          </cell>
          <cell r="AU96">
            <v>0</v>
          </cell>
          <cell r="AV96">
            <v>3331</v>
          </cell>
          <cell r="AW96">
            <v>0</v>
          </cell>
          <cell r="AX96">
            <v>25.72</v>
          </cell>
          <cell r="AY96">
            <v>12.910351</v>
          </cell>
          <cell r="AZ96">
            <v>0</v>
          </cell>
          <cell r="BA96">
            <v>13</v>
          </cell>
          <cell r="BB96">
            <v>0</v>
          </cell>
          <cell r="BD96">
            <v>20534.296216000002</v>
          </cell>
        </row>
        <row r="97">
          <cell r="J97" t="str">
            <v>B08-B10</v>
          </cell>
          <cell r="L97">
            <v>590.67817600000001</v>
          </cell>
          <cell r="M97">
            <v>5.8878149999999998</v>
          </cell>
          <cell r="N97">
            <v>804.42412000000002</v>
          </cell>
          <cell r="O97">
            <v>0</v>
          </cell>
          <cell r="P97">
            <v>0</v>
          </cell>
          <cell r="Q97">
            <v>10.72</v>
          </cell>
          <cell r="R97">
            <v>0</v>
          </cell>
          <cell r="S97">
            <v>334.93078200000002</v>
          </cell>
          <cell r="T97">
            <v>322.35497199999998</v>
          </cell>
          <cell r="U97">
            <v>0</v>
          </cell>
          <cell r="V97">
            <v>187</v>
          </cell>
          <cell r="W97">
            <v>0</v>
          </cell>
          <cell r="AB97">
            <v>1444.0654050000001</v>
          </cell>
          <cell r="AC97">
            <v>3.0189240000000002</v>
          </cell>
          <cell r="AD97">
            <v>1663.86823</v>
          </cell>
          <cell r="AE97">
            <v>0</v>
          </cell>
          <cell r="AF97">
            <v>0</v>
          </cell>
          <cell r="AG97">
            <v>32.395000000000003</v>
          </cell>
          <cell r="AH97">
            <v>0</v>
          </cell>
          <cell r="AI97">
            <v>941.58850699999994</v>
          </cell>
          <cell r="AJ97">
            <v>257.39261599999998</v>
          </cell>
          <cell r="AK97">
            <v>0</v>
          </cell>
          <cell r="AL97">
            <v>195</v>
          </cell>
          <cell r="AM97">
            <v>53.089309999999998</v>
          </cell>
          <cell r="AQ97">
            <v>17071.563699999999</v>
          </cell>
          <cell r="AR97">
            <v>26.879000000000001</v>
          </cell>
          <cell r="AS97">
            <v>41371.572169999999</v>
          </cell>
          <cell r="AT97">
            <v>0</v>
          </cell>
          <cell r="AU97">
            <v>0</v>
          </cell>
          <cell r="AV97">
            <v>336</v>
          </cell>
          <cell r="AW97">
            <v>0</v>
          </cell>
          <cell r="AX97">
            <v>17511.04767</v>
          </cell>
          <cell r="AY97">
            <v>2547.8115069999999</v>
          </cell>
          <cell r="AZ97">
            <v>0</v>
          </cell>
          <cell r="BA97">
            <v>2032</v>
          </cell>
          <cell r="BB97">
            <v>491.149</v>
          </cell>
          <cell r="BD97">
            <v>81388.02304700001</v>
          </cell>
        </row>
        <row r="98">
          <cell r="J98" t="str">
            <v>C110-C111</v>
          </cell>
          <cell r="L98">
            <v>2364.7202659999998</v>
          </cell>
          <cell r="M98">
            <v>0</v>
          </cell>
          <cell r="N98">
            <v>105.09497</v>
          </cell>
          <cell r="O98">
            <v>1</v>
          </cell>
          <cell r="P98">
            <v>0</v>
          </cell>
          <cell r="Q98">
            <v>33.308999999999997</v>
          </cell>
          <cell r="R98">
            <v>0</v>
          </cell>
          <cell r="S98">
            <v>1499.4383929999999</v>
          </cell>
          <cell r="T98">
            <v>485.24669799999998</v>
          </cell>
          <cell r="U98">
            <v>0.27800000000000002</v>
          </cell>
          <cell r="V98">
            <v>139.981066</v>
          </cell>
          <cell r="W98">
            <v>0</v>
          </cell>
          <cell r="AB98">
            <v>6011.4123520000003</v>
          </cell>
          <cell r="AC98">
            <v>15.933669999999999</v>
          </cell>
          <cell r="AD98">
            <v>134.34048000000001</v>
          </cell>
          <cell r="AE98">
            <v>1</v>
          </cell>
          <cell r="AF98">
            <v>0</v>
          </cell>
          <cell r="AG98">
            <v>100.657</v>
          </cell>
          <cell r="AH98">
            <v>0</v>
          </cell>
          <cell r="AI98">
            <v>3497.9168059999997</v>
          </cell>
          <cell r="AJ98">
            <v>1230.5030670000001</v>
          </cell>
          <cell r="AK98">
            <v>0.22600000000000001</v>
          </cell>
          <cell r="AL98">
            <v>308.38591200000002</v>
          </cell>
          <cell r="AM98">
            <v>89.36524</v>
          </cell>
          <cell r="AQ98">
            <v>89145.030985999998</v>
          </cell>
          <cell r="AR98">
            <v>66.881</v>
          </cell>
          <cell r="AS98">
            <v>1408.233056</v>
          </cell>
          <cell r="AT98">
            <v>9</v>
          </cell>
          <cell r="AU98">
            <v>0</v>
          </cell>
          <cell r="AV98">
            <v>702</v>
          </cell>
          <cell r="AW98">
            <v>0</v>
          </cell>
          <cell r="AX98">
            <v>40876.915756000002</v>
          </cell>
          <cell r="AY98">
            <v>13068.650277000001</v>
          </cell>
          <cell r="AZ98">
            <v>1.663</v>
          </cell>
          <cell r="BA98">
            <v>3240.329205</v>
          </cell>
          <cell r="BB98">
            <v>818.37400000000002</v>
          </cell>
          <cell r="BD98">
            <v>149337.07728</v>
          </cell>
        </row>
        <row r="99">
          <cell r="J99" t="str">
            <v>C112</v>
          </cell>
          <cell r="L99">
            <v>0</v>
          </cell>
          <cell r="M99">
            <v>0</v>
          </cell>
          <cell r="N99">
            <v>8.9915699999999994</v>
          </cell>
          <cell r="O99">
            <v>0</v>
          </cell>
          <cell r="P99">
            <v>0</v>
          </cell>
          <cell r="Q99">
            <v>5.2619999999999996</v>
          </cell>
          <cell r="R99">
            <v>0</v>
          </cell>
          <cell r="S99">
            <v>572.13959799999998</v>
          </cell>
          <cell r="T99">
            <v>106.74973799999999</v>
          </cell>
          <cell r="U99">
            <v>0</v>
          </cell>
          <cell r="V99">
            <v>12</v>
          </cell>
          <cell r="W99">
            <v>0</v>
          </cell>
          <cell r="AB99">
            <v>0</v>
          </cell>
          <cell r="AC99">
            <v>0.31858700000000001</v>
          </cell>
          <cell r="AD99">
            <v>11.207800000000001</v>
          </cell>
          <cell r="AE99">
            <v>0</v>
          </cell>
          <cell r="AF99">
            <v>0</v>
          </cell>
          <cell r="AG99">
            <v>15.9</v>
          </cell>
          <cell r="AH99">
            <v>0</v>
          </cell>
          <cell r="AI99">
            <v>1356.7238909999999</v>
          </cell>
          <cell r="AJ99">
            <v>224.73406900000001</v>
          </cell>
          <cell r="AK99">
            <v>0</v>
          </cell>
          <cell r="AL99">
            <v>14</v>
          </cell>
          <cell r="AM99">
            <v>0</v>
          </cell>
          <cell r="AQ99">
            <v>0</v>
          </cell>
          <cell r="AR99">
            <v>2.7719999999999998</v>
          </cell>
          <cell r="AS99">
            <v>121.239839</v>
          </cell>
          <cell r="AT99">
            <v>0</v>
          </cell>
          <cell r="AU99">
            <v>0</v>
          </cell>
          <cell r="AV99">
            <v>111</v>
          </cell>
          <cell r="AW99">
            <v>0</v>
          </cell>
          <cell r="AX99">
            <v>16548.492560999999</v>
          </cell>
          <cell r="AY99">
            <v>2033.436107</v>
          </cell>
          <cell r="AZ99">
            <v>0</v>
          </cell>
          <cell r="BA99">
            <v>143</v>
          </cell>
          <cell r="BB99">
            <v>0</v>
          </cell>
          <cell r="BD99">
            <v>18959.940506999999</v>
          </cell>
        </row>
        <row r="100">
          <cell r="J100" t="str">
            <v>C113</v>
          </cell>
          <cell r="L100">
            <v>684.57421399999998</v>
          </cell>
          <cell r="M100">
            <v>26.603707</v>
          </cell>
          <cell r="N100">
            <v>62.29522</v>
          </cell>
          <cell r="O100">
            <v>0</v>
          </cell>
          <cell r="P100">
            <v>0</v>
          </cell>
          <cell r="Q100">
            <v>1481.5219999999999</v>
          </cell>
          <cell r="R100">
            <v>0</v>
          </cell>
          <cell r="S100">
            <v>1632.5502389999999</v>
          </cell>
          <cell r="T100">
            <v>406.327853</v>
          </cell>
          <cell r="U100">
            <v>4.0869999999999997</v>
          </cell>
          <cell r="V100">
            <v>70</v>
          </cell>
          <cell r="W100">
            <v>0</v>
          </cell>
          <cell r="AB100">
            <v>13023.909356999999</v>
          </cell>
          <cell r="AC100">
            <v>34.992261999999997</v>
          </cell>
          <cell r="AD100">
            <v>71.964079999999996</v>
          </cell>
          <cell r="AE100">
            <v>0</v>
          </cell>
          <cell r="AF100">
            <v>0</v>
          </cell>
          <cell r="AG100">
            <v>4494.6600000000008</v>
          </cell>
          <cell r="AH100">
            <v>0</v>
          </cell>
          <cell r="AI100">
            <v>5438.2478899999996</v>
          </cell>
          <cell r="AJ100">
            <v>2278.8722710000002</v>
          </cell>
          <cell r="AK100">
            <v>4.4249999999999998</v>
          </cell>
          <cell r="AL100">
            <v>67</v>
          </cell>
          <cell r="AM100">
            <v>0</v>
          </cell>
          <cell r="AQ100">
            <v>176240.10063999999</v>
          </cell>
          <cell r="AR100">
            <v>333.80599999999998</v>
          </cell>
          <cell r="AS100">
            <v>1190.6556780000001</v>
          </cell>
          <cell r="AT100">
            <v>0</v>
          </cell>
          <cell r="AU100">
            <v>0</v>
          </cell>
          <cell r="AV100">
            <v>15141</v>
          </cell>
          <cell r="AW100">
            <v>0</v>
          </cell>
          <cell r="AX100">
            <v>64758.107070999999</v>
          </cell>
          <cell r="AY100">
            <v>28970.013694000001</v>
          </cell>
          <cell r="AZ100">
            <v>41.865000000000002</v>
          </cell>
          <cell r="BA100">
            <v>595</v>
          </cell>
          <cell r="BB100">
            <v>0</v>
          </cell>
          <cell r="BD100">
            <v>287270.548083</v>
          </cell>
        </row>
        <row r="101">
          <cell r="J101" t="str">
            <v>C114</v>
          </cell>
          <cell r="L101">
            <v>1833.633791</v>
          </cell>
          <cell r="M101">
            <v>8.8843720000000008</v>
          </cell>
          <cell r="N101">
            <v>40.624420000000001</v>
          </cell>
          <cell r="O101">
            <v>0</v>
          </cell>
          <cell r="P101">
            <v>0</v>
          </cell>
          <cell r="Q101">
            <v>8.1639999999999997</v>
          </cell>
          <cell r="R101">
            <v>0</v>
          </cell>
          <cell r="S101">
            <v>56.634532</v>
          </cell>
          <cell r="T101">
            <v>99.218570999999997</v>
          </cell>
          <cell r="U101">
            <v>0</v>
          </cell>
          <cell r="V101">
            <v>102.116491</v>
          </cell>
          <cell r="W101">
            <v>16.602699999999999</v>
          </cell>
          <cell r="AB101">
            <v>3291.6667899999998</v>
          </cell>
          <cell r="AC101">
            <v>11.105784999999999</v>
          </cell>
          <cell r="AD101">
            <v>39.629992999999999</v>
          </cell>
          <cell r="AE101">
            <v>0</v>
          </cell>
          <cell r="AF101">
            <v>0</v>
          </cell>
          <cell r="AG101">
            <v>24.672000000000001</v>
          </cell>
          <cell r="AH101">
            <v>0</v>
          </cell>
          <cell r="AI101">
            <v>95.920867000000001</v>
          </cell>
          <cell r="AJ101">
            <v>39.961008999999997</v>
          </cell>
          <cell r="AK101">
            <v>0</v>
          </cell>
          <cell r="AL101">
            <v>194.75150100000002</v>
          </cell>
          <cell r="AM101">
            <v>14.053419999999999</v>
          </cell>
          <cell r="AQ101">
            <v>48305.534082000006</v>
          </cell>
          <cell r="AR101">
            <v>92.01</v>
          </cell>
          <cell r="AS101">
            <v>409.79325999999998</v>
          </cell>
          <cell r="AT101">
            <v>0</v>
          </cell>
          <cell r="AU101">
            <v>0</v>
          </cell>
          <cell r="AV101">
            <v>186</v>
          </cell>
          <cell r="AW101">
            <v>0</v>
          </cell>
          <cell r="AX101">
            <v>1298.325793</v>
          </cell>
          <cell r="AY101">
            <v>568.27580799999998</v>
          </cell>
          <cell r="AZ101">
            <v>0</v>
          </cell>
          <cell r="BA101">
            <v>2046.834372</v>
          </cell>
          <cell r="BB101">
            <v>204.495</v>
          </cell>
          <cell r="BD101">
            <v>53111.268315000008</v>
          </cell>
        </row>
        <row r="102">
          <cell r="J102" t="str">
            <v>C115-C119</v>
          </cell>
          <cell r="L102">
            <v>1946.8422519999999</v>
          </cell>
          <cell r="M102">
            <v>0</v>
          </cell>
          <cell r="N102">
            <v>215.67762999999999</v>
          </cell>
          <cell r="O102">
            <v>0</v>
          </cell>
          <cell r="P102">
            <v>0</v>
          </cell>
          <cell r="Q102">
            <v>93.716999999999999</v>
          </cell>
          <cell r="R102">
            <v>0</v>
          </cell>
          <cell r="S102">
            <v>222.715574</v>
          </cell>
          <cell r="T102">
            <v>238.24665400000001</v>
          </cell>
          <cell r="U102">
            <v>17.506</v>
          </cell>
          <cell r="V102">
            <v>564.99392399999999</v>
          </cell>
          <cell r="W102">
            <v>1.8896999999999999</v>
          </cell>
          <cell r="AB102">
            <v>3382.1184710000002</v>
          </cell>
          <cell r="AC102">
            <v>229.76338999999999</v>
          </cell>
          <cell r="AD102">
            <v>376.43917800000003</v>
          </cell>
          <cell r="AE102">
            <v>0</v>
          </cell>
          <cell r="AF102">
            <v>0</v>
          </cell>
          <cell r="AG102">
            <v>283.20400000000001</v>
          </cell>
          <cell r="AH102">
            <v>0</v>
          </cell>
          <cell r="AI102">
            <v>340.20356500000003</v>
          </cell>
          <cell r="AJ102">
            <v>313.514072</v>
          </cell>
          <cell r="AK102">
            <v>20.401869999999999</v>
          </cell>
          <cell r="AL102">
            <v>1130.9926820000001</v>
          </cell>
          <cell r="AM102">
            <v>3.59477</v>
          </cell>
          <cell r="AQ102">
            <v>47854.252507999998</v>
          </cell>
          <cell r="AR102">
            <v>1176.538</v>
          </cell>
          <cell r="AS102">
            <v>4074.9653250000001</v>
          </cell>
          <cell r="AT102">
            <v>0</v>
          </cell>
          <cell r="AU102">
            <v>0</v>
          </cell>
          <cell r="AV102">
            <v>2471</v>
          </cell>
          <cell r="AW102">
            <v>0</v>
          </cell>
          <cell r="AX102">
            <v>4066.9420610000002</v>
          </cell>
          <cell r="AY102">
            <v>3245.7097859999999</v>
          </cell>
          <cell r="AZ102">
            <v>218.066</v>
          </cell>
          <cell r="BA102">
            <v>10922.943788</v>
          </cell>
          <cell r="BB102">
            <v>31.965</v>
          </cell>
          <cell r="BD102">
            <v>74062.382467999996</v>
          </cell>
        </row>
        <row r="103">
          <cell r="J103" t="str">
            <v>C12</v>
          </cell>
          <cell r="L103">
            <v>299.69902200000001</v>
          </cell>
          <cell r="M103">
            <v>0</v>
          </cell>
          <cell r="N103">
            <v>84.357900000000001</v>
          </cell>
          <cell r="O103">
            <v>0</v>
          </cell>
          <cell r="P103">
            <v>0</v>
          </cell>
          <cell r="Q103">
            <v>8.5709999999999997</v>
          </cell>
          <cell r="R103">
            <v>0</v>
          </cell>
          <cell r="S103">
            <v>688.72785199999998</v>
          </cell>
          <cell r="T103">
            <v>204.627557</v>
          </cell>
          <cell r="U103">
            <v>0.24199999999999999</v>
          </cell>
          <cell r="V103">
            <v>73</v>
          </cell>
          <cell r="W103">
            <v>0</v>
          </cell>
          <cell r="AB103">
            <v>540.71360600000003</v>
          </cell>
          <cell r="AC103">
            <v>11.645656000000001</v>
          </cell>
          <cell r="AD103">
            <v>118.98747899999999</v>
          </cell>
          <cell r="AE103">
            <v>0</v>
          </cell>
          <cell r="AF103">
            <v>0</v>
          </cell>
          <cell r="AG103">
            <v>25.9</v>
          </cell>
          <cell r="AH103">
            <v>0</v>
          </cell>
          <cell r="AI103">
            <v>902.48385699999994</v>
          </cell>
          <cell r="AJ103">
            <v>133.886608</v>
          </cell>
          <cell r="AK103">
            <v>0.23499999999999999</v>
          </cell>
          <cell r="AL103">
            <v>135</v>
          </cell>
          <cell r="AM103">
            <v>0</v>
          </cell>
          <cell r="AQ103">
            <v>6532.5828979999997</v>
          </cell>
          <cell r="AR103">
            <v>50.838999999999999</v>
          </cell>
          <cell r="AS103">
            <v>1995.98298</v>
          </cell>
          <cell r="AT103">
            <v>0</v>
          </cell>
          <cell r="AU103">
            <v>0</v>
          </cell>
          <cell r="AV103">
            <v>175</v>
          </cell>
          <cell r="AW103">
            <v>0</v>
          </cell>
          <cell r="AX103">
            <v>10835.257839</v>
          </cell>
          <cell r="AY103">
            <v>1463.9323919999999</v>
          </cell>
          <cell r="AZ103">
            <v>2.4390000000000001</v>
          </cell>
          <cell r="BA103">
            <v>1263</v>
          </cell>
          <cell r="BB103">
            <v>0</v>
          </cell>
          <cell r="BD103">
            <v>22319.034108999997</v>
          </cell>
        </row>
        <row r="104">
          <cell r="J104" t="str">
            <v>C13</v>
          </cell>
          <cell r="L104">
            <v>541.327181</v>
          </cell>
          <cell r="M104">
            <v>54.531781000000002</v>
          </cell>
          <cell r="N104">
            <v>219.52903000000001</v>
          </cell>
          <cell r="O104">
            <v>0</v>
          </cell>
          <cell r="P104">
            <v>0</v>
          </cell>
          <cell r="Q104">
            <v>13.073</v>
          </cell>
          <cell r="R104">
            <v>0</v>
          </cell>
          <cell r="S104">
            <v>295.950174</v>
          </cell>
          <cell r="T104">
            <v>103.529203</v>
          </cell>
          <cell r="U104">
            <v>17.763000000000002</v>
          </cell>
          <cell r="V104">
            <v>87</v>
          </cell>
          <cell r="W104">
            <v>2.6992400000000001</v>
          </cell>
          <cell r="AB104">
            <v>955.03803099999993</v>
          </cell>
          <cell r="AC104">
            <v>55.644305000000003</v>
          </cell>
          <cell r="AD104">
            <v>260.64174500000001</v>
          </cell>
          <cell r="AE104">
            <v>1</v>
          </cell>
          <cell r="AF104">
            <v>0</v>
          </cell>
          <cell r="AG104">
            <v>39.506</v>
          </cell>
          <cell r="AH104">
            <v>0</v>
          </cell>
          <cell r="AI104">
            <v>493.38997499999999</v>
          </cell>
          <cell r="AJ104">
            <v>174.854106</v>
          </cell>
          <cell r="AK104">
            <v>18.865310000000001</v>
          </cell>
          <cell r="AL104">
            <v>127</v>
          </cell>
          <cell r="AM104">
            <v>3.4973399999999999</v>
          </cell>
          <cell r="AQ104">
            <v>12059.513614</v>
          </cell>
          <cell r="AR104">
            <v>506.11799999999999</v>
          </cell>
          <cell r="AS104">
            <v>2423.9540950000001</v>
          </cell>
          <cell r="AT104">
            <v>4</v>
          </cell>
          <cell r="AU104">
            <v>0</v>
          </cell>
          <cell r="AV104">
            <v>352</v>
          </cell>
          <cell r="AW104">
            <v>0</v>
          </cell>
          <cell r="AX104">
            <v>5783.1615330000004</v>
          </cell>
          <cell r="AY104">
            <v>1946.6570059999999</v>
          </cell>
          <cell r="AZ104">
            <v>184.48099999999999</v>
          </cell>
          <cell r="BA104">
            <v>1027</v>
          </cell>
          <cell r="BB104">
            <v>71.837999999999994</v>
          </cell>
          <cell r="BD104">
            <v>24358.723247999998</v>
          </cell>
        </row>
        <row r="105">
          <cell r="J105" t="str">
            <v>C14</v>
          </cell>
          <cell r="L105">
            <v>909.76638400000002</v>
          </cell>
          <cell r="M105">
            <v>29.176120000000001</v>
          </cell>
          <cell r="N105">
            <v>465.93554999999998</v>
          </cell>
          <cell r="O105">
            <v>0</v>
          </cell>
          <cell r="P105">
            <v>0</v>
          </cell>
          <cell r="Q105">
            <v>45.271999999999998</v>
          </cell>
          <cell r="R105">
            <v>0</v>
          </cell>
          <cell r="S105">
            <v>592.20469800000001</v>
          </cell>
          <cell r="T105">
            <v>631.93642999999997</v>
          </cell>
          <cell r="U105">
            <v>2.1059999999999999</v>
          </cell>
          <cell r="V105">
            <v>816</v>
          </cell>
          <cell r="W105">
            <v>0</v>
          </cell>
          <cell r="AB105">
            <v>1891.2484059999999</v>
          </cell>
          <cell r="AC105">
            <v>37.23319</v>
          </cell>
          <cell r="AD105">
            <v>1719.17003</v>
          </cell>
          <cell r="AE105">
            <v>0</v>
          </cell>
          <cell r="AF105">
            <v>0</v>
          </cell>
          <cell r="AG105">
            <v>136.80500000000001</v>
          </cell>
          <cell r="AH105">
            <v>0</v>
          </cell>
          <cell r="AI105">
            <v>866.53670099999999</v>
          </cell>
          <cell r="AJ105">
            <v>6333.0796040000005</v>
          </cell>
          <cell r="AK105">
            <v>1.27552</v>
          </cell>
          <cell r="AL105">
            <v>902</v>
          </cell>
          <cell r="AM105">
            <v>261.55585000000002</v>
          </cell>
          <cell r="AQ105">
            <v>42552.196100000001</v>
          </cell>
          <cell r="AR105">
            <v>302.17200000000003</v>
          </cell>
          <cell r="AS105">
            <v>28972.401078000003</v>
          </cell>
          <cell r="AT105">
            <v>0</v>
          </cell>
          <cell r="AU105">
            <v>0</v>
          </cell>
          <cell r="AV105">
            <v>858</v>
          </cell>
          <cell r="AW105">
            <v>0</v>
          </cell>
          <cell r="AX105">
            <v>10597.754034</v>
          </cell>
          <cell r="AY105">
            <v>110505.78230600001</v>
          </cell>
          <cell r="AZ105">
            <v>8.6679999999999993</v>
          </cell>
          <cell r="BA105">
            <v>12109</v>
          </cell>
          <cell r="BB105">
            <v>1599.068</v>
          </cell>
          <cell r="BD105">
            <v>207505.04151800001</v>
          </cell>
        </row>
        <row r="106">
          <cell r="J106" t="str">
            <v>C15</v>
          </cell>
          <cell r="L106">
            <v>129.89501000000001</v>
          </cell>
          <cell r="M106">
            <v>0.50148400000000004</v>
          </cell>
          <cell r="N106">
            <v>14.14981</v>
          </cell>
          <cell r="O106">
            <v>0</v>
          </cell>
          <cell r="P106">
            <v>0</v>
          </cell>
          <cell r="Q106">
            <v>0.97499999999999998</v>
          </cell>
          <cell r="R106">
            <v>0</v>
          </cell>
          <cell r="S106">
            <v>225.43741900000001</v>
          </cell>
          <cell r="T106">
            <v>395.74645199999998</v>
          </cell>
          <cell r="U106">
            <v>8.3000000000000004E-2</v>
          </cell>
          <cell r="V106">
            <v>302</v>
          </cell>
          <cell r="W106">
            <v>0</v>
          </cell>
          <cell r="AB106">
            <v>198.10007899999999</v>
          </cell>
          <cell r="AC106">
            <v>0.57691400000000004</v>
          </cell>
          <cell r="AD106">
            <v>17.235700000000001</v>
          </cell>
          <cell r="AE106">
            <v>0</v>
          </cell>
          <cell r="AF106">
            <v>0</v>
          </cell>
          <cell r="AG106">
            <v>2.9460000000000002</v>
          </cell>
          <cell r="AH106">
            <v>0</v>
          </cell>
          <cell r="AI106">
            <v>309.42428999999998</v>
          </cell>
          <cell r="AJ106">
            <v>1381.9630669999999</v>
          </cell>
          <cell r="AK106">
            <v>7.9000000000000001E-2</v>
          </cell>
          <cell r="AL106">
            <v>8036</v>
          </cell>
          <cell r="AM106">
            <v>0</v>
          </cell>
          <cell r="AQ106">
            <v>2400.6912900000002</v>
          </cell>
          <cell r="AR106">
            <v>4.5190000000000001</v>
          </cell>
          <cell r="AS106">
            <v>143.55510200000001</v>
          </cell>
          <cell r="AT106">
            <v>0</v>
          </cell>
          <cell r="AU106">
            <v>0</v>
          </cell>
          <cell r="AV106">
            <v>18</v>
          </cell>
          <cell r="AW106">
            <v>0</v>
          </cell>
          <cell r="AX106">
            <v>3941.4301690000002</v>
          </cell>
          <cell r="AY106">
            <v>24223.465301</v>
          </cell>
          <cell r="AZ106">
            <v>0.188</v>
          </cell>
          <cell r="BA106">
            <v>156153</v>
          </cell>
          <cell r="BB106">
            <v>0</v>
          </cell>
          <cell r="BD106">
            <v>186884.84886199998</v>
          </cell>
        </row>
        <row r="107">
          <cell r="J107" t="str">
            <v>C16</v>
          </cell>
          <cell r="L107">
            <v>0</v>
          </cell>
          <cell r="M107">
            <v>108.109206</v>
          </cell>
          <cell r="N107">
            <v>249.16551000000001</v>
          </cell>
          <cell r="O107">
            <v>0</v>
          </cell>
          <cell r="P107">
            <v>0.60367999999999999</v>
          </cell>
          <cell r="Q107">
            <v>11.913</v>
          </cell>
          <cell r="R107">
            <v>0</v>
          </cell>
          <cell r="S107">
            <v>56.952345999999999</v>
          </cell>
          <cell r="T107">
            <v>34.362538000000001</v>
          </cell>
          <cell r="U107">
            <v>26.852</v>
          </cell>
          <cell r="V107">
            <v>462</v>
          </cell>
          <cell r="W107">
            <v>0.74478</v>
          </cell>
          <cell r="AB107">
            <v>0</v>
          </cell>
          <cell r="AC107">
            <v>121.74249500000001</v>
          </cell>
          <cell r="AD107">
            <v>381.40074000000004</v>
          </cell>
          <cell r="AE107">
            <v>1</v>
          </cell>
          <cell r="AF107">
            <v>0.897173</v>
          </cell>
          <cell r="AG107">
            <v>35.999000000000002</v>
          </cell>
          <cell r="AH107">
            <v>0</v>
          </cell>
          <cell r="AI107">
            <v>89.721373</v>
          </cell>
          <cell r="AJ107">
            <v>39.708646999999999</v>
          </cell>
          <cell r="AK107">
            <v>36.90287</v>
          </cell>
          <cell r="AL107">
            <v>935</v>
          </cell>
          <cell r="AM107">
            <v>1.43638</v>
          </cell>
          <cell r="AQ107">
            <v>0</v>
          </cell>
          <cell r="AR107">
            <v>1087.8340000000001</v>
          </cell>
          <cell r="AS107">
            <v>3471.4923800000001</v>
          </cell>
          <cell r="AT107">
            <v>2</v>
          </cell>
          <cell r="AU107">
            <v>8.6062349999999999</v>
          </cell>
          <cell r="AV107">
            <v>204</v>
          </cell>
          <cell r="AW107">
            <v>0</v>
          </cell>
          <cell r="AX107">
            <v>822.34837200000004</v>
          </cell>
          <cell r="AY107">
            <v>380.33230600000002</v>
          </cell>
          <cell r="AZ107">
            <v>395.77699999999999</v>
          </cell>
          <cell r="BA107">
            <v>9281</v>
          </cell>
          <cell r="BB107">
            <v>23.631</v>
          </cell>
          <cell r="BD107">
            <v>15677.021293</v>
          </cell>
        </row>
        <row r="108">
          <cell r="J108" t="str">
            <v>C17</v>
          </cell>
          <cell r="L108">
            <v>343.841905</v>
          </cell>
          <cell r="M108">
            <v>13.827044000000001</v>
          </cell>
          <cell r="N108">
            <v>52.259540000000001</v>
          </cell>
          <cell r="O108">
            <v>0</v>
          </cell>
          <cell r="P108">
            <v>0</v>
          </cell>
          <cell r="Q108">
            <v>0.63700000000000001</v>
          </cell>
          <cell r="R108">
            <v>0</v>
          </cell>
          <cell r="S108">
            <v>32.339346999999997</v>
          </cell>
          <cell r="T108">
            <v>0</v>
          </cell>
          <cell r="U108">
            <v>0</v>
          </cell>
          <cell r="V108">
            <v>4</v>
          </cell>
          <cell r="W108">
            <v>0</v>
          </cell>
          <cell r="AB108">
            <v>712.96539399999995</v>
          </cell>
          <cell r="AC108">
            <v>14.923579999999999</v>
          </cell>
          <cell r="AD108">
            <v>64.229922999999999</v>
          </cell>
          <cell r="AE108">
            <v>0</v>
          </cell>
          <cell r="AF108">
            <v>0</v>
          </cell>
          <cell r="AG108">
            <v>3899.027</v>
          </cell>
          <cell r="AH108">
            <v>0</v>
          </cell>
          <cell r="AI108">
            <v>42.690461999999997</v>
          </cell>
          <cell r="AJ108">
            <v>0</v>
          </cell>
          <cell r="AK108">
            <v>0</v>
          </cell>
          <cell r="AL108">
            <v>6</v>
          </cell>
          <cell r="AM108">
            <v>0</v>
          </cell>
          <cell r="AQ108">
            <v>6615.9727999999996</v>
          </cell>
          <cell r="AR108">
            <v>125.155</v>
          </cell>
          <cell r="AS108">
            <v>543.13054699999998</v>
          </cell>
          <cell r="AT108">
            <v>0</v>
          </cell>
          <cell r="AU108">
            <v>0</v>
          </cell>
          <cell r="AV108">
            <v>63541</v>
          </cell>
          <cell r="AW108">
            <v>0</v>
          </cell>
          <cell r="AX108">
            <v>462.91984200000002</v>
          </cell>
          <cell r="AY108">
            <v>0</v>
          </cell>
          <cell r="AZ108">
            <v>0</v>
          </cell>
          <cell r="BA108">
            <v>41</v>
          </cell>
          <cell r="BB108">
            <v>0</v>
          </cell>
          <cell r="BD108">
            <v>71329.178188999998</v>
          </cell>
        </row>
        <row r="109">
          <cell r="J109" t="str">
            <v>C18</v>
          </cell>
          <cell r="L109">
            <v>269.43911700000001</v>
          </cell>
          <cell r="M109">
            <v>7.8723770000000002</v>
          </cell>
          <cell r="N109">
            <v>38.116779999999999</v>
          </cell>
          <cell r="O109">
            <v>0</v>
          </cell>
          <cell r="P109">
            <v>0</v>
          </cell>
          <cell r="Q109">
            <v>6.9160000000000004</v>
          </cell>
          <cell r="R109">
            <v>0</v>
          </cell>
          <cell r="S109">
            <v>133.12943000000001</v>
          </cell>
          <cell r="T109">
            <v>151.53592</v>
          </cell>
          <cell r="U109">
            <v>5.5570000000000004</v>
          </cell>
          <cell r="V109">
            <v>103</v>
          </cell>
          <cell r="W109">
            <v>0</v>
          </cell>
          <cell r="AB109">
            <v>549.05550600000004</v>
          </cell>
          <cell r="AC109">
            <v>9.1303420000000006</v>
          </cell>
          <cell r="AD109">
            <v>57.612349999999999</v>
          </cell>
          <cell r="AE109">
            <v>0</v>
          </cell>
          <cell r="AF109">
            <v>0</v>
          </cell>
          <cell r="AG109">
            <v>91.915999999999997</v>
          </cell>
          <cell r="AH109">
            <v>0</v>
          </cell>
          <cell r="AI109">
            <v>147.64733899999999</v>
          </cell>
          <cell r="AJ109">
            <v>293.88908500000002</v>
          </cell>
          <cell r="AK109">
            <v>6.18</v>
          </cell>
          <cell r="AL109">
            <v>171</v>
          </cell>
          <cell r="AM109">
            <v>0.48759000000000002</v>
          </cell>
          <cell r="AQ109">
            <v>7369.8632779999998</v>
          </cell>
          <cell r="AR109">
            <v>69.653000000000006</v>
          </cell>
          <cell r="AS109">
            <v>487.54678100000001</v>
          </cell>
          <cell r="AT109">
            <v>1</v>
          </cell>
          <cell r="AU109">
            <v>0</v>
          </cell>
          <cell r="AV109">
            <v>755</v>
          </cell>
          <cell r="AW109">
            <v>0</v>
          </cell>
          <cell r="AX109">
            <v>2038.8854260000001</v>
          </cell>
          <cell r="AY109">
            <v>3771.7648439999998</v>
          </cell>
          <cell r="AZ109">
            <v>64.756</v>
          </cell>
          <cell r="BA109">
            <v>1566</v>
          </cell>
          <cell r="BB109">
            <v>3.39</v>
          </cell>
          <cell r="BD109">
            <v>16127.859328999999</v>
          </cell>
        </row>
        <row r="110">
          <cell r="J110" t="str">
            <v>C19</v>
          </cell>
          <cell r="L110">
            <v>1883.969951</v>
          </cell>
          <cell r="M110">
            <v>3.6466310000000002</v>
          </cell>
          <cell r="N110">
            <v>142.99212</v>
          </cell>
          <cell r="O110">
            <v>0</v>
          </cell>
          <cell r="P110">
            <v>0</v>
          </cell>
          <cell r="Q110">
            <v>7.5620000000000003</v>
          </cell>
          <cell r="R110">
            <v>0</v>
          </cell>
          <cell r="S110">
            <v>81.655597</v>
          </cell>
          <cell r="T110">
            <v>99.420775000000006</v>
          </cell>
          <cell r="U110">
            <v>22.295000000000002</v>
          </cell>
          <cell r="V110">
            <v>695</v>
          </cell>
          <cell r="W110">
            <v>0</v>
          </cell>
          <cell r="AB110">
            <v>4072.7989729999999</v>
          </cell>
          <cell r="AC110">
            <v>3.7464620000000002</v>
          </cell>
          <cell r="AD110">
            <v>180.87106</v>
          </cell>
          <cell r="AE110">
            <v>0</v>
          </cell>
          <cell r="AF110">
            <v>0</v>
          </cell>
          <cell r="AG110">
            <v>22.852</v>
          </cell>
          <cell r="AH110">
            <v>0</v>
          </cell>
          <cell r="AI110">
            <v>104.01257200000001</v>
          </cell>
          <cell r="AJ110">
            <v>252.409952</v>
          </cell>
          <cell r="AK110">
            <v>31.914169999999999</v>
          </cell>
          <cell r="AL110">
            <v>1338</v>
          </cell>
          <cell r="AM110">
            <v>0</v>
          </cell>
          <cell r="AQ110">
            <v>53560.575837999997</v>
          </cell>
          <cell r="AR110">
            <v>28.401</v>
          </cell>
          <cell r="AS110">
            <v>2415.5477699999997</v>
          </cell>
          <cell r="AT110">
            <v>0</v>
          </cell>
          <cell r="AU110">
            <v>0</v>
          </cell>
          <cell r="AV110">
            <v>174</v>
          </cell>
          <cell r="AW110">
            <v>0</v>
          </cell>
          <cell r="AX110">
            <v>1127.882889</v>
          </cell>
          <cell r="AY110">
            <v>2544.4025799999999</v>
          </cell>
          <cell r="AZ110">
            <v>347.05799999999999</v>
          </cell>
          <cell r="BA110">
            <v>14767</v>
          </cell>
          <cell r="BB110">
            <v>0</v>
          </cell>
          <cell r="BD110">
            <v>74964.868076999992</v>
          </cell>
        </row>
        <row r="111">
          <cell r="J111" t="str">
            <v>C20</v>
          </cell>
          <cell r="L111">
            <v>263.21414299999998</v>
          </cell>
          <cell r="M111">
            <v>3.3866499999999999</v>
          </cell>
          <cell r="N111">
            <v>59.036749999999998</v>
          </cell>
          <cell r="O111">
            <v>0</v>
          </cell>
          <cell r="P111">
            <v>0</v>
          </cell>
          <cell r="Q111">
            <v>10.641999999999999</v>
          </cell>
          <cell r="R111">
            <v>0</v>
          </cell>
          <cell r="S111">
            <v>134.284222</v>
          </cell>
          <cell r="T111">
            <v>1363.9342650000001</v>
          </cell>
          <cell r="U111">
            <v>0.32300000000000001</v>
          </cell>
          <cell r="V111">
            <v>819.41124400000001</v>
          </cell>
          <cell r="W111">
            <v>0</v>
          </cell>
          <cell r="AB111">
            <v>512.51428699999997</v>
          </cell>
          <cell r="AC111">
            <v>4.2279710000000001</v>
          </cell>
          <cell r="AD111">
            <v>63.198630000000001</v>
          </cell>
          <cell r="AE111">
            <v>0</v>
          </cell>
          <cell r="AF111">
            <v>0</v>
          </cell>
          <cell r="AG111">
            <v>32.159999999999997</v>
          </cell>
          <cell r="AH111">
            <v>0</v>
          </cell>
          <cell r="AI111">
            <v>2751.4472369999999</v>
          </cell>
          <cell r="AJ111">
            <v>4261.2332429999997</v>
          </cell>
          <cell r="AK111">
            <v>0.40899999999999997</v>
          </cell>
          <cell r="AL111">
            <v>2455.495285</v>
          </cell>
          <cell r="AM111">
            <v>1.0804199999999999</v>
          </cell>
          <cell r="AQ111">
            <v>6358.5757299999996</v>
          </cell>
          <cell r="AR111">
            <v>36.417000000000002</v>
          </cell>
          <cell r="AS111">
            <v>583.87143500000002</v>
          </cell>
          <cell r="AT111">
            <v>0</v>
          </cell>
          <cell r="AU111">
            <v>0</v>
          </cell>
          <cell r="AV111">
            <v>205</v>
          </cell>
          <cell r="AW111">
            <v>0</v>
          </cell>
          <cell r="AX111">
            <v>64121.384380000003</v>
          </cell>
          <cell r="AY111">
            <v>40763.171965000001</v>
          </cell>
          <cell r="AZ111">
            <v>3.3610000000000002</v>
          </cell>
          <cell r="BA111">
            <v>35401.804916000001</v>
          </cell>
          <cell r="BB111">
            <v>6.6879999999999997</v>
          </cell>
          <cell r="BD111">
            <v>147480.27442600002</v>
          </cell>
        </row>
        <row r="112">
          <cell r="J112" t="str">
            <v>C21</v>
          </cell>
          <cell r="L112">
            <v>290.25782900000002</v>
          </cell>
          <cell r="M112">
            <v>0</v>
          </cell>
          <cell r="N112">
            <v>64.531350000000003</v>
          </cell>
          <cell r="O112">
            <v>0</v>
          </cell>
          <cell r="P112">
            <v>0.295487</v>
          </cell>
          <cell r="Q112">
            <v>11.185</v>
          </cell>
          <cell r="R112">
            <v>0</v>
          </cell>
          <cell r="S112">
            <v>290.37012499999997</v>
          </cell>
          <cell r="T112">
            <v>132.81455500000001</v>
          </cell>
          <cell r="U112">
            <v>17.658000000000001</v>
          </cell>
          <cell r="V112">
            <v>130</v>
          </cell>
          <cell r="W112">
            <v>0</v>
          </cell>
          <cell r="AB112">
            <v>422.18683199999998</v>
          </cell>
          <cell r="AC112">
            <v>0</v>
          </cell>
          <cell r="AD112">
            <v>88.879013</v>
          </cell>
          <cell r="AE112">
            <v>0</v>
          </cell>
          <cell r="AF112">
            <v>0.43079899999999999</v>
          </cell>
          <cell r="AG112">
            <v>33.798999999999999</v>
          </cell>
          <cell r="AH112">
            <v>0</v>
          </cell>
          <cell r="AI112">
            <v>1229.0813539999999</v>
          </cell>
          <cell r="AJ112">
            <v>4942.8225089999996</v>
          </cell>
          <cell r="AK112">
            <v>22.6313</v>
          </cell>
          <cell r="AL112">
            <v>135</v>
          </cell>
          <cell r="AM112">
            <v>0</v>
          </cell>
          <cell r="AQ112">
            <v>5435.8903499999997</v>
          </cell>
          <cell r="AR112">
            <v>0</v>
          </cell>
          <cell r="AS112">
            <v>721.74184200000002</v>
          </cell>
          <cell r="AT112">
            <v>0</v>
          </cell>
          <cell r="AU112">
            <v>3.3840659999999998</v>
          </cell>
          <cell r="AV112">
            <v>247</v>
          </cell>
          <cell r="AW112">
            <v>0</v>
          </cell>
          <cell r="AX112">
            <v>19568.016478000001</v>
          </cell>
          <cell r="AY112">
            <v>69302.655754000007</v>
          </cell>
          <cell r="AZ112">
            <v>226.69</v>
          </cell>
          <cell r="BA112">
            <v>1320</v>
          </cell>
          <cell r="BB112">
            <v>0</v>
          </cell>
          <cell r="BD112">
            <v>96825.378490000003</v>
          </cell>
        </row>
        <row r="113">
          <cell r="J113" t="str">
            <v>C22</v>
          </cell>
          <cell r="L113">
            <v>598.75464799999997</v>
          </cell>
          <cell r="M113">
            <v>9.8542550000000002</v>
          </cell>
          <cell r="N113">
            <v>0</v>
          </cell>
          <cell r="O113">
            <v>0</v>
          </cell>
          <cell r="P113">
            <v>0</v>
          </cell>
          <cell r="Q113">
            <v>41.514000000000003</v>
          </cell>
          <cell r="R113">
            <v>0</v>
          </cell>
          <cell r="S113">
            <v>279.644473</v>
          </cell>
          <cell r="T113">
            <v>436.41434400000003</v>
          </cell>
          <cell r="U113">
            <v>0</v>
          </cell>
          <cell r="V113">
            <v>365</v>
          </cell>
          <cell r="W113">
            <v>0</v>
          </cell>
          <cell r="AB113">
            <v>758.59263099999998</v>
          </cell>
          <cell r="AC113">
            <v>-9.8542550000000002</v>
          </cell>
          <cell r="AD113">
            <v>0</v>
          </cell>
          <cell r="AE113">
            <v>1</v>
          </cell>
          <cell r="AF113">
            <v>0</v>
          </cell>
          <cell r="AG113">
            <v>125.45099999999999</v>
          </cell>
          <cell r="AH113">
            <v>0</v>
          </cell>
          <cell r="AI113">
            <v>313.30433599999998</v>
          </cell>
          <cell r="AJ113">
            <v>759.02928599999996</v>
          </cell>
          <cell r="AK113">
            <v>0</v>
          </cell>
          <cell r="AL113">
            <v>555</v>
          </cell>
          <cell r="AM113">
            <v>10.46495</v>
          </cell>
          <cell r="AQ113">
            <v>8384.3344730000008</v>
          </cell>
          <cell r="AR113">
            <v>0</v>
          </cell>
          <cell r="AS113">
            <v>0</v>
          </cell>
          <cell r="AT113">
            <v>2</v>
          </cell>
          <cell r="AU113">
            <v>0</v>
          </cell>
          <cell r="AV113">
            <v>809</v>
          </cell>
          <cell r="AW113">
            <v>0</v>
          </cell>
          <cell r="AX113">
            <v>3309.4395100000002</v>
          </cell>
          <cell r="AY113">
            <v>7489.3750049999999</v>
          </cell>
          <cell r="AZ113">
            <v>0</v>
          </cell>
          <cell r="BA113">
            <v>5067</v>
          </cell>
          <cell r="BB113">
            <v>93.314999999999998</v>
          </cell>
          <cell r="BD113">
            <v>25154.463988</v>
          </cell>
        </row>
        <row r="114">
          <cell r="J114" t="str">
            <v>C23</v>
          </cell>
          <cell r="L114">
            <v>141.181479</v>
          </cell>
          <cell r="M114">
            <v>60.344441000000003</v>
          </cell>
          <cell r="N114">
            <v>19.611650000000001</v>
          </cell>
          <cell r="O114">
            <v>0</v>
          </cell>
          <cell r="P114">
            <v>1.6916439999999999</v>
          </cell>
          <cell r="Q114">
            <v>7.694</v>
          </cell>
          <cell r="R114">
            <v>0</v>
          </cell>
          <cell r="S114">
            <v>118.749088</v>
          </cell>
          <cell r="T114">
            <v>36.165948999999998</v>
          </cell>
          <cell r="U114">
            <v>5.8959999999999999</v>
          </cell>
          <cell r="V114">
            <v>66.680152000000007</v>
          </cell>
          <cell r="W114">
            <v>0</v>
          </cell>
          <cell r="AB114">
            <v>149.24127799999999</v>
          </cell>
          <cell r="AC114">
            <v>-37.889831000000001</v>
          </cell>
          <cell r="AD114">
            <v>20.835609999999999</v>
          </cell>
          <cell r="AE114">
            <v>0</v>
          </cell>
          <cell r="AF114">
            <v>3.8305039999999999</v>
          </cell>
          <cell r="AG114">
            <v>23.251999999999999</v>
          </cell>
          <cell r="AH114">
            <v>0</v>
          </cell>
          <cell r="AI114">
            <v>137.295141</v>
          </cell>
          <cell r="AJ114">
            <v>33.243228999999999</v>
          </cell>
          <cell r="AK114">
            <v>7.3638599999999999</v>
          </cell>
          <cell r="AL114">
            <v>110.817278</v>
          </cell>
          <cell r="AM114">
            <v>6.2847299999999997</v>
          </cell>
          <cell r="AQ114">
            <v>1402.6137799999999</v>
          </cell>
          <cell r="AR114">
            <v>110.504</v>
          </cell>
          <cell r="AS114">
            <v>176.609116</v>
          </cell>
          <cell r="AT114">
            <v>0</v>
          </cell>
          <cell r="AU114">
            <v>38.430809000000004</v>
          </cell>
          <cell r="AV114">
            <v>152</v>
          </cell>
          <cell r="AW114">
            <v>0</v>
          </cell>
          <cell r="AX114">
            <v>1414.4742659999999</v>
          </cell>
          <cell r="AY114">
            <v>266.14484900000002</v>
          </cell>
          <cell r="AZ114">
            <v>70.69</v>
          </cell>
          <cell r="BA114">
            <v>902.29290400000002</v>
          </cell>
          <cell r="BB114">
            <v>24.661000000000001</v>
          </cell>
          <cell r="BD114">
            <v>4558.4207240000005</v>
          </cell>
        </row>
        <row r="115">
          <cell r="J115" t="str">
            <v>C24</v>
          </cell>
          <cell r="L115">
            <v>328.903682</v>
          </cell>
          <cell r="M115">
            <v>9.8807770000000001</v>
          </cell>
          <cell r="N115">
            <v>0</v>
          </cell>
          <cell r="O115">
            <v>0</v>
          </cell>
          <cell r="P115">
            <v>0</v>
          </cell>
          <cell r="Q115">
            <v>35.113999999999997</v>
          </cell>
          <cell r="R115">
            <v>0</v>
          </cell>
          <cell r="S115">
            <v>258.13681800000001</v>
          </cell>
          <cell r="T115">
            <v>80.786141999999998</v>
          </cell>
          <cell r="U115">
            <v>59.619</v>
          </cell>
          <cell r="V115">
            <v>714</v>
          </cell>
          <cell r="W115">
            <v>77.805210000000002</v>
          </cell>
          <cell r="AB115">
            <v>847.37311499999998</v>
          </cell>
          <cell r="AC115">
            <v>-9.8807770000000001</v>
          </cell>
          <cell r="AD115">
            <v>0</v>
          </cell>
          <cell r="AE115">
            <v>0</v>
          </cell>
          <cell r="AF115">
            <v>0</v>
          </cell>
          <cell r="AG115">
            <v>106.10899999999999</v>
          </cell>
          <cell r="AH115">
            <v>0</v>
          </cell>
          <cell r="AI115">
            <v>322.350821</v>
          </cell>
          <cell r="AJ115">
            <v>79.041786000000002</v>
          </cell>
          <cell r="AK115">
            <v>60.202959999999997</v>
          </cell>
          <cell r="AL115">
            <v>1399</v>
          </cell>
          <cell r="AM115">
            <v>98.5244</v>
          </cell>
          <cell r="AQ115">
            <v>10346.16863</v>
          </cell>
          <cell r="AR115">
            <v>0</v>
          </cell>
          <cell r="AS115">
            <v>0</v>
          </cell>
          <cell r="AT115">
            <v>2</v>
          </cell>
          <cell r="AU115">
            <v>0</v>
          </cell>
          <cell r="AV115">
            <v>733</v>
          </cell>
          <cell r="AW115">
            <v>0</v>
          </cell>
          <cell r="AX115">
            <v>3158.4944790000004</v>
          </cell>
          <cell r="AY115">
            <v>618.38438600000006</v>
          </cell>
          <cell r="AZ115">
            <v>615.12800000000004</v>
          </cell>
          <cell r="BA115">
            <v>12846</v>
          </cell>
          <cell r="BB115">
            <v>1193.059</v>
          </cell>
          <cell r="BD115">
            <v>29512.234495000004</v>
          </cell>
        </row>
        <row r="116">
          <cell r="J116" t="str">
            <v>C25</v>
          </cell>
          <cell r="L116">
            <v>1968.7963110000001</v>
          </cell>
          <cell r="M116">
            <v>7.2699E-2</v>
          </cell>
          <cell r="N116">
            <v>215.95199</v>
          </cell>
          <cell r="O116">
            <v>1</v>
          </cell>
          <cell r="P116">
            <v>0</v>
          </cell>
          <cell r="Q116">
            <v>96.474000000000004</v>
          </cell>
          <cell r="R116">
            <v>0</v>
          </cell>
          <cell r="S116">
            <v>383.13912099999999</v>
          </cell>
          <cell r="T116">
            <v>330.17904499999997</v>
          </cell>
          <cell r="U116">
            <v>47.896999999999998</v>
          </cell>
          <cell r="V116">
            <v>125.960973</v>
          </cell>
          <cell r="W116">
            <v>2.07253</v>
          </cell>
          <cell r="AB116">
            <v>3585.4608800000001</v>
          </cell>
          <cell r="AC116">
            <v>139.23929899999999</v>
          </cell>
          <cell r="AD116">
            <v>269.43396200000001</v>
          </cell>
          <cell r="AE116">
            <v>2</v>
          </cell>
          <cell r="AF116">
            <v>0</v>
          </cell>
          <cell r="AG116">
            <v>291.53300000000002</v>
          </cell>
          <cell r="AH116">
            <v>0</v>
          </cell>
          <cell r="AI116">
            <v>757.13897799999995</v>
          </cell>
          <cell r="AJ116">
            <v>415.02461399999999</v>
          </cell>
          <cell r="AK116">
            <v>50.885950000000001</v>
          </cell>
          <cell r="AL116">
            <v>229.36171300000001</v>
          </cell>
          <cell r="AM116">
            <v>3.1370899999999997</v>
          </cell>
          <cell r="AQ116">
            <v>43285.724829999999</v>
          </cell>
          <cell r="AR116">
            <v>750.09900000000005</v>
          </cell>
          <cell r="AS116">
            <v>2315.607454</v>
          </cell>
          <cell r="AT116">
            <v>11</v>
          </cell>
          <cell r="AU116">
            <v>0</v>
          </cell>
          <cell r="AV116">
            <v>2322</v>
          </cell>
          <cell r="AW116">
            <v>0</v>
          </cell>
          <cell r="AX116">
            <v>10881.867649</v>
          </cell>
          <cell r="AY116">
            <v>4164.5822790000002</v>
          </cell>
          <cell r="AZ116">
            <v>499.23700000000002</v>
          </cell>
          <cell r="BA116">
            <v>1942.1433030000001</v>
          </cell>
          <cell r="BB116">
            <v>30.31</v>
          </cell>
          <cell r="BD116">
            <v>66202.571515000003</v>
          </cell>
        </row>
        <row r="117">
          <cell r="J117" t="str">
            <v>D26</v>
          </cell>
          <cell r="L117">
            <v>226.61564899999999</v>
          </cell>
          <cell r="M117">
            <v>8.0490410000000008</v>
          </cell>
          <cell r="N117">
            <v>430.63371999999998</v>
          </cell>
          <cell r="O117">
            <v>2</v>
          </cell>
          <cell r="P117">
            <v>0.60333499999999995</v>
          </cell>
          <cell r="Q117">
            <v>13.868</v>
          </cell>
          <cell r="R117">
            <v>0</v>
          </cell>
          <cell r="S117">
            <v>403.09506900000002</v>
          </cell>
          <cell r="T117">
            <v>321.894026</v>
          </cell>
          <cell r="U117">
            <v>3.9990000000000001</v>
          </cell>
          <cell r="V117">
            <v>183.40136999999999</v>
          </cell>
          <cell r="W117">
            <v>6.7930000000000004E-2</v>
          </cell>
          <cell r="AB117">
            <v>273.08485400000001</v>
          </cell>
          <cell r="AC117">
            <v>16.420870000000001</v>
          </cell>
          <cell r="AD117">
            <v>466.53314999999998</v>
          </cell>
          <cell r="AE117">
            <v>2</v>
          </cell>
          <cell r="AF117">
            <v>0.79669800000000002</v>
          </cell>
          <cell r="AG117">
            <v>41.905999999999999</v>
          </cell>
          <cell r="AH117">
            <v>0</v>
          </cell>
          <cell r="AI117">
            <v>4620.3313500000004</v>
          </cell>
          <cell r="AJ117">
            <v>163.98373599999999</v>
          </cell>
          <cell r="AK117">
            <v>7.4177400000000002</v>
          </cell>
          <cell r="AL117">
            <v>134.48339300000001</v>
          </cell>
          <cell r="AM117">
            <v>24.683219999999999</v>
          </cell>
          <cell r="AQ117">
            <v>3185.0836300000001</v>
          </cell>
          <cell r="AR117">
            <v>156.08199999999999</v>
          </cell>
          <cell r="AS117">
            <v>3551.0376820000001</v>
          </cell>
          <cell r="AT117">
            <v>21</v>
          </cell>
          <cell r="AU117">
            <v>6.4938180000000001</v>
          </cell>
          <cell r="AV117">
            <v>267</v>
          </cell>
          <cell r="AW117">
            <v>0</v>
          </cell>
          <cell r="AX117">
            <v>99072.261184000003</v>
          </cell>
          <cell r="AY117">
            <v>1741.5998710000001</v>
          </cell>
          <cell r="AZ117">
            <v>65.671000000000006</v>
          </cell>
          <cell r="BA117">
            <v>1859.713557</v>
          </cell>
          <cell r="BB117">
            <v>215.31099999999998</v>
          </cell>
          <cell r="BD117">
            <v>110141.253742</v>
          </cell>
        </row>
        <row r="118">
          <cell r="J118" t="str">
            <v>D27</v>
          </cell>
          <cell r="L118">
            <v>102.87558900000001</v>
          </cell>
          <cell r="M118">
            <v>64.852233999999996</v>
          </cell>
          <cell r="N118">
            <v>27.9025</v>
          </cell>
          <cell r="O118">
            <v>0</v>
          </cell>
          <cell r="P118">
            <v>0</v>
          </cell>
          <cell r="Q118">
            <v>139.9</v>
          </cell>
          <cell r="R118">
            <v>0</v>
          </cell>
          <cell r="S118">
            <v>91.511626000000007</v>
          </cell>
          <cell r="T118">
            <v>19.943694000000001</v>
          </cell>
          <cell r="U118">
            <v>0</v>
          </cell>
          <cell r="V118">
            <v>1</v>
          </cell>
          <cell r="W118">
            <v>0</v>
          </cell>
          <cell r="AB118">
            <v>201.563366</v>
          </cell>
          <cell r="AC118">
            <v>-64.711734000000007</v>
          </cell>
          <cell r="AD118">
            <v>33.367069999999998</v>
          </cell>
          <cell r="AE118">
            <v>1</v>
          </cell>
          <cell r="AF118">
            <v>0</v>
          </cell>
          <cell r="AG118">
            <v>422.762</v>
          </cell>
          <cell r="AH118">
            <v>0</v>
          </cell>
          <cell r="AI118">
            <v>8755.2415430000001</v>
          </cell>
          <cell r="AJ118">
            <v>29.056864999999998</v>
          </cell>
          <cell r="AK118">
            <v>0</v>
          </cell>
          <cell r="AL118">
            <v>2</v>
          </cell>
          <cell r="AM118">
            <v>0</v>
          </cell>
          <cell r="AQ118">
            <v>2790.1011100000001</v>
          </cell>
          <cell r="AR118">
            <v>0</v>
          </cell>
          <cell r="AS118">
            <v>240.18745100000001</v>
          </cell>
          <cell r="AT118">
            <v>5</v>
          </cell>
          <cell r="AU118">
            <v>0</v>
          </cell>
          <cell r="AV118">
            <v>10491</v>
          </cell>
          <cell r="AW118">
            <v>0</v>
          </cell>
          <cell r="AX118">
            <v>172914.211607</v>
          </cell>
          <cell r="AY118">
            <v>287.95293900000001</v>
          </cell>
          <cell r="AZ118">
            <v>0</v>
          </cell>
          <cell r="BA118">
            <v>11</v>
          </cell>
          <cell r="BB118">
            <v>0</v>
          </cell>
          <cell r="BD118">
            <v>186739.45310700001</v>
          </cell>
        </row>
        <row r="119">
          <cell r="J119" t="str">
            <v>D28</v>
          </cell>
          <cell r="L119">
            <v>840.82287599999995</v>
          </cell>
          <cell r="M119">
            <v>743.14485300000001</v>
          </cell>
          <cell r="N119">
            <v>406.37984</v>
          </cell>
          <cell r="O119">
            <v>0</v>
          </cell>
          <cell r="P119">
            <v>0</v>
          </cell>
          <cell r="Q119">
            <v>37.341999999999999</v>
          </cell>
          <cell r="R119">
            <v>0</v>
          </cell>
          <cell r="S119">
            <v>480.60303299999998</v>
          </cell>
          <cell r="T119">
            <v>1202.7464170000001</v>
          </cell>
          <cell r="U119">
            <v>0.85099999999999998</v>
          </cell>
          <cell r="V119">
            <v>49.581555000000002</v>
          </cell>
          <cell r="W119">
            <v>22.185110000000002</v>
          </cell>
          <cell r="AB119">
            <v>1242.8469319999999</v>
          </cell>
          <cell r="AC119">
            <v>-715.23971400000005</v>
          </cell>
          <cell r="AD119">
            <v>493.32049000000001</v>
          </cell>
          <cell r="AE119">
            <v>0</v>
          </cell>
          <cell r="AF119">
            <v>0</v>
          </cell>
          <cell r="AG119">
            <v>112.845</v>
          </cell>
          <cell r="AH119">
            <v>0</v>
          </cell>
          <cell r="AI119">
            <v>720.71781599999997</v>
          </cell>
          <cell r="AJ119">
            <v>1244.9638379999999</v>
          </cell>
          <cell r="AK119">
            <v>1.0266500000000001</v>
          </cell>
          <cell r="AL119">
            <v>66.700400000000002</v>
          </cell>
          <cell r="AM119">
            <v>114.14897999999999</v>
          </cell>
          <cell r="AQ119">
            <v>11340.38128</v>
          </cell>
          <cell r="AR119">
            <v>172.899</v>
          </cell>
          <cell r="AS119">
            <v>5132.96558</v>
          </cell>
          <cell r="AT119">
            <v>0</v>
          </cell>
          <cell r="AU119">
            <v>0</v>
          </cell>
          <cell r="AV119">
            <v>660</v>
          </cell>
          <cell r="AW119">
            <v>0</v>
          </cell>
          <cell r="AX119">
            <v>8993.2139929999994</v>
          </cell>
          <cell r="AY119">
            <v>12884.348497000001</v>
          </cell>
          <cell r="AZ119">
            <v>7.7729999999999997</v>
          </cell>
          <cell r="BA119">
            <v>568.38066100000003</v>
          </cell>
          <cell r="BB119">
            <v>769.57500000000005</v>
          </cell>
          <cell r="BD119">
            <v>40529.537011</v>
          </cell>
        </row>
        <row r="120">
          <cell r="J120" t="str">
            <v>D29</v>
          </cell>
          <cell r="L120">
            <v>0</v>
          </cell>
          <cell r="M120">
            <v>0</v>
          </cell>
          <cell r="N120">
            <v>41.824869999999997</v>
          </cell>
          <cell r="O120">
            <v>0</v>
          </cell>
          <cell r="P120">
            <v>11.683249999999999</v>
          </cell>
          <cell r="Q120">
            <v>3.3809999999999998</v>
          </cell>
          <cell r="R120">
            <v>0</v>
          </cell>
          <cell r="S120">
            <v>5.1600599999999996</v>
          </cell>
          <cell r="T120">
            <v>162.87229400000001</v>
          </cell>
          <cell r="U120">
            <v>0</v>
          </cell>
          <cell r="V120">
            <v>108</v>
          </cell>
          <cell r="W120">
            <v>0</v>
          </cell>
          <cell r="AB120">
            <v>0</v>
          </cell>
          <cell r="AC120">
            <v>0</v>
          </cell>
          <cell r="AD120">
            <v>41.687330000000003</v>
          </cell>
          <cell r="AE120">
            <v>8</v>
          </cell>
          <cell r="AF120">
            <v>10.450505</v>
          </cell>
          <cell r="AG120">
            <v>10.215999999999999</v>
          </cell>
          <cell r="AH120">
            <v>0</v>
          </cell>
          <cell r="AI120">
            <v>7.712269</v>
          </cell>
          <cell r="AJ120">
            <v>207.45818700000001</v>
          </cell>
          <cell r="AK120">
            <v>0</v>
          </cell>
          <cell r="AL120">
            <v>105</v>
          </cell>
          <cell r="AM120">
            <v>20.448720000000002</v>
          </cell>
          <cell r="AQ120">
            <v>0</v>
          </cell>
          <cell r="AR120">
            <v>0</v>
          </cell>
          <cell r="AS120">
            <v>375.91816499999999</v>
          </cell>
          <cell r="AT120">
            <v>31</v>
          </cell>
          <cell r="AU120">
            <v>118.22021700000001</v>
          </cell>
          <cell r="AV120">
            <v>140</v>
          </cell>
          <cell r="AW120">
            <v>0</v>
          </cell>
          <cell r="AX120">
            <v>75.741</v>
          </cell>
          <cell r="AY120">
            <v>3417.041459</v>
          </cell>
          <cell r="AZ120">
            <v>0</v>
          </cell>
          <cell r="BA120">
            <v>976</v>
          </cell>
          <cell r="BB120">
            <v>186.97499999999999</v>
          </cell>
          <cell r="BD120">
            <v>5320.8958410000005</v>
          </cell>
        </row>
        <row r="121">
          <cell r="J121" t="str">
            <v>E</v>
          </cell>
          <cell r="L121">
            <v>779.87526000000003</v>
          </cell>
          <cell r="M121">
            <v>404.03393399999999</v>
          </cell>
          <cell r="N121">
            <v>740.65454999999997</v>
          </cell>
          <cell r="O121">
            <v>1</v>
          </cell>
          <cell r="P121">
            <v>86.870401000000001</v>
          </cell>
          <cell r="Q121">
            <v>74.894000000000005</v>
          </cell>
          <cell r="R121">
            <v>0</v>
          </cell>
          <cell r="S121">
            <v>2497.1035120000001</v>
          </cell>
          <cell r="T121">
            <v>402.74857900000001</v>
          </cell>
          <cell r="U121">
            <v>15.962</v>
          </cell>
          <cell r="V121">
            <v>1309.1965</v>
          </cell>
          <cell r="W121">
            <v>0.24754999999999999</v>
          </cell>
          <cell r="AB121">
            <v>990.60344999999995</v>
          </cell>
          <cell r="AC121">
            <v>-275.03029700000002</v>
          </cell>
          <cell r="AD121">
            <v>879.48499200000003</v>
          </cell>
          <cell r="AE121">
            <v>0</v>
          </cell>
          <cell r="AF121">
            <v>94.809083999999999</v>
          </cell>
          <cell r="AG121">
            <v>226.32300000000001</v>
          </cell>
          <cell r="AH121">
            <v>0</v>
          </cell>
          <cell r="AI121">
            <v>2263.4228370000001</v>
          </cell>
          <cell r="AJ121">
            <v>441.30433900000003</v>
          </cell>
          <cell r="AK121">
            <v>18.93338</v>
          </cell>
          <cell r="AL121">
            <v>8278.8421999999991</v>
          </cell>
          <cell r="AM121">
            <v>50.121000000000002</v>
          </cell>
          <cell r="AQ121">
            <v>7414.3370189999996</v>
          </cell>
          <cell r="AR121">
            <v>663.10500000000002</v>
          </cell>
          <cell r="AS121">
            <v>7239.9693269999998</v>
          </cell>
          <cell r="AT121">
            <v>6</v>
          </cell>
          <cell r="AU121">
            <v>1099.819755</v>
          </cell>
          <cell r="AV121">
            <v>1636</v>
          </cell>
          <cell r="AW121">
            <v>0</v>
          </cell>
          <cell r="AX121">
            <v>25322.891641000002</v>
          </cell>
          <cell r="AY121">
            <v>3376.191405</v>
          </cell>
          <cell r="AZ121">
            <v>164.477</v>
          </cell>
          <cell r="BA121">
            <v>155129.574406</v>
          </cell>
          <cell r="BB121">
            <v>350.16399999999999</v>
          </cell>
          <cell r="BD121">
            <v>202402.529553</v>
          </cell>
        </row>
        <row r="122">
          <cell r="J122" t="str">
            <v>F-G</v>
          </cell>
          <cell r="L122">
            <v>12342.967397</v>
          </cell>
          <cell r="M122">
            <v>68.550978000000001</v>
          </cell>
          <cell r="N122">
            <v>5818.4955900000004</v>
          </cell>
          <cell r="O122">
            <v>295</v>
          </cell>
          <cell r="P122">
            <v>7.4448879999999997</v>
          </cell>
          <cell r="Q122">
            <v>1064.1420000000001</v>
          </cell>
          <cell r="R122">
            <v>0</v>
          </cell>
          <cell r="S122">
            <v>5384.9010559999997</v>
          </cell>
          <cell r="T122">
            <v>1868.2768309999999</v>
          </cell>
          <cell r="U122">
            <v>887.25800000000004</v>
          </cell>
          <cell r="V122">
            <v>7564.7975459999998</v>
          </cell>
          <cell r="W122">
            <v>8.9753299999999996</v>
          </cell>
          <cell r="AB122">
            <v>19374.777287000001</v>
          </cell>
          <cell r="AC122">
            <v>1906.9603010000001</v>
          </cell>
          <cell r="AD122">
            <v>9402.8666510000003</v>
          </cell>
          <cell r="AE122">
            <v>261</v>
          </cell>
          <cell r="AF122">
            <v>10.536932</v>
          </cell>
          <cell r="AG122">
            <v>3215.7150000000001</v>
          </cell>
          <cell r="AH122">
            <v>0</v>
          </cell>
          <cell r="AI122">
            <v>8292.0879729999997</v>
          </cell>
          <cell r="AJ122">
            <v>2289.1944859999999</v>
          </cell>
          <cell r="AK122">
            <v>1095.8966499999999</v>
          </cell>
          <cell r="AL122">
            <v>13302.494044999999</v>
          </cell>
          <cell r="AM122">
            <v>326.86896000000002</v>
          </cell>
          <cell r="AQ122">
            <v>216266.863411</v>
          </cell>
          <cell r="AR122">
            <v>8227.2469999999994</v>
          </cell>
          <cell r="AS122">
            <v>102321.755003</v>
          </cell>
          <cell r="AT122">
            <v>2838</v>
          </cell>
          <cell r="AU122">
            <v>101.120853</v>
          </cell>
          <cell r="AV122">
            <v>24427</v>
          </cell>
          <cell r="AW122">
            <v>0</v>
          </cell>
          <cell r="AX122">
            <v>87813.156065000003</v>
          </cell>
          <cell r="AY122">
            <v>17976.659920000002</v>
          </cell>
          <cell r="AZ122">
            <v>11088.14</v>
          </cell>
          <cell r="BA122">
            <v>133418.97104400001</v>
          </cell>
          <cell r="BB122">
            <v>1789.8409999999999</v>
          </cell>
          <cell r="BD122">
            <v>606268.754296</v>
          </cell>
        </row>
        <row r="123">
          <cell r="J123" t="str">
            <v>H</v>
          </cell>
          <cell r="L123">
            <v>4388.9247539999997</v>
          </cell>
          <cell r="M123">
            <v>18.289677000000001</v>
          </cell>
          <cell r="N123">
            <v>2505.2413700000002</v>
          </cell>
          <cell r="O123">
            <v>173</v>
          </cell>
          <cell r="P123">
            <v>22.003160999999999</v>
          </cell>
          <cell r="Q123">
            <v>1361.3109999999999</v>
          </cell>
          <cell r="R123">
            <v>0</v>
          </cell>
          <cell r="S123">
            <v>1996.361956</v>
          </cell>
          <cell r="T123">
            <v>2016.1526260000001</v>
          </cell>
          <cell r="U123">
            <v>775.18399999999997</v>
          </cell>
          <cell r="V123">
            <v>4427.2725790000004</v>
          </cell>
          <cell r="W123">
            <v>54.464759999999998</v>
          </cell>
          <cell r="AB123">
            <v>6587.17364</v>
          </cell>
          <cell r="AC123">
            <v>958.78255300000001</v>
          </cell>
          <cell r="AD123">
            <v>3455.9498859999999</v>
          </cell>
          <cell r="AE123">
            <v>161</v>
          </cell>
          <cell r="AF123">
            <v>28.125958000000001</v>
          </cell>
          <cell r="AG123">
            <v>4113.7269999999999</v>
          </cell>
          <cell r="AH123">
            <v>0</v>
          </cell>
          <cell r="AI123">
            <v>2731.6909129999999</v>
          </cell>
          <cell r="AJ123">
            <v>2544.8100140000001</v>
          </cell>
          <cell r="AK123">
            <v>1014.4803900000001</v>
          </cell>
          <cell r="AL123">
            <v>8424.8989970000002</v>
          </cell>
          <cell r="AM123">
            <v>837.98468000000003</v>
          </cell>
          <cell r="AQ123">
            <v>65525.583288000002</v>
          </cell>
          <cell r="AR123">
            <v>5454.5569999999998</v>
          </cell>
          <cell r="AS123">
            <v>33932.015127999999</v>
          </cell>
          <cell r="AT123">
            <v>1655</v>
          </cell>
          <cell r="AU123">
            <v>292.42911400000003</v>
          </cell>
          <cell r="AV123">
            <v>30501</v>
          </cell>
          <cell r="AW123">
            <v>0</v>
          </cell>
          <cell r="AX123">
            <v>26631.759830999999</v>
          </cell>
          <cell r="AY123">
            <v>21053.406653999999</v>
          </cell>
          <cell r="AZ123">
            <v>10359.370000000001</v>
          </cell>
          <cell r="BA123">
            <v>89002.583282000007</v>
          </cell>
          <cell r="BB123">
            <v>5106.5439999999999</v>
          </cell>
          <cell r="BD123">
            <v>289514.24829699995</v>
          </cell>
        </row>
        <row r="124">
          <cell r="J124" t="str">
            <v>I</v>
          </cell>
          <cell r="L124">
            <v>2010.6905549999999</v>
          </cell>
          <cell r="M124">
            <v>322.66640899999999</v>
          </cell>
          <cell r="N124">
            <v>1330.83278</v>
          </cell>
          <cell r="O124">
            <v>1</v>
          </cell>
          <cell r="P124">
            <v>100.032813</v>
          </cell>
          <cell r="Q124">
            <v>139.035</v>
          </cell>
          <cell r="R124">
            <v>0</v>
          </cell>
          <cell r="S124">
            <v>2111.3694110000001</v>
          </cell>
          <cell r="T124">
            <v>1883.119837</v>
          </cell>
          <cell r="U124">
            <v>66.034999999999997</v>
          </cell>
          <cell r="V124">
            <v>1093.810428</v>
          </cell>
          <cell r="W124">
            <v>62.443089999999998</v>
          </cell>
          <cell r="AB124">
            <v>3771.9971370000003</v>
          </cell>
          <cell r="AC124">
            <v>-156.001789</v>
          </cell>
          <cell r="AD124">
            <v>1856.051168</v>
          </cell>
          <cell r="AE124">
            <v>2</v>
          </cell>
          <cell r="AF124">
            <v>108.653811</v>
          </cell>
          <cell r="AG124">
            <v>420.14800000000002</v>
          </cell>
          <cell r="AH124">
            <v>0</v>
          </cell>
          <cell r="AI124">
            <v>4671.9245380000002</v>
          </cell>
          <cell r="AJ124">
            <v>2199.474577</v>
          </cell>
          <cell r="AK124">
            <v>76.159970000000001</v>
          </cell>
          <cell r="AL124">
            <v>1744.3810229999999</v>
          </cell>
          <cell r="AM124">
            <v>74.396079999999998</v>
          </cell>
          <cell r="AQ124">
            <v>43975.146622</v>
          </cell>
          <cell r="AR124">
            <v>842.17700000000002</v>
          </cell>
          <cell r="AS124">
            <v>16095.082789</v>
          </cell>
          <cell r="AT124">
            <v>16</v>
          </cell>
          <cell r="AU124">
            <v>1295.05979</v>
          </cell>
          <cell r="AV124">
            <v>2769</v>
          </cell>
          <cell r="AW124">
            <v>0</v>
          </cell>
          <cell r="AX124">
            <v>53346.876197999998</v>
          </cell>
          <cell r="AY124">
            <v>27026.024300000001</v>
          </cell>
          <cell r="AZ124">
            <v>727.23199999999997</v>
          </cell>
          <cell r="BA124">
            <v>16463.002619999999</v>
          </cell>
          <cell r="BB124">
            <v>619.17699999999991</v>
          </cell>
          <cell r="BD124">
            <v>163174.778319</v>
          </cell>
        </row>
        <row r="125">
          <cell r="J125" t="str">
            <v>J</v>
          </cell>
          <cell r="L125">
            <v>2665.6516499999998</v>
          </cell>
          <cell r="M125">
            <v>3.1609859999999999</v>
          </cell>
          <cell r="N125">
            <v>346.98770000000002</v>
          </cell>
          <cell r="O125">
            <v>2</v>
          </cell>
          <cell r="P125">
            <v>4.6612999999999998</v>
          </cell>
          <cell r="Q125">
            <v>18.547000000000001</v>
          </cell>
          <cell r="R125">
            <v>0</v>
          </cell>
          <cell r="S125">
            <v>770.78525100000002</v>
          </cell>
          <cell r="T125">
            <v>5668.0846430000001</v>
          </cell>
          <cell r="U125">
            <v>97.616</v>
          </cell>
          <cell r="V125">
            <v>749.07146299999999</v>
          </cell>
          <cell r="W125">
            <v>6.6589299999999998</v>
          </cell>
          <cell r="AB125">
            <v>5252.2157900000002</v>
          </cell>
          <cell r="AC125">
            <v>34.192552999999997</v>
          </cell>
          <cell r="AD125">
            <v>465.27849600000002</v>
          </cell>
          <cell r="AE125">
            <v>3</v>
          </cell>
          <cell r="AF125">
            <v>-2.264942</v>
          </cell>
          <cell r="AG125">
            <v>56.045999999999999</v>
          </cell>
          <cell r="AH125">
            <v>0</v>
          </cell>
          <cell r="AI125">
            <v>1182.1153179999999</v>
          </cell>
          <cell r="AJ125">
            <v>4383.4185429999998</v>
          </cell>
          <cell r="AK125">
            <v>118.79974</v>
          </cell>
          <cell r="AL125">
            <v>1736.892284</v>
          </cell>
          <cell r="AM125">
            <v>20.100339999999999</v>
          </cell>
          <cell r="AQ125">
            <v>60703.084991999996</v>
          </cell>
          <cell r="AR125">
            <v>197.12</v>
          </cell>
          <cell r="AS125">
            <v>3595.9636220000002</v>
          </cell>
          <cell r="AT125">
            <v>24</v>
          </cell>
          <cell r="AU125">
            <v>59.629185</v>
          </cell>
          <cell r="AV125">
            <v>360</v>
          </cell>
          <cell r="AW125">
            <v>0</v>
          </cell>
          <cell r="AX125">
            <v>12621.183105</v>
          </cell>
          <cell r="AY125">
            <v>80969.36043500001</v>
          </cell>
          <cell r="AZ125">
            <v>1219.5989999999999</v>
          </cell>
          <cell r="BA125">
            <v>17329.66995</v>
          </cell>
          <cell r="BB125">
            <v>163.08499999999998</v>
          </cell>
          <cell r="BD125">
            <v>177242.695289</v>
          </cell>
        </row>
        <row r="126">
          <cell r="J126" t="str">
            <v>K-N</v>
          </cell>
          <cell r="L126">
            <v>6770.729206</v>
          </cell>
          <cell r="M126">
            <v>215.07603599999999</v>
          </cell>
          <cell r="N126">
            <v>2497.9016000000001</v>
          </cell>
          <cell r="O126">
            <v>7</v>
          </cell>
          <cell r="P126">
            <v>105.428622</v>
          </cell>
          <cell r="Q126">
            <v>181.21</v>
          </cell>
          <cell r="R126">
            <v>0</v>
          </cell>
          <cell r="S126">
            <v>7120.081862</v>
          </cell>
          <cell r="T126">
            <v>1246.8658539999999</v>
          </cell>
          <cell r="U126">
            <v>239.02699999999999</v>
          </cell>
          <cell r="V126">
            <v>5941.2444640000003</v>
          </cell>
          <cell r="W126">
            <v>19.100149999999999</v>
          </cell>
          <cell r="AB126">
            <v>10083.979195</v>
          </cell>
          <cell r="AC126">
            <v>500.64288099999999</v>
          </cell>
          <cell r="AD126">
            <v>3902.9875790000001</v>
          </cell>
          <cell r="AE126">
            <v>8</v>
          </cell>
          <cell r="AF126">
            <v>139.43444199999999</v>
          </cell>
          <cell r="AG126">
            <v>547.59799999999996</v>
          </cell>
          <cell r="AH126">
            <v>0</v>
          </cell>
          <cell r="AI126">
            <v>14240.941236999999</v>
          </cell>
          <cell r="AJ126">
            <v>1482.861087</v>
          </cell>
          <cell r="AK126">
            <v>300.24513999999999</v>
          </cell>
          <cell r="AL126">
            <v>9161.0408819999993</v>
          </cell>
          <cell r="AM126">
            <v>76.103899999999996</v>
          </cell>
          <cell r="AQ126">
            <v>132059.39929500001</v>
          </cell>
          <cell r="AR126">
            <v>3987.3209999999999</v>
          </cell>
          <cell r="AS126">
            <v>34343.040306000003</v>
          </cell>
          <cell r="AT126">
            <v>71</v>
          </cell>
          <cell r="AU126">
            <v>1325.8017689999999</v>
          </cell>
          <cell r="AV126">
            <v>3901</v>
          </cell>
          <cell r="AW126">
            <v>0</v>
          </cell>
          <cell r="AX126">
            <v>168812.391527</v>
          </cell>
          <cell r="AY126">
            <v>16084.013331999999</v>
          </cell>
          <cell r="AZ126">
            <v>2922.4830000000002</v>
          </cell>
          <cell r="BA126">
            <v>82510.270594999995</v>
          </cell>
          <cell r="BB126">
            <v>528.70900000000006</v>
          </cell>
          <cell r="BD126">
            <v>446545.42982400005</v>
          </cell>
        </row>
        <row r="127">
          <cell r="J127" t="str">
            <v>O</v>
          </cell>
          <cell r="L127">
            <v>0</v>
          </cell>
          <cell r="M127">
            <v>163.05513300000001</v>
          </cell>
          <cell r="N127">
            <v>3488.3890700000002</v>
          </cell>
          <cell r="O127">
            <v>4</v>
          </cell>
          <cell r="P127">
            <v>18.059227</v>
          </cell>
          <cell r="Q127">
            <v>212.88200000000001</v>
          </cell>
          <cell r="R127">
            <v>0</v>
          </cell>
          <cell r="S127">
            <v>4443.6990820000001</v>
          </cell>
          <cell r="T127">
            <v>1013.564315</v>
          </cell>
          <cell r="U127">
            <v>27.088999999999999</v>
          </cell>
          <cell r="V127">
            <v>910</v>
          </cell>
          <cell r="W127">
            <v>6.0218699999999998</v>
          </cell>
          <cell r="AB127">
            <v>0</v>
          </cell>
          <cell r="AC127">
            <v>-155.97929199999999</v>
          </cell>
          <cell r="AD127">
            <v>4211.8520140000001</v>
          </cell>
          <cell r="AE127">
            <v>4</v>
          </cell>
          <cell r="AF127">
            <v>26.952273999999999</v>
          </cell>
          <cell r="AG127">
            <v>643.30399999999997</v>
          </cell>
          <cell r="AH127">
            <v>0</v>
          </cell>
          <cell r="AI127">
            <v>6099.6335570000001</v>
          </cell>
          <cell r="AJ127">
            <v>770.71636000000001</v>
          </cell>
          <cell r="AK127">
            <v>38.241300000000003</v>
          </cell>
          <cell r="AL127">
            <v>1797</v>
          </cell>
          <cell r="AM127">
            <v>100.16194</v>
          </cell>
          <cell r="AQ127">
            <v>0</v>
          </cell>
          <cell r="AR127">
            <v>30.936</v>
          </cell>
          <cell r="AS127">
            <v>46365.986794000004</v>
          </cell>
          <cell r="AT127">
            <v>39</v>
          </cell>
          <cell r="AU127">
            <v>303.14083199999999</v>
          </cell>
          <cell r="AV127">
            <v>3781</v>
          </cell>
          <cell r="AW127">
            <v>0</v>
          </cell>
          <cell r="AX127">
            <v>66301.682570000004</v>
          </cell>
          <cell r="AY127">
            <v>9303.4522190000007</v>
          </cell>
          <cell r="AZ127">
            <v>384.57400000000001</v>
          </cell>
          <cell r="BA127">
            <v>20236</v>
          </cell>
          <cell r="BB127">
            <v>898.38599999999997</v>
          </cell>
          <cell r="BD127">
            <v>147644.15841500001</v>
          </cell>
        </row>
        <row r="128">
          <cell r="J128" t="str">
            <v>P</v>
          </cell>
          <cell r="L128">
            <v>2148.0033450000001</v>
          </cell>
          <cell r="M128">
            <v>303.81378799999999</v>
          </cell>
          <cell r="N128">
            <v>1563.4392</v>
          </cell>
          <cell r="O128">
            <v>4</v>
          </cell>
          <cell r="P128">
            <v>0</v>
          </cell>
          <cell r="Q128">
            <v>167.03100000000001</v>
          </cell>
          <cell r="R128">
            <v>0</v>
          </cell>
          <cell r="S128">
            <v>3046.5881789999999</v>
          </cell>
          <cell r="T128">
            <v>1028.2799130000001</v>
          </cell>
          <cell r="U128">
            <v>239.476</v>
          </cell>
          <cell r="V128">
            <v>2822.2377759999999</v>
          </cell>
          <cell r="W128">
            <v>52.4557</v>
          </cell>
          <cell r="AB128">
            <v>2843.912292</v>
          </cell>
          <cell r="AC128">
            <v>148.586668</v>
          </cell>
          <cell r="AD128">
            <v>2015.6054799999999</v>
          </cell>
          <cell r="AE128">
            <v>4</v>
          </cell>
          <cell r="AF128">
            <v>0</v>
          </cell>
          <cell r="AG128">
            <v>504.74799999999999</v>
          </cell>
          <cell r="AH128">
            <v>0</v>
          </cell>
          <cell r="AI128">
            <v>4571.4932499999995</v>
          </cell>
          <cell r="AJ128">
            <v>1211.701581</v>
          </cell>
          <cell r="AK128">
            <v>281.85485</v>
          </cell>
          <cell r="AL128">
            <v>5608.0997399999997</v>
          </cell>
          <cell r="AM128">
            <v>147.40415999999999</v>
          </cell>
          <cell r="AQ128">
            <v>28553.906051999998</v>
          </cell>
          <cell r="AR128">
            <v>2438.259</v>
          </cell>
          <cell r="AS128">
            <v>21079.688705</v>
          </cell>
          <cell r="AT128">
            <v>41</v>
          </cell>
          <cell r="AU128">
            <v>0</v>
          </cell>
          <cell r="AV128">
            <v>3351</v>
          </cell>
          <cell r="AW128">
            <v>0</v>
          </cell>
          <cell r="AX128">
            <v>54653.935352</v>
          </cell>
          <cell r="AY128">
            <v>10176.681103000001</v>
          </cell>
          <cell r="AZ128">
            <v>2952.163</v>
          </cell>
          <cell r="BA128">
            <v>51472.730616000001</v>
          </cell>
          <cell r="BB128">
            <v>1455.4299999999998</v>
          </cell>
          <cell r="BD128">
            <v>176174.79382799999</v>
          </cell>
        </row>
        <row r="129">
          <cell r="J129" t="str">
            <v>Q</v>
          </cell>
          <cell r="L129">
            <v>2925.5844000000002</v>
          </cell>
          <cell r="M129">
            <v>205.04781199999999</v>
          </cell>
          <cell r="N129">
            <v>1723.0473999999999</v>
          </cell>
          <cell r="O129">
            <v>3</v>
          </cell>
          <cell r="P129">
            <v>8.6214829999999996</v>
          </cell>
          <cell r="Q129">
            <v>131.29900000000001</v>
          </cell>
          <cell r="R129">
            <v>0</v>
          </cell>
          <cell r="S129">
            <v>983.295072</v>
          </cell>
          <cell r="T129">
            <v>489.06603999999999</v>
          </cell>
          <cell r="U129">
            <v>178.87799999999999</v>
          </cell>
          <cell r="V129">
            <v>1896.6933710000001</v>
          </cell>
          <cell r="W129">
            <v>26.584540000000001</v>
          </cell>
          <cell r="AB129">
            <v>5255.3745500000005</v>
          </cell>
          <cell r="AC129">
            <v>147.46131299999999</v>
          </cell>
          <cell r="AD129">
            <v>2313.6600270000004</v>
          </cell>
          <cell r="AE129">
            <v>3</v>
          </cell>
          <cell r="AF129">
            <v>11.945296000000001</v>
          </cell>
          <cell r="AG129">
            <v>396.77199999999999</v>
          </cell>
          <cell r="AH129">
            <v>0</v>
          </cell>
          <cell r="AI129">
            <v>1462.645407</v>
          </cell>
          <cell r="AJ129">
            <v>627.89876500000003</v>
          </cell>
          <cell r="AK129">
            <v>246.86918</v>
          </cell>
          <cell r="AL129">
            <v>2986.0394240000001</v>
          </cell>
          <cell r="AM129">
            <v>80.063179999999988</v>
          </cell>
          <cell r="AQ129">
            <v>68644.911852999998</v>
          </cell>
          <cell r="AR129">
            <v>1890.049</v>
          </cell>
          <cell r="AS129">
            <v>28839.133566</v>
          </cell>
          <cell r="AT129">
            <v>28</v>
          </cell>
          <cell r="AU129">
            <v>113.78734</v>
          </cell>
          <cell r="AV129">
            <v>2999</v>
          </cell>
          <cell r="AW129">
            <v>0</v>
          </cell>
          <cell r="AX129">
            <v>16023.755073</v>
          </cell>
          <cell r="AY129">
            <v>5170.8174609999996</v>
          </cell>
          <cell r="AZ129">
            <v>2417.3879999999999</v>
          </cell>
          <cell r="BA129">
            <v>31521.667394</v>
          </cell>
          <cell r="BB129">
            <v>791.26199999999994</v>
          </cell>
          <cell r="BD129">
            <v>158439.77168699997</v>
          </cell>
        </row>
        <row r="130">
          <cell r="J130" t="str">
            <v>R-S</v>
          </cell>
          <cell r="L130">
            <v>2472.6680849999998</v>
          </cell>
          <cell r="M130">
            <v>362.84386599999999</v>
          </cell>
          <cell r="N130">
            <v>1591.6777300000001</v>
          </cell>
          <cell r="O130">
            <v>20</v>
          </cell>
          <cell r="P130">
            <v>12.704708</v>
          </cell>
          <cell r="Q130">
            <v>223.95699999999999</v>
          </cell>
          <cell r="R130">
            <v>0</v>
          </cell>
          <cell r="S130">
            <v>1720.8198950000001</v>
          </cell>
          <cell r="T130">
            <v>1277.622693</v>
          </cell>
          <cell r="U130">
            <v>502.88</v>
          </cell>
          <cell r="V130">
            <v>2601.0088270000001</v>
          </cell>
          <cell r="W130">
            <v>32.165979999999998</v>
          </cell>
          <cell r="AB130">
            <v>3492.108534</v>
          </cell>
          <cell r="AC130">
            <v>310.57758000000001</v>
          </cell>
          <cell r="AD130">
            <v>2086.7608829999999</v>
          </cell>
          <cell r="AE130">
            <v>16</v>
          </cell>
          <cell r="AF130">
            <v>15.836731</v>
          </cell>
          <cell r="AG130">
            <v>676.774</v>
          </cell>
          <cell r="AH130">
            <v>0</v>
          </cell>
          <cell r="AI130">
            <v>2391.3942539999998</v>
          </cell>
          <cell r="AJ130">
            <v>1445.3061319999999</v>
          </cell>
          <cell r="AK130">
            <v>602.17571999999996</v>
          </cell>
          <cell r="AL130">
            <v>4206.5287360000002</v>
          </cell>
          <cell r="AM130">
            <v>178.86413999999999</v>
          </cell>
          <cell r="AQ130">
            <v>29150.324154999998</v>
          </cell>
          <cell r="AR130">
            <v>3272.0630000000001</v>
          </cell>
          <cell r="AS130">
            <v>18547.956445</v>
          </cell>
          <cell r="AT130">
            <v>183</v>
          </cell>
          <cell r="AU130">
            <v>150.54653200000001</v>
          </cell>
          <cell r="AV130">
            <v>4665</v>
          </cell>
          <cell r="AW130">
            <v>0</v>
          </cell>
          <cell r="AX130">
            <v>22183.007428000001</v>
          </cell>
          <cell r="AY130">
            <v>11482.206076</v>
          </cell>
          <cell r="AZ130">
            <v>5927.692</v>
          </cell>
          <cell r="BA130">
            <v>35257.099198999997</v>
          </cell>
          <cell r="BB130">
            <v>1340.152</v>
          </cell>
          <cell r="BD130">
            <v>132159.04683499999</v>
          </cell>
        </row>
        <row r="131">
          <cell r="J131" t="str">
            <v>Residential</v>
          </cell>
          <cell r="L131">
            <v>56133.057790999999</v>
          </cell>
          <cell r="M131">
            <v>10281.942626</v>
          </cell>
          <cell r="N131">
            <v>60649.285259999997</v>
          </cell>
          <cell r="O131">
            <v>7668</v>
          </cell>
          <cell r="P131">
            <v>0</v>
          </cell>
          <cell r="Q131">
            <v>5656.22</v>
          </cell>
          <cell r="R131">
            <v>0</v>
          </cell>
          <cell r="S131">
            <v>20223.312087999999</v>
          </cell>
          <cell r="T131">
            <v>26068.823509000002</v>
          </cell>
          <cell r="U131">
            <v>6876.0436</v>
          </cell>
          <cell r="V131">
            <v>51858.319334</v>
          </cell>
          <cell r="W131">
            <v>0</v>
          </cell>
          <cell r="AB131">
            <v>83991.307900999993</v>
          </cell>
          <cell r="AC131">
            <v>13699.900277000001</v>
          </cell>
          <cell r="AD131">
            <v>87325.556356999994</v>
          </cell>
          <cell r="AE131">
            <v>9060</v>
          </cell>
          <cell r="AF131">
            <v>0</v>
          </cell>
          <cell r="AG131">
            <v>11322.262000000001</v>
          </cell>
          <cell r="AH131">
            <v>0</v>
          </cell>
          <cell r="AI131">
            <v>32084.161691000001</v>
          </cell>
          <cell r="AJ131">
            <v>43392.697331000003</v>
          </cell>
          <cell r="AK131">
            <v>8941.6370000000006</v>
          </cell>
          <cell r="AL131">
            <v>73606.964733999994</v>
          </cell>
          <cell r="AM131">
            <v>0</v>
          </cell>
          <cell r="AQ131">
            <v>540364.90256900003</v>
          </cell>
          <cell r="AR131">
            <v>100259.516</v>
          </cell>
          <cell r="AS131">
            <v>611363.68449699995</v>
          </cell>
          <cell r="AT131">
            <v>66841</v>
          </cell>
          <cell r="AU131">
            <v>0</v>
          </cell>
          <cell r="AV131">
            <v>67376</v>
          </cell>
          <cell r="AW131">
            <v>0</v>
          </cell>
          <cell r="AX131">
            <v>210492.18119900001</v>
          </cell>
          <cell r="AY131">
            <v>246341.03499900002</v>
          </cell>
          <cell r="AZ131">
            <v>73052.19</v>
          </cell>
          <cell r="BA131">
            <v>512486.60683900001</v>
          </cell>
          <cell r="BB131">
            <v>16520.363000000001</v>
          </cell>
          <cell r="BD131">
            <v>2445097.4791029999</v>
          </cell>
        </row>
        <row r="132">
          <cell r="J132" t="str">
            <v>A01</v>
          </cell>
          <cell r="L132">
            <v>11072.549418000001</v>
          </cell>
          <cell r="M132">
            <v>184.38985500000001</v>
          </cell>
          <cell r="N132">
            <v>5095.1497600000002</v>
          </cell>
          <cell r="O132">
            <v>35</v>
          </cell>
          <cell r="P132">
            <v>27.500219999999999</v>
          </cell>
          <cell r="Q132">
            <v>765.61900000000003</v>
          </cell>
          <cell r="R132">
            <v>0</v>
          </cell>
          <cell r="S132">
            <v>24595.201905999998</v>
          </cell>
          <cell r="T132">
            <v>3308.7865339999998</v>
          </cell>
          <cell r="U132">
            <v>126.6435</v>
          </cell>
          <cell r="V132">
            <v>7484.313811</v>
          </cell>
          <cell r="W132">
            <v>147.97388000000001</v>
          </cell>
          <cell r="AB132">
            <v>16830.387697999999</v>
          </cell>
          <cell r="AC132">
            <v>223.637193</v>
          </cell>
          <cell r="AD132">
            <v>6954.268051</v>
          </cell>
          <cell r="AE132">
            <v>23</v>
          </cell>
          <cell r="AF132">
            <v>110.014033</v>
          </cell>
          <cell r="AG132">
            <v>1476.579</v>
          </cell>
          <cell r="AH132">
            <v>0</v>
          </cell>
          <cell r="AI132">
            <v>32640.006923000001</v>
          </cell>
          <cell r="AJ132">
            <v>3847.0183590000001</v>
          </cell>
          <cell r="AK132">
            <v>151.62502000000001</v>
          </cell>
          <cell r="AL132">
            <v>12479.72529</v>
          </cell>
          <cell r="AM132">
            <v>2160.1291000000001</v>
          </cell>
          <cell r="AQ132">
            <v>141724.458121</v>
          </cell>
          <cell r="AR132">
            <v>2029.5219999999999</v>
          </cell>
          <cell r="AS132">
            <v>60641.212379999997</v>
          </cell>
          <cell r="AT132">
            <v>257</v>
          </cell>
          <cell r="AU132">
            <v>397.57490100000001</v>
          </cell>
          <cell r="AV132">
            <v>11475</v>
          </cell>
          <cell r="AW132">
            <v>0</v>
          </cell>
          <cell r="AX132">
            <v>381377.61348999996</v>
          </cell>
          <cell r="AY132">
            <v>31833.296169000001</v>
          </cell>
          <cell r="AZ132">
            <v>1458.425</v>
          </cell>
          <cell r="BA132">
            <v>93369.009510999997</v>
          </cell>
          <cell r="BB132">
            <v>12021.843999999999</v>
          </cell>
          <cell r="BD132">
            <v>736584.95557200001</v>
          </cell>
        </row>
        <row r="133">
          <cell r="J133" t="str">
            <v>A02</v>
          </cell>
          <cell r="L133">
            <v>0</v>
          </cell>
          <cell r="M133">
            <v>0</v>
          </cell>
          <cell r="N133">
            <v>-0.13855000000000001</v>
          </cell>
          <cell r="O133">
            <v>0</v>
          </cell>
          <cell r="P133">
            <v>0.23421400000000001</v>
          </cell>
          <cell r="Q133">
            <v>0.61199999999999999</v>
          </cell>
          <cell r="R133">
            <v>0</v>
          </cell>
          <cell r="S133">
            <v>4.847785</v>
          </cell>
          <cell r="T133">
            <v>11.732078</v>
          </cell>
          <cell r="U133">
            <v>25.066410000000001</v>
          </cell>
          <cell r="V133">
            <v>13.893447999999999</v>
          </cell>
          <cell r="W133">
            <v>0</v>
          </cell>
          <cell r="AB133">
            <v>0</v>
          </cell>
          <cell r="AC133">
            <v>0</v>
          </cell>
          <cell r="AD133">
            <v>-0.25744</v>
          </cell>
          <cell r="AE133">
            <v>1</v>
          </cell>
          <cell r="AF133">
            <v>0.223251</v>
          </cell>
          <cell r="AG133">
            <v>1.181</v>
          </cell>
          <cell r="AH133">
            <v>0</v>
          </cell>
          <cell r="AI133">
            <v>5.7724739999999999</v>
          </cell>
          <cell r="AJ133">
            <v>21.853950999999999</v>
          </cell>
          <cell r="AK133">
            <v>33.113939999999999</v>
          </cell>
          <cell r="AL133">
            <v>20.079560000000001</v>
          </cell>
          <cell r="AM133">
            <v>0</v>
          </cell>
          <cell r="AQ133">
            <v>0</v>
          </cell>
          <cell r="AR133">
            <v>0</v>
          </cell>
          <cell r="AS133">
            <v>-1.7989999999999999</v>
          </cell>
          <cell r="AT133">
            <v>5</v>
          </cell>
          <cell r="AU133">
            <v>0.801929</v>
          </cell>
          <cell r="AV133">
            <v>9</v>
          </cell>
          <cell r="AW133">
            <v>0</v>
          </cell>
          <cell r="AX133">
            <v>55.466000000000001</v>
          </cell>
          <cell r="AY133">
            <v>216.02176399999999</v>
          </cell>
          <cell r="AZ133">
            <v>323.30500000000001</v>
          </cell>
          <cell r="BA133">
            <v>157.47424699999999</v>
          </cell>
          <cell r="BB133">
            <v>0</v>
          </cell>
          <cell r="BD133">
            <v>765.26994000000002</v>
          </cell>
        </row>
        <row r="134">
          <cell r="J134" t="str">
            <v>A03</v>
          </cell>
          <cell r="L134">
            <v>354.31164000000001</v>
          </cell>
          <cell r="M134">
            <v>2.3144800000000001</v>
          </cell>
          <cell r="N134">
            <v>426.21050000000002</v>
          </cell>
          <cell r="O134">
            <v>0</v>
          </cell>
          <cell r="P134">
            <v>0</v>
          </cell>
          <cell r="Q134">
            <v>14.714</v>
          </cell>
          <cell r="R134">
            <v>0</v>
          </cell>
          <cell r="S134">
            <v>91.934442000000004</v>
          </cell>
          <cell r="T134">
            <v>302.76604600000002</v>
          </cell>
          <cell r="U134">
            <v>0.1236</v>
          </cell>
          <cell r="V134">
            <v>13.48982</v>
          </cell>
          <cell r="W134">
            <v>0</v>
          </cell>
          <cell r="AB134">
            <v>430.93701399999998</v>
          </cell>
          <cell r="AC134">
            <v>2.5810629999999999</v>
          </cell>
          <cell r="AD134">
            <v>3247.4989660000001</v>
          </cell>
          <cell r="AE134">
            <v>0</v>
          </cell>
          <cell r="AF134">
            <v>0</v>
          </cell>
          <cell r="AG134">
            <v>28.376999999999999</v>
          </cell>
          <cell r="AH134">
            <v>0</v>
          </cell>
          <cell r="AI134">
            <v>124.25509700000001</v>
          </cell>
          <cell r="AJ134">
            <v>579.781206</v>
          </cell>
          <cell r="AK134">
            <v>0.16070000000000001</v>
          </cell>
          <cell r="AL134">
            <v>31.67258</v>
          </cell>
          <cell r="AM134">
            <v>0.47677999999999998</v>
          </cell>
          <cell r="AQ134">
            <v>4992.0729899999997</v>
          </cell>
          <cell r="AR134">
            <v>20.585999999999999</v>
          </cell>
          <cell r="AS134">
            <v>33354.022880999997</v>
          </cell>
          <cell r="AT134">
            <v>0</v>
          </cell>
          <cell r="AU134">
            <v>0</v>
          </cell>
          <cell r="AV134">
            <v>530</v>
          </cell>
          <cell r="AW134">
            <v>0</v>
          </cell>
          <cell r="AX134">
            <v>1484.4552799999999</v>
          </cell>
          <cell r="AY134">
            <v>5871.4083609999998</v>
          </cell>
          <cell r="AZ134">
            <v>0.98099999999999998</v>
          </cell>
          <cell r="BA134">
            <v>291.69373100000001</v>
          </cell>
          <cell r="BB134">
            <v>1.7130000000000001</v>
          </cell>
          <cell r="BD134">
            <v>46546.933242999999</v>
          </cell>
        </row>
        <row r="135">
          <cell r="J135" t="str">
            <v>A04</v>
          </cell>
          <cell r="L135">
            <v>209.70930000000001</v>
          </cell>
          <cell r="M135">
            <v>0.87683800000000001</v>
          </cell>
          <cell r="N135">
            <v>11.521100000000001</v>
          </cell>
          <cell r="O135">
            <v>3</v>
          </cell>
          <cell r="P135">
            <v>0</v>
          </cell>
          <cell r="Q135">
            <v>1.337</v>
          </cell>
          <cell r="R135">
            <v>0</v>
          </cell>
          <cell r="S135">
            <v>30.282177999999998</v>
          </cell>
          <cell r="T135">
            <v>188.416845</v>
          </cell>
          <cell r="U135">
            <v>3.79732</v>
          </cell>
          <cell r="V135">
            <v>9</v>
          </cell>
          <cell r="W135">
            <v>0</v>
          </cell>
          <cell r="AB135">
            <v>420.89897999999999</v>
          </cell>
          <cell r="AC135">
            <v>1.0917760000000001</v>
          </cell>
          <cell r="AD135">
            <v>14.6806</v>
          </cell>
          <cell r="AE135">
            <v>3</v>
          </cell>
          <cell r="AF135">
            <v>0</v>
          </cell>
          <cell r="AG135">
            <v>2.58</v>
          </cell>
          <cell r="AH135">
            <v>0</v>
          </cell>
          <cell r="AI135">
            <v>104.738961</v>
          </cell>
          <cell r="AJ135">
            <v>418.08315099999999</v>
          </cell>
          <cell r="AK135">
            <v>6.8701800000000004</v>
          </cell>
          <cell r="AL135">
            <v>16</v>
          </cell>
          <cell r="AM135">
            <v>0.17362</v>
          </cell>
          <cell r="AQ135">
            <v>4814.7804299999998</v>
          </cell>
          <cell r="AR135">
            <v>9.5389999999999997</v>
          </cell>
          <cell r="AS135">
            <v>117.2955</v>
          </cell>
          <cell r="AT135">
            <v>26</v>
          </cell>
          <cell r="AU135">
            <v>0</v>
          </cell>
          <cell r="AV135">
            <v>19</v>
          </cell>
          <cell r="AW135">
            <v>0</v>
          </cell>
          <cell r="AX135">
            <v>1278.2497100000001</v>
          </cell>
          <cell r="AY135">
            <v>4449.5575170000002</v>
          </cell>
          <cell r="AZ135">
            <v>71.741</v>
          </cell>
          <cell r="BA135">
            <v>116</v>
          </cell>
          <cell r="BB135">
            <v>0.97899999999999998</v>
          </cell>
          <cell r="BD135">
            <v>10903.142157</v>
          </cell>
        </row>
        <row r="136">
          <cell r="J136" t="str">
            <v>A05</v>
          </cell>
          <cell r="L136">
            <v>2.8649999999999998E-2</v>
          </cell>
          <cell r="M136">
            <v>0</v>
          </cell>
          <cell r="N136">
            <v>629.36825999999996</v>
          </cell>
          <cell r="O136">
            <v>3</v>
          </cell>
          <cell r="P136">
            <v>0</v>
          </cell>
          <cell r="Q136">
            <v>2.0030000000000001</v>
          </cell>
          <cell r="R136">
            <v>0</v>
          </cell>
          <cell r="S136">
            <v>1574.846188</v>
          </cell>
          <cell r="T136">
            <v>550.76903800000002</v>
          </cell>
          <cell r="U136">
            <v>4.9296499999999996</v>
          </cell>
          <cell r="V136">
            <v>240.19033400000001</v>
          </cell>
          <cell r="W136">
            <v>1.4835199999999999</v>
          </cell>
          <cell r="AB136">
            <v>5.3090000000000004E-3</v>
          </cell>
          <cell r="AC136">
            <v>122.695342</v>
          </cell>
          <cell r="AD136">
            <v>839.03305799999998</v>
          </cell>
          <cell r="AE136">
            <v>3</v>
          </cell>
          <cell r="AF136">
            <v>0</v>
          </cell>
          <cell r="AG136">
            <v>3.8639999999999999</v>
          </cell>
          <cell r="AH136">
            <v>0</v>
          </cell>
          <cell r="AI136">
            <v>1996.948911</v>
          </cell>
          <cell r="AJ136">
            <v>705.00054699999998</v>
          </cell>
          <cell r="AK136">
            <v>9.10365</v>
          </cell>
          <cell r="AL136">
            <v>416.60289999999998</v>
          </cell>
          <cell r="AM136">
            <v>5.0904600000000002</v>
          </cell>
          <cell r="AQ136">
            <v>-7.0999999999999994E-2</v>
          </cell>
          <cell r="AR136">
            <v>579.47</v>
          </cell>
          <cell r="AS136">
            <v>7177.4535919999998</v>
          </cell>
          <cell r="AT136">
            <v>24</v>
          </cell>
          <cell r="AU136">
            <v>0</v>
          </cell>
          <cell r="AV136">
            <v>22</v>
          </cell>
          <cell r="AW136">
            <v>0</v>
          </cell>
          <cell r="AX136">
            <v>24100.266790000001</v>
          </cell>
          <cell r="AY136">
            <v>5878.9949340000003</v>
          </cell>
          <cell r="AZ136">
            <v>86.307000000000002</v>
          </cell>
          <cell r="BA136">
            <v>2677.0668129999999</v>
          </cell>
          <cell r="BB136">
            <v>34.831000000000003</v>
          </cell>
          <cell r="BD136">
            <v>40580.319128999996</v>
          </cell>
        </row>
        <row r="137">
          <cell r="J137" t="str">
            <v>B06</v>
          </cell>
          <cell r="L137">
            <v>693.10099500000001</v>
          </cell>
          <cell r="M137">
            <v>0</v>
          </cell>
          <cell r="N137">
            <v>0.15056</v>
          </cell>
          <cell r="O137">
            <v>0</v>
          </cell>
          <cell r="P137">
            <v>0</v>
          </cell>
          <cell r="Q137">
            <v>0</v>
          </cell>
          <cell r="R137">
            <v>0</v>
          </cell>
          <cell r="S137">
            <v>12.127909000000001</v>
          </cell>
          <cell r="T137">
            <v>13.538506999999999</v>
          </cell>
          <cell r="U137">
            <v>0</v>
          </cell>
          <cell r="V137">
            <v>151</v>
          </cell>
          <cell r="W137">
            <v>0</v>
          </cell>
          <cell r="AB137">
            <v>647.42943400000001</v>
          </cell>
          <cell r="AC137">
            <v>0</v>
          </cell>
          <cell r="AD137">
            <v>0.24737999999999999</v>
          </cell>
          <cell r="AE137">
            <v>0</v>
          </cell>
          <cell r="AF137">
            <v>0</v>
          </cell>
          <cell r="AG137">
            <v>0</v>
          </cell>
          <cell r="AH137">
            <v>0</v>
          </cell>
          <cell r="AI137">
            <v>16.136790000000001</v>
          </cell>
          <cell r="AJ137">
            <v>8.3566280000000006</v>
          </cell>
          <cell r="AK137">
            <v>0</v>
          </cell>
          <cell r="AL137">
            <v>148</v>
          </cell>
          <cell r="AM137">
            <v>0</v>
          </cell>
          <cell r="AQ137">
            <v>9902.3795399999999</v>
          </cell>
          <cell r="AR137">
            <v>0</v>
          </cell>
          <cell r="AS137">
            <v>1.1759999999999999</v>
          </cell>
          <cell r="AT137">
            <v>0</v>
          </cell>
          <cell r="AU137">
            <v>0</v>
          </cell>
          <cell r="AV137">
            <v>0</v>
          </cell>
          <cell r="AW137">
            <v>0</v>
          </cell>
          <cell r="AX137">
            <v>228.85586000000001</v>
          </cell>
          <cell r="AY137">
            <v>64.611729999999994</v>
          </cell>
          <cell r="AZ137">
            <v>0</v>
          </cell>
          <cell r="BA137">
            <v>1527</v>
          </cell>
          <cell r="BB137">
            <v>0</v>
          </cell>
          <cell r="BD137">
            <v>11724.02313</v>
          </cell>
        </row>
        <row r="138">
          <cell r="J138" t="str">
            <v>B07</v>
          </cell>
          <cell r="L138">
            <v>128.77315400000001</v>
          </cell>
          <cell r="M138">
            <v>0</v>
          </cell>
          <cell r="N138">
            <v>5.88971</v>
          </cell>
          <cell r="O138">
            <v>0</v>
          </cell>
          <cell r="P138">
            <v>0</v>
          </cell>
          <cell r="Q138">
            <v>80.905000000000001</v>
          </cell>
          <cell r="R138">
            <v>0</v>
          </cell>
          <cell r="S138">
            <v>1.851774</v>
          </cell>
          <cell r="T138">
            <v>0.68299900000000002</v>
          </cell>
          <cell r="U138">
            <v>9.6369999999999997E-2</v>
          </cell>
          <cell r="V138">
            <v>1</v>
          </cell>
          <cell r="W138">
            <v>0</v>
          </cell>
          <cell r="AB138">
            <v>999.54716900000005</v>
          </cell>
          <cell r="AC138">
            <v>0</v>
          </cell>
          <cell r="AD138">
            <v>8.8896499999999996</v>
          </cell>
          <cell r="AE138">
            <v>0</v>
          </cell>
          <cell r="AF138">
            <v>0</v>
          </cell>
          <cell r="AG138">
            <v>156.03399999999999</v>
          </cell>
          <cell r="AH138">
            <v>0</v>
          </cell>
          <cell r="AI138">
            <v>2.4887649999999999</v>
          </cell>
          <cell r="AJ138">
            <v>1.055253</v>
          </cell>
          <cell r="AK138">
            <v>0.11933000000000001</v>
          </cell>
          <cell r="AL138">
            <v>3</v>
          </cell>
          <cell r="AM138">
            <v>0</v>
          </cell>
          <cell r="AQ138">
            <v>14800.94836</v>
          </cell>
          <cell r="AR138">
            <v>0</v>
          </cell>
          <cell r="AS138">
            <v>238.16392999999999</v>
          </cell>
          <cell r="AT138">
            <v>0</v>
          </cell>
          <cell r="AU138">
            <v>0</v>
          </cell>
          <cell r="AV138">
            <v>3154</v>
          </cell>
          <cell r="AW138">
            <v>0</v>
          </cell>
          <cell r="AX138">
            <v>20.754000000000001</v>
          </cell>
          <cell r="AY138">
            <v>6.7392820000000002</v>
          </cell>
          <cell r="AZ138">
            <v>0.84399999999999997</v>
          </cell>
          <cell r="BA138">
            <v>12</v>
          </cell>
          <cell r="BB138">
            <v>0</v>
          </cell>
          <cell r="BD138">
            <v>18233.449572000001</v>
          </cell>
        </row>
        <row r="139">
          <cell r="J139" t="str">
            <v>B08-B10</v>
          </cell>
          <cell r="L139">
            <v>565.08777699999996</v>
          </cell>
          <cell r="M139">
            <v>3.5015679999999998</v>
          </cell>
          <cell r="N139">
            <v>917.68681000000004</v>
          </cell>
          <cell r="O139">
            <v>0</v>
          </cell>
          <cell r="P139">
            <v>0</v>
          </cell>
          <cell r="Q139">
            <v>19.670000000000002</v>
          </cell>
          <cell r="R139">
            <v>0</v>
          </cell>
          <cell r="S139">
            <v>26.262073000000001</v>
          </cell>
          <cell r="T139">
            <v>302.82462700000002</v>
          </cell>
          <cell r="U139">
            <v>0</v>
          </cell>
          <cell r="V139">
            <v>158</v>
          </cell>
          <cell r="W139">
            <v>0</v>
          </cell>
          <cell r="AB139">
            <v>1328.0512100000001</v>
          </cell>
          <cell r="AC139">
            <v>2.7771300000000001</v>
          </cell>
          <cell r="AD139">
            <v>2701.3002999999999</v>
          </cell>
          <cell r="AE139">
            <v>0</v>
          </cell>
          <cell r="AF139">
            <v>0</v>
          </cell>
          <cell r="AG139">
            <v>37.936</v>
          </cell>
          <cell r="AH139">
            <v>0</v>
          </cell>
          <cell r="AI139">
            <v>33.417625999999998</v>
          </cell>
          <cell r="AJ139">
            <v>268.221203</v>
          </cell>
          <cell r="AK139">
            <v>0</v>
          </cell>
          <cell r="AL139">
            <v>159</v>
          </cell>
          <cell r="AM139">
            <v>45.624929999999999</v>
          </cell>
          <cell r="AQ139">
            <v>17257.712459999999</v>
          </cell>
          <cell r="AR139">
            <v>21.768999999999998</v>
          </cell>
          <cell r="AS139">
            <v>51942.674116000002</v>
          </cell>
          <cell r="AT139">
            <v>0</v>
          </cell>
          <cell r="AU139">
            <v>0</v>
          </cell>
          <cell r="AV139">
            <v>397</v>
          </cell>
          <cell r="AW139">
            <v>0</v>
          </cell>
          <cell r="AX139">
            <v>315.63842</v>
          </cell>
          <cell r="AY139">
            <v>2045.8535440000001</v>
          </cell>
          <cell r="AZ139">
            <v>0</v>
          </cell>
          <cell r="BA139">
            <v>1640</v>
          </cell>
          <cell r="BB139">
            <v>419.02199999999999</v>
          </cell>
          <cell r="BD139">
            <v>74039.669540000003</v>
          </cell>
        </row>
        <row r="140">
          <cell r="J140" t="str">
            <v>C110-C111</v>
          </cell>
          <cell r="L140">
            <v>2513.2792570000001</v>
          </cell>
          <cell r="M140">
            <v>7.74831</v>
          </cell>
          <cell r="N140">
            <v>56.917439999999999</v>
          </cell>
          <cell r="O140">
            <v>1</v>
          </cell>
          <cell r="P140">
            <v>0</v>
          </cell>
          <cell r="Q140">
            <v>52.28</v>
          </cell>
          <cell r="R140">
            <v>0</v>
          </cell>
          <cell r="S140">
            <v>1520.5959539999999</v>
          </cell>
          <cell r="T140">
            <v>503.98878200000001</v>
          </cell>
          <cell r="U140">
            <v>2.9476300000000002</v>
          </cell>
          <cell r="V140">
            <v>150.29880399999999</v>
          </cell>
          <cell r="W140">
            <v>5.0845099999999999</v>
          </cell>
          <cell r="AB140">
            <v>8481.5948529999987</v>
          </cell>
          <cell r="AC140">
            <v>10.293065</v>
          </cell>
          <cell r="AD140">
            <v>81.934510000000003</v>
          </cell>
          <cell r="AE140">
            <v>1</v>
          </cell>
          <cell r="AF140">
            <v>0</v>
          </cell>
          <cell r="AG140">
            <v>100.827</v>
          </cell>
          <cell r="AH140">
            <v>0</v>
          </cell>
          <cell r="AI140">
            <v>4221.447725</v>
          </cell>
          <cell r="AJ140">
            <v>1274.3848499999999</v>
          </cell>
          <cell r="AK140">
            <v>3.9611800000000001</v>
          </cell>
          <cell r="AL140">
            <v>281.90275000000003</v>
          </cell>
          <cell r="AM140">
            <v>495.55081999999999</v>
          </cell>
          <cell r="AQ140">
            <v>106940.12127799999</v>
          </cell>
          <cell r="AR140">
            <v>88.519000000000005</v>
          </cell>
          <cell r="AS140">
            <v>705.79396099999997</v>
          </cell>
          <cell r="AT140">
            <v>9</v>
          </cell>
          <cell r="AU140">
            <v>0</v>
          </cell>
          <cell r="AV140">
            <v>812</v>
          </cell>
          <cell r="AW140">
            <v>0</v>
          </cell>
          <cell r="AX140">
            <v>55687.613400000002</v>
          </cell>
          <cell r="AY140">
            <v>14943.800421</v>
          </cell>
          <cell r="AZ140">
            <v>37.488999999999997</v>
          </cell>
          <cell r="BA140">
            <v>3528.1934959999999</v>
          </cell>
          <cell r="BB140">
            <v>3381.0969999999998</v>
          </cell>
          <cell r="BD140">
            <v>186133.62755599999</v>
          </cell>
        </row>
        <row r="141">
          <cell r="J141" t="str">
            <v>C112</v>
          </cell>
          <cell r="L141">
            <v>0</v>
          </cell>
          <cell r="M141">
            <v>0</v>
          </cell>
          <cell r="N141">
            <v>186.80556000000001</v>
          </cell>
          <cell r="O141">
            <v>0</v>
          </cell>
          <cell r="P141">
            <v>0</v>
          </cell>
          <cell r="Q141">
            <v>12.26</v>
          </cell>
          <cell r="R141">
            <v>0</v>
          </cell>
          <cell r="S141">
            <v>577.37858100000005</v>
          </cell>
          <cell r="T141">
            <v>93.369179000000003</v>
          </cell>
          <cell r="U141">
            <v>0</v>
          </cell>
          <cell r="V141">
            <v>13</v>
          </cell>
          <cell r="W141">
            <v>0</v>
          </cell>
          <cell r="AB141">
            <v>0</v>
          </cell>
          <cell r="AC141">
            <v>1.0458069999999999</v>
          </cell>
          <cell r="AD141">
            <v>226.72566</v>
          </cell>
          <cell r="AE141">
            <v>0</v>
          </cell>
          <cell r="AF141">
            <v>0</v>
          </cell>
          <cell r="AG141">
            <v>23.643999999999998</v>
          </cell>
          <cell r="AH141">
            <v>0</v>
          </cell>
          <cell r="AI141">
            <v>1240.713698</v>
          </cell>
          <cell r="AJ141">
            <v>203.832066</v>
          </cell>
          <cell r="AK141">
            <v>0</v>
          </cell>
          <cell r="AL141">
            <v>17</v>
          </cell>
          <cell r="AM141">
            <v>0</v>
          </cell>
          <cell r="AQ141">
            <v>0</v>
          </cell>
          <cell r="AR141">
            <v>9.3390000000000004</v>
          </cell>
          <cell r="AS141">
            <v>3673.5086609999998</v>
          </cell>
          <cell r="AT141">
            <v>0</v>
          </cell>
          <cell r="AU141">
            <v>0</v>
          </cell>
          <cell r="AV141">
            <v>188</v>
          </cell>
          <cell r="AW141">
            <v>0</v>
          </cell>
          <cell r="AX141">
            <v>16458.838449999999</v>
          </cell>
          <cell r="AY141">
            <v>1901.9183190000001</v>
          </cell>
          <cell r="AZ141">
            <v>0</v>
          </cell>
          <cell r="BA141">
            <v>155</v>
          </cell>
          <cell r="BB141">
            <v>0</v>
          </cell>
          <cell r="BD141">
            <v>22386.604429999999</v>
          </cell>
        </row>
        <row r="142">
          <cell r="J142" t="str">
            <v>C113</v>
          </cell>
          <cell r="L142">
            <v>665.53255000000001</v>
          </cell>
          <cell r="M142">
            <v>19.730623999999999</v>
          </cell>
          <cell r="N142">
            <v>12.39865</v>
          </cell>
          <cell r="O142">
            <v>0</v>
          </cell>
          <cell r="P142">
            <v>0</v>
          </cell>
          <cell r="Q142">
            <v>1881.9380000000001</v>
          </cell>
          <cell r="R142">
            <v>0</v>
          </cell>
          <cell r="S142">
            <v>1643.0589070000001</v>
          </cell>
          <cell r="T142">
            <v>390.56334399999997</v>
          </cell>
          <cell r="U142">
            <v>4.7632599999999998</v>
          </cell>
          <cell r="V142">
            <v>75</v>
          </cell>
          <cell r="W142">
            <v>0</v>
          </cell>
          <cell r="AB142">
            <v>10903.793519999999</v>
          </cell>
          <cell r="AC142">
            <v>26.527719000000001</v>
          </cell>
          <cell r="AD142">
            <v>21.16713</v>
          </cell>
          <cell r="AE142">
            <v>0</v>
          </cell>
          <cell r="AF142">
            <v>0</v>
          </cell>
          <cell r="AG142">
            <v>3648.5349999999999</v>
          </cell>
          <cell r="AH142">
            <v>0</v>
          </cell>
          <cell r="AI142">
            <v>4643.3641019999995</v>
          </cell>
          <cell r="AJ142">
            <v>2445.5903069999999</v>
          </cell>
          <cell r="AK142">
            <v>5.2185499999999996</v>
          </cell>
          <cell r="AL142">
            <v>75</v>
          </cell>
          <cell r="AM142">
            <v>0</v>
          </cell>
          <cell r="AQ142">
            <v>146568.56367999999</v>
          </cell>
          <cell r="AR142">
            <v>241.161</v>
          </cell>
          <cell r="AS142">
            <v>187.98599999999999</v>
          </cell>
          <cell r="AT142">
            <v>0</v>
          </cell>
          <cell r="AU142">
            <v>0</v>
          </cell>
          <cell r="AV142">
            <v>13968</v>
          </cell>
          <cell r="AW142">
            <v>0</v>
          </cell>
          <cell r="AX142">
            <v>63110.41042</v>
          </cell>
          <cell r="AY142">
            <v>26204.397975</v>
          </cell>
          <cell r="AZ142">
            <v>50.710999999999999</v>
          </cell>
          <cell r="BA142">
            <v>809</v>
          </cell>
          <cell r="BB142">
            <v>0</v>
          </cell>
          <cell r="BD142">
            <v>251140.230075</v>
          </cell>
        </row>
        <row r="143">
          <cell r="J143" t="str">
            <v>C114</v>
          </cell>
          <cell r="L143">
            <v>1892.7786510000001</v>
          </cell>
          <cell r="M143">
            <v>10.184919000000001</v>
          </cell>
          <cell r="N143">
            <v>21.113969999999998</v>
          </cell>
          <cell r="O143">
            <v>0</v>
          </cell>
          <cell r="P143">
            <v>0</v>
          </cell>
          <cell r="Q143">
            <v>16.521000000000001</v>
          </cell>
          <cell r="R143">
            <v>0</v>
          </cell>
          <cell r="S143">
            <v>42.511868999999997</v>
          </cell>
          <cell r="T143">
            <v>127.618272</v>
          </cell>
          <cell r="U143">
            <v>0</v>
          </cell>
          <cell r="V143">
            <v>88.661221999999995</v>
          </cell>
          <cell r="W143">
            <v>15.322620000000001</v>
          </cell>
          <cell r="AB143">
            <v>3963.1322399999999</v>
          </cell>
          <cell r="AC143">
            <v>12.943522</v>
          </cell>
          <cell r="AD143">
            <v>18.59891</v>
          </cell>
          <cell r="AE143">
            <v>0</v>
          </cell>
          <cell r="AF143">
            <v>0</v>
          </cell>
          <cell r="AG143">
            <v>31.861000000000001</v>
          </cell>
          <cell r="AH143">
            <v>0</v>
          </cell>
          <cell r="AI143">
            <v>60.212200000000003</v>
          </cell>
          <cell r="AJ143">
            <v>155.33578299999999</v>
          </cell>
          <cell r="AK143">
            <v>0</v>
          </cell>
          <cell r="AL143">
            <v>224.90793300000001</v>
          </cell>
          <cell r="AM143">
            <v>2.8819499999999998</v>
          </cell>
          <cell r="AQ143">
            <v>54347.403129999999</v>
          </cell>
          <cell r="AR143">
            <v>107.73399999999999</v>
          </cell>
          <cell r="AS143">
            <v>157.768046</v>
          </cell>
          <cell r="AT143">
            <v>0</v>
          </cell>
          <cell r="AU143">
            <v>0</v>
          </cell>
          <cell r="AV143">
            <v>271</v>
          </cell>
          <cell r="AW143">
            <v>0</v>
          </cell>
          <cell r="AX143">
            <v>805.03421000000003</v>
          </cell>
          <cell r="AY143">
            <v>1609.4407630000001</v>
          </cell>
          <cell r="AZ143">
            <v>0</v>
          </cell>
          <cell r="BA143">
            <v>2534.336194</v>
          </cell>
          <cell r="BB143">
            <v>23.513999999999999</v>
          </cell>
          <cell r="BD143">
            <v>59856.230342999996</v>
          </cell>
        </row>
        <row r="144">
          <cell r="J144" t="str">
            <v>C115-C119</v>
          </cell>
          <cell r="L144">
            <v>1754.516284</v>
          </cell>
          <cell r="M144">
            <v>0</v>
          </cell>
          <cell r="N144">
            <v>310.85665</v>
          </cell>
          <cell r="O144">
            <v>0</v>
          </cell>
          <cell r="P144">
            <v>0</v>
          </cell>
          <cell r="Q144">
            <v>147.38900000000001</v>
          </cell>
          <cell r="R144">
            <v>0</v>
          </cell>
          <cell r="S144">
            <v>368.81340899999998</v>
          </cell>
          <cell r="T144">
            <v>233.77230299999999</v>
          </cell>
          <cell r="U144">
            <v>26.883559999999999</v>
          </cell>
          <cell r="V144">
            <v>533</v>
          </cell>
          <cell r="W144">
            <v>1.2976300000000001</v>
          </cell>
          <cell r="AB144">
            <v>3427.5563059999999</v>
          </cell>
          <cell r="AC144">
            <v>148.03884300000001</v>
          </cell>
          <cell r="AD144">
            <v>608.88413400000002</v>
          </cell>
          <cell r="AE144">
            <v>0</v>
          </cell>
          <cell r="AF144">
            <v>0</v>
          </cell>
          <cell r="AG144">
            <v>284.255</v>
          </cell>
          <cell r="AH144">
            <v>0</v>
          </cell>
          <cell r="AI144">
            <v>676.41845000000001</v>
          </cell>
          <cell r="AJ144">
            <v>315.26798700000001</v>
          </cell>
          <cell r="AK144">
            <v>34.488680000000002</v>
          </cell>
          <cell r="AL144">
            <v>955</v>
          </cell>
          <cell r="AM144">
            <v>2.3851199999999997</v>
          </cell>
          <cell r="AQ144">
            <v>41396.216638999998</v>
          </cell>
          <cell r="AR144">
            <v>878.02599999999995</v>
          </cell>
          <cell r="AS144">
            <v>6977.5120939999997</v>
          </cell>
          <cell r="AT144">
            <v>0</v>
          </cell>
          <cell r="AU144">
            <v>0</v>
          </cell>
          <cell r="AV144">
            <v>2797</v>
          </cell>
          <cell r="AW144">
            <v>0</v>
          </cell>
          <cell r="AX144">
            <v>8798.6797399999996</v>
          </cell>
          <cell r="AY144">
            <v>3090.2752730000002</v>
          </cell>
          <cell r="AZ144">
            <v>346.63900000000001</v>
          </cell>
          <cell r="BA144">
            <v>10101</v>
          </cell>
          <cell r="BB144">
            <v>19.344999999999999</v>
          </cell>
          <cell r="BD144">
            <v>74404.693746000004</v>
          </cell>
        </row>
        <row r="145">
          <cell r="J145" t="str">
            <v>C12</v>
          </cell>
          <cell r="L145">
            <v>284.81300499999998</v>
          </cell>
          <cell r="M145">
            <v>0</v>
          </cell>
          <cell r="N145">
            <v>135.83518000000001</v>
          </cell>
          <cell r="O145">
            <v>0</v>
          </cell>
          <cell r="P145">
            <v>0</v>
          </cell>
          <cell r="Q145">
            <v>11.77</v>
          </cell>
          <cell r="R145">
            <v>0</v>
          </cell>
          <cell r="S145">
            <v>785.09872299999995</v>
          </cell>
          <cell r="T145">
            <v>206.00358399999999</v>
          </cell>
          <cell r="U145">
            <v>0.88844000000000001</v>
          </cell>
          <cell r="V145">
            <v>74.415246999999994</v>
          </cell>
          <cell r="W145">
            <v>0</v>
          </cell>
          <cell r="AB145">
            <v>395.395465</v>
          </cell>
          <cell r="AC145">
            <v>12.725144999999999</v>
          </cell>
          <cell r="AD145">
            <v>205.85265000000001</v>
          </cell>
          <cell r="AE145">
            <v>0</v>
          </cell>
          <cell r="AF145">
            <v>0</v>
          </cell>
          <cell r="AG145">
            <v>22.699000000000002</v>
          </cell>
          <cell r="AH145">
            <v>0</v>
          </cell>
          <cell r="AI145">
            <v>1131.3793659999999</v>
          </cell>
          <cell r="AJ145">
            <v>171.70128</v>
          </cell>
          <cell r="AK145">
            <v>0.84421000000000002</v>
          </cell>
          <cell r="AL145">
            <v>123.564688</v>
          </cell>
          <cell r="AM145">
            <v>0</v>
          </cell>
          <cell r="AQ145">
            <v>4230.0884599999999</v>
          </cell>
          <cell r="AR145">
            <v>54.23</v>
          </cell>
          <cell r="AS145">
            <v>3217.7731269999999</v>
          </cell>
          <cell r="AT145">
            <v>0</v>
          </cell>
          <cell r="AU145">
            <v>0</v>
          </cell>
          <cell r="AV145">
            <v>173</v>
          </cell>
          <cell r="AW145">
            <v>0</v>
          </cell>
          <cell r="AX145">
            <v>15250.218570000001</v>
          </cell>
          <cell r="AY145">
            <v>1610.2921690000001</v>
          </cell>
          <cell r="AZ145">
            <v>8.16</v>
          </cell>
          <cell r="BA145">
            <v>1239.9791290000001</v>
          </cell>
          <cell r="BB145">
            <v>0</v>
          </cell>
          <cell r="BD145">
            <v>25783.741454999999</v>
          </cell>
        </row>
        <row r="146">
          <cell r="J146" t="str">
            <v>C13</v>
          </cell>
          <cell r="L146">
            <v>497.00115299999999</v>
          </cell>
          <cell r="M146">
            <v>49.642890000000001</v>
          </cell>
          <cell r="N146">
            <v>256.58956000000001</v>
          </cell>
          <cell r="O146">
            <v>0</v>
          </cell>
          <cell r="P146">
            <v>0</v>
          </cell>
          <cell r="Q146">
            <v>26.923999999999999</v>
          </cell>
          <cell r="R146">
            <v>0</v>
          </cell>
          <cell r="S146">
            <v>298.95877899999999</v>
          </cell>
          <cell r="T146">
            <v>96.611593999999997</v>
          </cell>
          <cell r="U146">
            <v>15.711349999999999</v>
          </cell>
          <cell r="V146">
            <v>77</v>
          </cell>
          <cell r="W146">
            <v>1.5778700000000001</v>
          </cell>
          <cell r="AB146">
            <v>1072.9235059999999</v>
          </cell>
          <cell r="AC146">
            <v>47.709842999999999</v>
          </cell>
          <cell r="AD146">
            <v>304.75762700000001</v>
          </cell>
          <cell r="AE146">
            <v>0</v>
          </cell>
          <cell r="AF146">
            <v>0</v>
          </cell>
          <cell r="AG146">
            <v>51.924999999999997</v>
          </cell>
          <cell r="AH146">
            <v>0</v>
          </cell>
          <cell r="AI146">
            <v>528.82407999999998</v>
          </cell>
          <cell r="AJ146">
            <v>145.16693799999999</v>
          </cell>
          <cell r="AK146">
            <v>17.188829999999999</v>
          </cell>
          <cell r="AL146">
            <v>109</v>
          </cell>
          <cell r="AM146">
            <v>1.8949500000000001</v>
          </cell>
          <cell r="AQ146">
            <v>11632.533633999999</v>
          </cell>
          <cell r="AR146">
            <v>437.17700000000002</v>
          </cell>
          <cell r="AS146">
            <v>2608.9393319999999</v>
          </cell>
          <cell r="AT146">
            <v>3</v>
          </cell>
          <cell r="AU146">
            <v>0</v>
          </cell>
          <cell r="AV146">
            <v>477</v>
          </cell>
          <cell r="AW146">
            <v>0</v>
          </cell>
          <cell r="AX146">
            <v>6677.4614000000001</v>
          </cell>
          <cell r="AY146">
            <v>1620.75056</v>
          </cell>
          <cell r="AZ146">
            <v>159.09</v>
          </cell>
          <cell r="BA146">
            <v>842</v>
          </cell>
          <cell r="BB146">
            <v>19.475000000000001</v>
          </cell>
          <cell r="BD146">
            <v>24477.426925999996</v>
          </cell>
        </row>
        <row r="147">
          <cell r="J147" t="str">
            <v>C14</v>
          </cell>
          <cell r="L147">
            <v>856.147694</v>
          </cell>
          <cell r="M147">
            <v>24.648834000000001</v>
          </cell>
          <cell r="N147">
            <v>154.92590999999999</v>
          </cell>
          <cell r="O147">
            <v>0</v>
          </cell>
          <cell r="P147">
            <v>0</v>
          </cell>
          <cell r="Q147">
            <v>68.44</v>
          </cell>
          <cell r="R147">
            <v>0</v>
          </cell>
          <cell r="S147">
            <v>527.00735499999996</v>
          </cell>
          <cell r="T147">
            <v>555.02280099999996</v>
          </cell>
          <cell r="U147">
            <v>2.6262699999999999</v>
          </cell>
          <cell r="V147">
            <v>797</v>
          </cell>
          <cell r="W147">
            <v>0</v>
          </cell>
          <cell r="AB147">
            <v>4180.558833</v>
          </cell>
          <cell r="AC147">
            <v>24.904221</v>
          </cell>
          <cell r="AD147">
            <v>179.43707000000001</v>
          </cell>
          <cell r="AE147">
            <v>1</v>
          </cell>
          <cell r="AF147">
            <v>0</v>
          </cell>
          <cell r="AG147">
            <v>131.994</v>
          </cell>
          <cell r="AH147">
            <v>0</v>
          </cell>
          <cell r="AI147">
            <v>725.05135399999995</v>
          </cell>
          <cell r="AJ147">
            <v>8464.3624340000006</v>
          </cell>
          <cell r="AK147">
            <v>3.1160000000000001</v>
          </cell>
          <cell r="AL147">
            <v>1093</v>
          </cell>
          <cell r="AM147">
            <v>197.55649</v>
          </cell>
          <cell r="AQ147">
            <v>39114.026230000003</v>
          </cell>
          <cell r="AR147">
            <v>219.54900000000001</v>
          </cell>
          <cell r="AS147">
            <v>1584.82052</v>
          </cell>
          <cell r="AT147">
            <v>2</v>
          </cell>
          <cell r="AU147">
            <v>0</v>
          </cell>
          <cell r="AV147">
            <v>916</v>
          </cell>
          <cell r="AW147">
            <v>0</v>
          </cell>
          <cell r="AX147">
            <v>8761.0502930000002</v>
          </cell>
          <cell r="AY147">
            <v>95623.742718000009</v>
          </cell>
          <cell r="AZ147">
            <v>25.757000000000001</v>
          </cell>
          <cell r="BA147">
            <v>10754</v>
          </cell>
          <cell r="BB147">
            <v>1219.1220000000001</v>
          </cell>
          <cell r="BD147">
            <v>158220.06776100001</v>
          </cell>
        </row>
        <row r="148">
          <cell r="J148" t="str">
            <v>C15</v>
          </cell>
          <cell r="L148">
            <v>131.99295699999999</v>
          </cell>
          <cell r="M148">
            <v>0.42027500000000001</v>
          </cell>
          <cell r="N148">
            <v>15.808669999999999</v>
          </cell>
          <cell r="O148">
            <v>0</v>
          </cell>
          <cell r="P148">
            <v>0</v>
          </cell>
          <cell r="Q148">
            <v>1.4219999999999999</v>
          </cell>
          <cell r="R148">
            <v>0</v>
          </cell>
          <cell r="S148">
            <v>223.584373</v>
          </cell>
          <cell r="T148">
            <v>412.34072800000001</v>
          </cell>
          <cell r="U148">
            <v>0.13321</v>
          </cell>
          <cell r="V148">
            <v>83</v>
          </cell>
          <cell r="W148">
            <v>0</v>
          </cell>
          <cell r="AB148">
            <v>242.566236</v>
          </cell>
          <cell r="AC148">
            <v>0.49855100000000002</v>
          </cell>
          <cell r="AD148">
            <v>23.429860000000001</v>
          </cell>
          <cell r="AE148">
            <v>0</v>
          </cell>
          <cell r="AF148">
            <v>0</v>
          </cell>
          <cell r="AG148">
            <v>2.7410000000000001</v>
          </cell>
          <cell r="AH148">
            <v>0</v>
          </cell>
          <cell r="AI148">
            <v>295.96358600000002</v>
          </cell>
          <cell r="AJ148">
            <v>2594.687277</v>
          </cell>
          <cell r="AK148">
            <v>0.21018999999999999</v>
          </cell>
          <cell r="AL148">
            <v>12315</v>
          </cell>
          <cell r="AM148">
            <v>0</v>
          </cell>
          <cell r="AQ148">
            <v>2398.48144</v>
          </cell>
          <cell r="AR148">
            <v>3.7370000000000001</v>
          </cell>
          <cell r="AS148">
            <v>161.07414499999999</v>
          </cell>
          <cell r="AT148">
            <v>0</v>
          </cell>
          <cell r="AU148">
            <v>0</v>
          </cell>
          <cell r="AV148">
            <v>19</v>
          </cell>
          <cell r="AW148">
            <v>0</v>
          </cell>
          <cell r="AX148">
            <v>3521.3238200000001</v>
          </cell>
          <cell r="AY148">
            <v>28507.512815999999</v>
          </cell>
          <cell r="AZ148">
            <v>1.74</v>
          </cell>
          <cell r="BA148">
            <v>152881</v>
          </cell>
          <cell r="BB148">
            <v>0</v>
          </cell>
          <cell r="BD148">
            <v>187493.869221</v>
          </cell>
        </row>
        <row r="149">
          <cell r="J149" t="str">
            <v>C16</v>
          </cell>
          <cell r="L149">
            <v>0</v>
          </cell>
          <cell r="M149">
            <v>107.31959500000001</v>
          </cell>
          <cell r="N149">
            <v>343.21604000000002</v>
          </cell>
          <cell r="O149">
            <v>0</v>
          </cell>
          <cell r="P149">
            <v>0.111813</v>
          </cell>
          <cell r="Q149">
            <v>16.488</v>
          </cell>
          <cell r="R149">
            <v>0</v>
          </cell>
          <cell r="S149">
            <v>129.9821</v>
          </cell>
          <cell r="T149">
            <v>29.440154</v>
          </cell>
          <cell r="U149">
            <v>22.414300000000001</v>
          </cell>
          <cell r="V149">
            <v>367</v>
          </cell>
          <cell r="W149">
            <v>1.04904</v>
          </cell>
          <cell r="AB149">
            <v>0</v>
          </cell>
          <cell r="AC149">
            <v>107.909955</v>
          </cell>
          <cell r="AD149">
            <v>505.42691200000002</v>
          </cell>
          <cell r="AE149">
            <v>0</v>
          </cell>
          <cell r="AF149">
            <v>0.20705299999999999</v>
          </cell>
          <cell r="AG149">
            <v>31.798999999999999</v>
          </cell>
          <cell r="AH149">
            <v>0</v>
          </cell>
          <cell r="AI149">
            <v>145.90422899999999</v>
          </cell>
          <cell r="AJ149">
            <v>30.856498999999999</v>
          </cell>
          <cell r="AK149">
            <v>31.251899999999999</v>
          </cell>
          <cell r="AL149">
            <v>633</v>
          </cell>
          <cell r="AM149">
            <v>1.8399000000000001</v>
          </cell>
          <cell r="AQ149">
            <v>0</v>
          </cell>
          <cell r="AR149">
            <v>983.23</v>
          </cell>
          <cell r="AS149">
            <v>4602.0448059999999</v>
          </cell>
          <cell r="AT149">
            <v>2</v>
          </cell>
          <cell r="AU149">
            <v>1.390709</v>
          </cell>
          <cell r="AV149">
            <v>201</v>
          </cell>
          <cell r="AW149">
            <v>0</v>
          </cell>
          <cell r="AX149">
            <v>2363.5817299999999</v>
          </cell>
          <cell r="AY149">
            <v>306.28762599999999</v>
          </cell>
          <cell r="AZ149">
            <v>312.46300000000002</v>
          </cell>
          <cell r="BA149">
            <v>6748</v>
          </cell>
          <cell r="BB149">
            <v>17.429000000000002</v>
          </cell>
          <cell r="BD149">
            <v>15537.426871</v>
          </cell>
        </row>
        <row r="150">
          <cell r="J150" t="str">
            <v>C17</v>
          </cell>
          <cell r="L150">
            <v>340.46844199999998</v>
          </cell>
          <cell r="M150">
            <v>11.979016</v>
          </cell>
          <cell r="N150">
            <v>64.414249999999996</v>
          </cell>
          <cell r="O150">
            <v>0</v>
          </cell>
          <cell r="P150">
            <v>0</v>
          </cell>
          <cell r="Q150">
            <v>0.77800000000000002</v>
          </cell>
          <cell r="R150">
            <v>0</v>
          </cell>
          <cell r="S150">
            <v>35.470269999999999</v>
          </cell>
          <cell r="T150">
            <v>0</v>
          </cell>
          <cell r="U150">
            <v>0</v>
          </cell>
          <cell r="V150">
            <v>4</v>
          </cell>
          <cell r="W150">
            <v>0</v>
          </cell>
          <cell r="AB150">
            <v>677.05750399999999</v>
          </cell>
          <cell r="AC150">
            <v>12.830023000000001</v>
          </cell>
          <cell r="AD150">
            <v>88.323310000000006</v>
          </cell>
          <cell r="AE150">
            <v>0</v>
          </cell>
          <cell r="AF150">
            <v>0</v>
          </cell>
          <cell r="AG150">
            <v>4595.7259999999997</v>
          </cell>
          <cell r="AH150">
            <v>0</v>
          </cell>
          <cell r="AI150">
            <v>45.020929000000002</v>
          </cell>
          <cell r="AJ150">
            <v>0</v>
          </cell>
          <cell r="AK150">
            <v>0</v>
          </cell>
          <cell r="AL150">
            <v>6</v>
          </cell>
          <cell r="AM150">
            <v>0</v>
          </cell>
          <cell r="AQ150">
            <v>6412.5836799999997</v>
          </cell>
          <cell r="AR150">
            <v>101.69199999999999</v>
          </cell>
          <cell r="AS150">
            <v>781.53135799999995</v>
          </cell>
          <cell r="AT150">
            <v>0</v>
          </cell>
          <cell r="AU150">
            <v>0</v>
          </cell>
          <cell r="AV150">
            <v>59987</v>
          </cell>
          <cell r="AW150">
            <v>0</v>
          </cell>
          <cell r="AX150">
            <v>519.47073999999998</v>
          </cell>
          <cell r="AY150">
            <v>0</v>
          </cell>
          <cell r="AZ150">
            <v>0</v>
          </cell>
          <cell r="BA150">
            <v>44</v>
          </cell>
          <cell r="BB150">
            <v>0</v>
          </cell>
          <cell r="BD150">
            <v>67846.277778000003</v>
          </cell>
        </row>
        <row r="151">
          <cell r="J151" t="str">
            <v>C18</v>
          </cell>
          <cell r="L151">
            <v>244.585658</v>
          </cell>
          <cell r="M151">
            <v>9.2124790000000001</v>
          </cell>
          <cell r="N151">
            <v>47.802370000000003</v>
          </cell>
          <cell r="O151">
            <v>0</v>
          </cell>
          <cell r="P151">
            <v>0</v>
          </cell>
          <cell r="Q151">
            <v>10.3</v>
          </cell>
          <cell r="R151">
            <v>0</v>
          </cell>
          <cell r="S151">
            <v>120.559296</v>
          </cell>
          <cell r="T151">
            <v>142.779011</v>
          </cell>
          <cell r="U151">
            <v>5.6010900000000001</v>
          </cell>
          <cell r="V151">
            <v>78</v>
          </cell>
          <cell r="W151">
            <v>0</v>
          </cell>
          <cell r="AB151">
            <v>696.75523499999997</v>
          </cell>
          <cell r="AC151">
            <v>9.5371690000000005</v>
          </cell>
          <cell r="AD151">
            <v>69.717909000000006</v>
          </cell>
          <cell r="AE151">
            <v>0</v>
          </cell>
          <cell r="AF151">
            <v>0</v>
          </cell>
          <cell r="AG151">
            <v>72.466999999999999</v>
          </cell>
          <cell r="AH151">
            <v>0</v>
          </cell>
          <cell r="AI151">
            <v>230.38768300000001</v>
          </cell>
          <cell r="AJ151">
            <v>333.51942100000002</v>
          </cell>
          <cell r="AK151">
            <v>6.59598</v>
          </cell>
          <cell r="AL151">
            <v>117</v>
          </cell>
          <cell r="AM151">
            <v>2.7910000000000001E-2</v>
          </cell>
          <cell r="AQ151">
            <v>7812.1370699999998</v>
          </cell>
          <cell r="AR151">
            <v>76.813999999999993</v>
          </cell>
          <cell r="AS151">
            <v>548.73540100000002</v>
          </cell>
          <cell r="AT151">
            <v>-1</v>
          </cell>
          <cell r="AU151">
            <v>0</v>
          </cell>
          <cell r="AV151">
            <v>597</v>
          </cell>
          <cell r="AW151">
            <v>0</v>
          </cell>
          <cell r="AX151">
            <v>2423.56014</v>
          </cell>
          <cell r="AY151">
            <v>3443.5515289999998</v>
          </cell>
          <cell r="AZ151">
            <v>63.762</v>
          </cell>
          <cell r="BA151">
            <v>1031</v>
          </cell>
          <cell r="BB151">
            <v>2.63</v>
          </cell>
          <cell r="BD151">
            <v>15998.190140000001</v>
          </cell>
        </row>
        <row r="152">
          <cell r="J152" t="str">
            <v>C19</v>
          </cell>
          <cell r="L152">
            <v>1833.99927</v>
          </cell>
          <cell r="M152">
            <v>3.1320760000000001</v>
          </cell>
          <cell r="N152">
            <v>132.90616</v>
          </cell>
          <cell r="O152">
            <v>0</v>
          </cell>
          <cell r="P152">
            <v>0</v>
          </cell>
          <cell r="Q152">
            <v>11.616</v>
          </cell>
          <cell r="R152">
            <v>0</v>
          </cell>
          <cell r="S152">
            <v>100.080197</v>
          </cell>
          <cell r="T152">
            <v>93.544837999999999</v>
          </cell>
          <cell r="U152">
            <v>21.464110000000002</v>
          </cell>
          <cell r="V152">
            <v>610</v>
          </cell>
          <cell r="W152">
            <v>0</v>
          </cell>
          <cell r="AB152">
            <v>5457.6484099999998</v>
          </cell>
          <cell r="AC152">
            <v>3.3700230000000002</v>
          </cell>
          <cell r="AD152">
            <v>192.15234000000001</v>
          </cell>
          <cell r="AE152">
            <v>0</v>
          </cell>
          <cell r="AF152">
            <v>0</v>
          </cell>
          <cell r="AG152">
            <v>22.402000000000001</v>
          </cell>
          <cell r="AH152">
            <v>0</v>
          </cell>
          <cell r="AI152">
            <v>276.25301200000001</v>
          </cell>
          <cell r="AJ152">
            <v>167.40087</v>
          </cell>
          <cell r="AK152">
            <v>32.139949999999999</v>
          </cell>
          <cell r="AL152">
            <v>1161</v>
          </cell>
          <cell r="AM152">
            <v>0</v>
          </cell>
          <cell r="AQ152">
            <v>51462.484399000001</v>
          </cell>
          <cell r="AR152">
            <v>24.577999999999999</v>
          </cell>
          <cell r="AS152">
            <v>2137.6265520000002</v>
          </cell>
          <cell r="AT152">
            <v>0</v>
          </cell>
          <cell r="AU152">
            <v>0</v>
          </cell>
          <cell r="AV152">
            <v>201</v>
          </cell>
          <cell r="AW152">
            <v>0</v>
          </cell>
          <cell r="AX152">
            <v>3255.7819199999999</v>
          </cell>
          <cell r="AY152">
            <v>1864.2868960000001</v>
          </cell>
          <cell r="AZ152">
            <v>331.00799999999998</v>
          </cell>
          <cell r="BA152">
            <v>12843</v>
          </cell>
          <cell r="BB152">
            <v>0</v>
          </cell>
          <cell r="BD152">
            <v>72119.765767000004</v>
          </cell>
        </row>
        <row r="153">
          <cell r="J153" t="str">
            <v>C20</v>
          </cell>
          <cell r="L153">
            <v>276.97820200000001</v>
          </cell>
          <cell r="M153">
            <v>2.9275600000000002</v>
          </cell>
          <cell r="N153">
            <v>50.902419999999999</v>
          </cell>
          <cell r="O153">
            <v>0</v>
          </cell>
          <cell r="P153">
            <v>0</v>
          </cell>
          <cell r="Q153">
            <v>15.826000000000001</v>
          </cell>
          <cell r="R153">
            <v>0</v>
          </cell>
          <cell r="S153">
            <v>108.72516299999999</v>
          </cell>
          <cell r="T153">
            <v>1213.1055510000001</v>
          </cell>
          <cell r="U153">
            <v>0.27387</v>
          </cell>
          <cell r="V153">
            <v>940.98621900000001</v>
          </cell>
          <cell r="W153">
            <v>0</v>
          </cell>
          <cell r="AB153">
            <v>692.48341200000004</v>
          </cell>
          <cell r="AC153">
            <v>3.6748669999999999</v>
          </cell>
          <cell r="AD153">
            <v>63.800960000000003</v>
          </cell>
          <cell r="AE153">
            <v>0</v>
          </cell>
          <cell r="AF153">
            <v>0</v>
          </cell>
          <cell r="AG153">
            <v>30.523</v>
          </cell>
          <cell r="AH153">
            <v>0</v>
          </cell>
          <cell r="AI153">
            <v>5415.2071859999996</v>
          </cell>
          <cell r="AJ153">
            <v>3959.423104</v>
          </cell>
          <cell r="AK153">
            <v>0.27156999999999998</v>
          </cell>
          <cell r="AL153">
            <v>2657.3541919999998</v>
          </cell>
          <cell r="AM153">
            <v>0.93689999999999996</v>
          </cell>
          <cell r="AQ153">
            <v>7707.7035999999998</v>
          </cell>
          <cell r="AR153">
            <v>29.899000000000001</v>
          </cell>
          <cell r="AS153">
            <v>882.75923999999998</v>
          </cell>
          <cell r="AT153">
            <v>0</v>
          </cell>
          <cell r="AU153">
            <v>0</v>
          </cell>
          <cell r="AV153">
            <v>209</v>
          </cell>
          <cell r="AW153">
            <v>0</v>
          </cell>
          <cell r="AX153">
            <v>56514.739950000003</v>
          </cell>
          <cell r="AY153">
            <v>36074.303958999997</v>
          </cell>
          <cell r="AZ153">
            <v>1.3720000000000001</v>
          </cell>
          <cell r="BA153">
            <v>37719.450494999997</v>
          </cell>
          <cell r="BB153">
            <v>5.6379999999999999</v>
          </cell>
          <cell r="BD153">
            <v>139144.866244</v>
          </cell>
        </row>
        <row r="154">
          <cell r="J154" t="str">
            <v>C21</v>
          </cell>
          <cell r="L154">
            <v>296.45086300000003</v>
          </cell>
          <cell r="M154">
            <v>0</v>
          </cell>
          <cell r="N154">
            <v>50.405340000000002</v>
          </cell>
          <cell r="O154">
            <v>0</v>
          </cell>
          <cell r="P154">
            <v>0.29963000000000001</v>
          </cell>
          <cell r="Q154">
            <v>14.555</v>
          </cell>
          <cell r="R154">
            <v>0</v>
          </cell>
          <cell r="S154">
            <v>342.039019</v>
          </cell>
          <cell r="T154">
            <v>113.89974599999999</v>
          </cell>
          <cell r="U154">
            <v>14.94481</v>
          </cell>
          <cell r="V154">
            <v>115</v>
          </cell>
          <cell r="W154">
            <v>0</v>
          </cell>
          <cell r="AB154">
            <v>564.84431199999995</v>
          </cell>
          <cell r="AC154">
            <v>0</v>
          </cell>
          <cell r="AD154">
            <v>47.895805000000003</v>
          </cell>
          <cell r="AE154">
            <v>0</v>
          </cell>
          <cell r="AF154">
            <v>0.62584300000000004</v>
          </cell>
          <cell r="AG154">
            <v>28.071000000000002</v>
          </cell>
          <cell r="AH154">
            <v>0</v>
          </cell>
          <cell r="AI154">
            <v>1669.7332999999999</v>
          </cell>
          <cell r="AJ154">
            <v>4771.5458529999996</v>
          </cell>
          <cell r="AK154">
            <v>19.774460000000001</v>
          </cell>
          <cell r="AL154">
            <v>109</v>
          </cell>
          <cell r="AM154">
            <v>0</v>
          </cell>
          <cell r="AQ154">
            <v>5093.6864999999998</v>
          </cell>
          <cell r="AR154">
            <v>0</v>
          </cell>
          <cell r="AS154">
            <v>377.73092100000002</v>
          </cell>
          <cell r="AT154">
            <v>0</v>
          </cell>
          <cell r="AU154">
            <v>3.4158189999999999</v>
          </cell>
          <cell r="AV154">
            <v>217</v>
          </cell>
          <cell r="AW154">
            <v>0</v>
          </cell>
          <cell r="AX154">
            <v>23110.61405</v>
          </cell>
          <cell r="AY154">
            <v>55226.927395999999</v>
          </cell>
          <cell r="AZ154">
            <v>184.929</v>
          </cell>
          <cell r="BA154">
            <v>1035</v>
          </cell>
          <cell r="BB154">
            <v>0</v>
          </cell>
          <cell r="BD154">
            <v>85249.303685999999</v>
          </cell>
        </row>
        <row r="155">
          <cell r="J155" t="str">
            <v>C22</v>
          </cell>
          <cell r="L155">
            <v>575.14415099999997</v>
          </cell>
          <cell r="M155">
            <v>0</v>
          </cell>
          <cell r="N155">
            <v>0</v>
          </cell>
          <cell r="O155">
            <v>0</v>
          </cell>
          <cell r="P155">
            <v>0</v>
          </cell>
          <cell r="Q155">
            <v>54.095999999999997</v>
          </cell>
          <cell r="R155">
            <v>0</v>
          </cell>
          <cell r="S155">
            <v>257.43108699999999</v>
          </cell>
          <cell r="T155">
            <v>379.18353400000001</v>
          </cell>
          <cell r="U155">
            <v>1.6764399999999999</v>
          </cell>
          <cell r="V155">
            <v>312</v>
          </cell>
          <cell r="W155">
            <v>0</v>
          </cell>
          <cell r="AB155">
            <v>878.510988</v>
          </cell>
          <cell r="AC155">
            <v>0</v>
          </cell>
          <cell r="AD155">
            <v>0</v>
          </cell>
          <cell r="AE155">
            <v>0</v>
          </cell>
          <cell r="AF155">
            <v>0</v>
          </cell>
          <cell r="AG155">
            <v>104.33</v>
          </cell>
          <cell r="AH155">
            <v>0</v>
          </cell>
          <cell r="AI155">
            <v>255.567812</v>
          </cell>
          <cell r="AJ155">
            <v>710.21685600000001</v>
          </cell>
          <cell r="AK155">
            <v>4.5264699999999998</v>
          </cell>
          <cell r="AL155">
            <v>436</v>
          </cell>
          <cell r="AM155">
            <v>14.37125</v>
          </cell>
          <cell r="AQ155">
            <v>8193.2592839999998</v>
          </cell>
          <cell r="AR155">
            <v>0</v>
          </cell>
          <cell r="AS155">
            <v>0</v>
          </cell>
          <cell r="AT155">
            <v>1</v>
          </cell>
          <cell r="AU155">
            <v>0</v>
          </cell>
          <cell r="AV155">
            <v>744</v>
          </cell>
          <cell r="AW155">
            <v>0</v>
          </cell>
          <cell r="AX155">
            <v>2775.4473899999998</v>
          </cell>
          <cell r="AY155">
            <v>6216.0918959999999</v>
          </cell>
          <cell r="AZ155">
            <v>48.44</v>
          </cell>
          <cell r="BA155">
            <v>4189</v>
          </cell>
          <cell r="BB155">
            <v>119.05800000000001</v>
          </cell>
          <cell r="BD155">
            <v>22286.296569999999</v>
          </cell>
        </row>
        <row r="156">
          <cell r="J156" t="str">
            <v>C23</v>
          </cell>
          <cell r="L156">
            <v>144.11634900000001</v>
          </cell>
          <cell r="M156">
            <v>7.919505</v>
          </cell>
          <cell r="N156">
            <v>25.023540000000001</v>
          </cell>
          <cell r="O156">
            <v>0</v>
          </cell>
          <cell r="P156">
            <v>1.6727529999999999</v>
          </cell>
          <cell r="Q156">
            <v>11.141</v>
          </cell>
          <cell r="R156">
            <v>0</v>
          </cell>
          <cell r="S156">
            <v>101.80913099999999</v>
          </cell>
          <cell r="T156">
            <v>32.764470000000003</v>
          </cell>
          <cell r="U156">
            <v>5.3865400000000001</v>
          </cell>
          <cell r="V156">
            <v>58.360726</v>
          </cell>
          <cell r="W156">
            <v>0</v>
          </cell>
          <cell r="AB156">
            <v>165.68035900000001</v>
          </cell>
          <cell r="AC156">
            <v>9.3715630000000001</v>
          </cell>
          <cell r="AD156">
            <v>31.261749999999999</v>
          </cell>
          <cell r="AE156">
            <v>0</v>
          </cell>
          <cell r="AF156">
            <v>6.6067650000000002</v>
          </cell>
          <cell r="AG156">
            <v>21.488</v>
          </cell>
          <cell r="AH156">
            <v>0</v>
          </cell>
          <cell r="AI156">
            <v>115.301918</v>
          </cell>
          <cell r="AJ156">
            <v>30.81936</v>
          </cell>
          <cell r="AK156">
            <v>6.8851899999999997</v>
          </cell>
          <cell r="AL156">
            <v>96.495317999999997</v>
          </cell>
          <cell r="AM156">
            <v>7.5040399999999998</v>
          </cell>
          <cell r="AQ156">
            <v>1440.1960300000001</v>
          </cell>
          <cell r="AR156">
            <v>80.120999999999995</v>
          </cell>
          <cell r="AS156">
            <v>167.971485</v>
          </cell>
          <cell r="AT156">
            <v>0</v>
          </cell>
          <cell r="AU156">
            <v>43.215933</v>
          </cell>
          <cell r="AV156">
            <v>160</v>
          </cell>
          <cell r="AW156">
            <v>0</v>
          </cell>
          <cell r="AX156">
            <v>1168.77783</v>
          </cell>
          <cell r="AY156">
            <v>240.186578</v>
          </cell>
          <cell r="AZ156">
            <v>62.627000000000002</v>
          </cell>
          <cell r="BA156">
            <v>758.45667900000001</v>
          </cell>
          <cell r="BB156">
            <v>29.451000000000001</v>
          </cell>
          <cell r="BD156">
            <v>4151.0035349999998</v>
          </cell>
        </row>
        <row r="157">
          <cell r="J157" t="str">
            <v>C24</v>
          </cell>
          <cell r="L157">
            <v>333.82896799999997</v>
          </cell>
          <cell r="M157">
            <v>0</v>
          </cell>
          <cell r="N157">
            <v>0</v>
          </cell>
          <cell r="O157">
            <v>1</v>
          </cell>
          <cell r="P157">
            <v>0</v>
          </cell>
          <cell r="Q157">
            <v>48.31</v>
          </cell>
          <cell r="R157">
            <v>0</v>
          </cell>
          <cell r="S157">
            <v>305.38401299999998</v>
          </cell>
          <cell r="T157">
            <v>75.741681999999997</v>
          </cell>
          <cell r="U157">
            <v>58.057760000000002</v>
          </cell>
          <cell r="V157">
            <v>630.13601600000004</v>
          </cell>
          <cell r="W157">
            <v>71.927509999999998</v>
          </cell>
          <cell r="AB157">
            <v>1016.592838</v>
          </cell>
          <cell r="AC157">
            <v>0</v>
          </cell>
          <cell r="AD157">
            <v>0</v>
          </cell>
          <cell r="AE157">
            <v>0</v>
          </cell>
          <cell r="AF157">
            <v>0</v>
          </cell>
          <cell r="AG157">
            <v>93.171000000000006</v>
          </cell>
          <cell r="AH157">
            <v>0</v>
          </cell>
          <cell r="AI157">
            <v>371.58518600000002</v>
          </cell>
          <cell r="AJ157">
            <v>78.347687000000008</v>
          </cell>
          <cell r="AK157">
            <v>63.622259999999997</v>
          </cell>
          <cell r="AL157">
            <v>935.18676600000003</v>
          </cell>
          <cell r="AM157">
            <v>84.317999999999998</v>
          </cell>
          <cell r="AQ157">
            <v>10554.37283</v>
          </cell>
          <cell r="AR157">
            <v>0</v>
          </cell>
          <cell r="AS157">
            <v>0</v>
          </cell>
          <cell r="AT157">
            <v>5</v>
          </cell>
          <cell r="AU157">
            <v>0</v>
          </cell>
          <cell r="AV157">
            <v>702</v>
          </cell>
          <cell r="AW157">
            <v>0</v>
          </cell>
          <cell r="AX157">
            <v>3892.4487600000002</v>
          </cell>
          <cell r="AY157">
            <v>626.94741500000009</v>
          </cell>
          <cell r="AZ157">
            <v>617.19500000000005</v>
          </cell>
          <cell r="BA157">
            <v>8930.3033859999996</v>
          </cell>
          <cell r="BB157">
            <v>763.03099999999995</v>
          </cell>
          <cell r="BD157">
            <v>26091.298391</v>
          </cell>
        </row>
        <row r="158">
          <cell r="J158" t="str">
            <v>C25</v>
          </cell>
          <cell r="L158">
            <v>1909.4453100000001</v>
          </cell>
          <cell r="M158">
            <v>55.747010000000003</v>
          </cell>
          <cell r="N158">
            <v>129.55678</v>
          </cell>
          <cell r="O158">
            <v>1</v>
          </cell>
          <cell r="P158">
            <v>0</v>
          </cell>
          <cell r="Q158">
            <v>136.32300000000001</v>
          </cell>
          <cell r="R158">
            <v>0</v>
          </cell>
          <cell r="S158">
            <v>410.85350199999999</v>
          </cell>
          <cell r="T158">
            <v>275.92349000000002</v>
          </cell>
          <cell r="U158">
            <v>41.582940000000001</v>
          </cell>
          <cell r="V158">
            <v>111.341301</v>
          </cell>
          <cell r="W158">
            <v>5.8436500000000002</v>
          </cell>
          <cell r="AB158">
            <v>3881.9083289999999</v>
          </cell>
          <cell r="AC158">
            <v>68.707328000000004</v>
          </cell>
          <cell r="AD158">
            <v>161.049611</v>
          </cell>
          <cell r="AE158">
            <v>1</v>
          </cell>
          <cell r="AF158">
            <v>0</v>
          </cell>
          <cell r="AG158">
            <v>262.91199999999998</v>
          </cell>
          <cell r="AH158">
            <v>0</v>
          </cell>
          <cell r="AI158">
            <v>885.98463700000002</v>
          </cell>
          <cell r="AJ158">
            <v>378.39200299999999</v>
          </cell>
          <cell r="AK158">
            <v>47.988149999999997</v>
          </cell>
          <cell r="AL158">
            <v>204.84175999999999</v>
          </cell>
          <cell r="AM158">
            <v>7.0969999999999995</v>
          </cell>
          <cell r="AQ158">
            <v>40996.892180000003</v>
          </cell>
          <cell r="AR158">
            <v>652.6</v>
          </cell>
          <cell r="AS158">
            <v>1304.5753520000001</v>
          </cell>
          <cell r="AT158">
            <v>9</v>
          </cell>
          <cell r="AU158">
            <v>0</v>
          </cell>
          <cell r="AV158">
            <v>2401</v>
          </cell>
          <cell r="AW158">
            <v>0</v>
          </cell>
          <cell r="AX158">
            <v>12060.24696</v>
          </cell>
          <cell r="AY158">
            <v>3544.0133220000002</v>
          </cell>
          <cell r="AZ158">
            <v>455.09</v>
          </cell>
          <cell r="BA158">
            <v>1753.8530860000001</v>
          </cell>
          <cell r="BB158">
            <v>63.042999999999999</v>
          </cell>
          <cell r="BD158">
            <v>63240.313900000001</v>
          </cell>
        </row>
        <row r="159">
          <cell r="J159" t="str">
            <v>D26</v>
          </cell>
          <cell r="L159">
            <v>289.68076300000001</v>
          </cell>
          <cell r="M159">
            <v>10.316922</v>
          </cell>
          <cell r="N159">
            <v>324.09940999999998</v>
          </cell>
          <cell r="O159">
            <v>18</v>
          </cell>
          <cell r="P159">
            <v>0.450019</v>
          </cell>
          <cell r="Q159">
            <v>26.85</v>
          </cell>
          <cell r="R159">
            <v>0</v>
          </cell>
          <cell r="S159">
            <v>543.73821299999997</v>
          </cell>
          <cell r="T159">
            <v>280.62852199999998</v>
          </cell>
          <cell r="U159">
            <v>3.22736</v>
          </cell>
          <cell r="V159">
            <v>174.91478599999999</v>
          </cell>
          <cell r="W159">
            <v>6.7309999999999995E-2</v>
          </cell>
          <cell r="AB159">
            <v>394.78740699999997</v>
          </cell>
          <cell r="AC159">
            <v>11.396131</v>
          </cell>
          <cell r="AD159">
            <v>322.72052300000001</v>
          </cell>
          <cell r="AE159">
            <v>-14</v>
          </cell>
          <cell r="AF159">
            <v>0.87262300000000004</v>
          </cell>
          <cell r="AG159">
            <v>51.784999999999997</v>
          </cell>
          <cell r="AH159">
            <v>0</v>
          </cell>
          <cell r="AI159">
            <v>22125.451706</v>
          </cell>
          <cell r="AJ159">
            <v>427.85209900000001</v>
          </cell>
          <cell r="AK159">
            <v>6.3479599999999996</v>
          </cell>
          <cell r="AL159">
            <v>117.256107</v>
          </cell>
          <cell r="AM159">
            <v>27.264659999999999</v>
          </cell>
          <cell r="AQ159">
            <v>3790.84519</v>
          </cell>
          <cell r="AR159">
            <v>114.40600000000001</v>
          </cell>
          <cell r="AS159">
            <v>2463.3528249999999</v>
          </cell>
          <cell r="AT159">
            <v>18</v>
          </cell>
          <cell r="AU159">
            <v>4.3043490000000002</v>
          </cell>
          <cell r="AV159">
            <v>380</v>
          </cell>
          <cell r="AW159">
            <v>0</v>
          </cell>
          <cell r="AX159">
            <v>279747.64821000001</v>
          </cell>
          <cell r="AY159">
            <v>5350.084347</v>
          </cell>
          <cell r="AZ159">
            <v>59.569000000000003</v>
          </cell>
          <cell r="BA159">
            <v>1704.765989</v>
          </cell>
          <cell r="BB159">
            <v>235.392</v>
          </cell>
          <cell r="BD159">
            <v>293868.36790999997</v>
          </cell>
        </row>
        <row r="160">
          <cell r="J160" t="str">
            <v>D27</v>
          </cell>
          <cell r="L160">
            <v>104.20196900000001</v>
          </cell>
          <cell r="M160">
            <v>7.1901000000000007E-2</v>
          </cell>
          <cell r="N160">
            <v>42.351689999999998</v>
          </cell>
          <cell r="O160">
            <v>0</v>
          </cell>
          <cell r="P160">
            <v>0</v>
          </cell>
          <cell r="Q160">
            <v>159.56100000000001</v>
          </cell>
          <cell r="R160">
            <v>0</v>
          </cell>
          <cell r="S160">
            <v>45.535612</v>
          </cell>
          <cell r="T160">
            <v>19.217493999999999</v>
          </cell>
          <cell r="U160">
            <v>0</v>
          </cell>
          <cell r="V160">
            <v>1</v>
          </cell>
          <cell r="W160">
            <v>0</v>
          </cell>
          <cell r="AB160">
            <v>225.21615299999999</v>
          </cell>
          <cell r="AC160">
            <v>6.7058999999999994E-2</v>
          </cell>
          <cell r="AD160">
            <v>43.800915000000003</v>
          </cell>
          <cell r="AE160">
            <v>0</v>
          </cell>
          <cell r="AF160">
            <v>0</v>
          </cell>
          <cell r="AG160">
            <v>307.73099999999999</v>
          </cell>
          <cell r="AH160">
            <v>0</v>
          </cell>
          <cell r="AI160">
            <v>45.727136999999999</v>
          </cell>
          <cell r="AJ160">
            <v>28.585184000000002</v>
          </cell>
          <cell r="AK160">
            <v>0</v>
          </cell>
          <cell r="AL160">
            <v>2</v>
          </cell>
          <cell r="AM160">
            <v>0</v>
          </cell>
          <cell r="AQ160">
            <v>2685.4040100000002</v>
          </cell>
          <cell r="AR160">
            <v>0</v>
          </cell>
          <cell r="AS160">
            <v>299.28828099999998</v>
          </cell>
          <cell r="AT160">
            <v>0</v>
          </cell>
          <cell r="AU160">
            <v>0</v>
          </cell>
          <cell r="AV160">
            <v>8589</v>
          </cell>
          <cell r="AW160">
            <v>0</v>
          </cell>
          <cell r="AX160">
            <v>539.24379999999996</v>
          </cell>
          <cell r="AY160">
            <v>283.62334299999998</v>
          </cell>
          <cell r="AZ160">
            <v>0</v>
          </cell>
          <cell r="BA160">
            <v>9</v>
          </cell>
          <cell r="BB160">
            <v>0</v>
          </cell>
          <cell r="BD160">
            <v>12405.559433999999</v>
          </cell>
        </row>
        <row r="161">
          <cell r="J161" t="str">
            <v>D28</v>
          </cell>
          <cell r="L161">
            <v>985.95703400000002</v>
          </cell>
          <cell r="M161">
            <v>8.7037569999999995</v>
          </cell>
          <cell r="N161">
            <v>316.39154000000002</v>
          </cell>
          <cell r="O161">
            <v>0</v>
          </cell>
          <cell r="P161">
            <v>0</v>
          </cell>
          <cell r="Q161">
            <v>106.503</v>
          </cell>
          <cell r="R161">
            <v>0</v>
          </cell>
          <cell r="S161">
            <v>458.76999699999999</v>
          </cell>
          <cell r="T161">
            <v>1631.1728840000001</v>
          </cell>
          <cell r="U161">
            <v>0.79817000000000005</v>
          </cell>
          <cell r="V161">
            <v>85.850380999999999</v>
          </cell>
          <cell r="W161">
            <v>21.184629999999999</v>
          </cell>
          <cell r="AB161">
            <v>1637.332034</v>
          </cell>
          <cell r="AC161">
            <v>21.936337000000002</v>
          </cell>
          <cell r="AD161">
            <v>404.58497</v>
          </cell>
          <cell r="AE161">
            <v>0</v>
          </cell>
          <cell r="AF161">
            <v>0</v>
          </cell>
          <cell r="AG161">
            <v>205.40199999999999</v>
          </cell>
          <cell r="AH161">
            <v>0</v>
          </cell>
          <cell r="AI161">
            <v>729.04594199999997</v>
          </cell>
          <cell r="AJ161">
            <v>2194.936056</v>
          </cell>
          <cell r="AK161">
            <v>0.89141999999999999</v>
          </cell>
          <cell r="AL161">
            <v>113.164008</v>
          </cell>
          <cell r="AM161">
            <v>165.98389</v>
          </cell>
          <cell r="AQ161">
            <v>13959.86658</v>
          </cell>
          <cell r="AR161">
            <v>187.90199999999999</v>
          </cell>
          <cell r="AS161">
            <v>4037.8528200000001</v>
          </cell>
          <cell r="AT161">
            <v>0</v>
          </cell>
          <cell r="AU161">
            <v>0</v>
          </cell>
          <cell r="AV161">
            <v>1655</v>
          </cell>
          <cell r="AW161">
            <v>0</v>
          </cell>
          <cell r="AX161">
            <v>9485.4779500000004</v>
          </cell>
          <cell r="AY161">
            <v>20131.018866000002</v>
          </cell>
          <cell r="AZ161">
            <v>5.6139999999999999</v>
          </cell>
          <cell r="BA161">
            <v>982.148822</v>
          </cell>
          <cell r="BB161">
            <v>1175.5139999999999</v>
          </cell>
          <cell r="BD161">
            <v>51620.39503800001</v>
          </cell>
        </row>
        <row r="162">
          <cell r="J162" t="str">
            <v>D29</v>
          </cell>
          <cell r="L162">
            <v>0</v>
          </cell>
          <cell r="M162">
            <v>0</v>
          </cell>
          <cell r="N162">
            <v>38.786369999999998</v>
          </cell>
          <cell r="O162">
            <v>0</v>
          </cell>
          <cell r="P162">
            <v>9.43126</v>
          </cell>
          <cell r="Q162">
            <v>4.2869999999999999</v>
          </cell>
          <cell r="R162">
            <v>0</v>
          </cell>
          <cell r="S162">
            <v>2.1738680000000001</v>
          </cell>
          <cell r="T162">
            <v>141.928012</v>
          </cell>
          <cell r="U162">
            <v>0</v>
          </cell>
          <cell r="V162">
            <v>105</v>
          </cell>
          <cell r="W162">
            <v>5.3780000000000001E-2</v>
          </cell>
          <cell r="AB162">
            <v>0</v>
          </cell>
          <cell r="AC162">
            <v>0</v>
          </cell>
          <cell r="AD162">
            <v>40.766419999999997</v>
          </cell>
          <cell r="AE162">
            <v>7</v>
          </cell>
          <cell r="AF162">
            <v>15.366887</v>
          </cell>
          <cell r="AG162">
            <v>8.2669999999999995</v>
          </cell>
          <cell r="AH162">
            <v>0</v>
          </cell>
          <cell r="AI162">
            <v>4.6818410000000004</v>
          </cell>
          <cell r="AJ162">
            <v>332.716161</v>
          </cell>
          <cell r="AK162">
            <v>0</v>
          </cell>
          <cell r="AL162">
            <v>116</v>
          </cell>
          <cell r="AM162">
            <v>28.16394</v>
          </cell>
          <cell r="AQ162">
            <v>0</v>
          </cell>
          <cell r="AR162">
            <v>0</v>
          </cell>
          <cell r="AS162">
            <v>330.25382500000001</v>
          </cell>
          <cell r="AT162">
            <v>25</v>
          </cell>
          <cell r="AU162">
            <v>95.546723999999998</v>
          </cell>
          <cell r="AV162">
            <v>86</v>
          </cell>
          <cell r="AW162">
            <v>0</v>
          </cell>
          <cell r="AX162">
            <v>39.984000000000002</v>
          </cell>
          <cell r="AY162">
            <v>3363.6218050000002</v>
          </cell>
          <cell r="AZ162">
            <v>0</v>
          </cell>
          <cell r="BA162">
            <v>966</v>
          </cell>
          <cell r="BB162">
            <v>288.839</v>
          </cell>
          <cell r="BD162">
            <v>5195.2453540000006</v>
          </cell>
        </row>
        <row r="163">
          <cell r="J163" t="str">
            <v>E</v>
          </cell>
          <cell r="L163">
            <v>777.08786299999997</v>
          </cell>
          <cell r="M163">
            <v>60.661881999999999</v>
          </cell>
          <cell r="N163">
            <v>823.06599000000006</v>
          </cell>
          <cell r="O163">
            <v>2</v>
          </cell>
          <cell r="P163">
            <v>85.400745000000001</v>
          </cell>
          <cell r="Q163">
            <v>98.962999999999994</v>
          </cell>
          <cell r="R163">
            <v>0</v>
          </cell>
          <cell r="S163">
            <v>2895.4356250000001</v>
          </cell>
          <cell r="T163">
            <v>367.93402500000002</v>
          </cell>
          <cell r="U163">
            <v>18.41094</v>
          </cell>
          <cell r="V163">
            <v>1279.9727869999999</v>
          </cell>
          <cell r="W163">
            <v>0.25668999999999997</v>
          </cell>
          <cell r="AB163">
            <v>888.11679500000002</v>
          </cell>
          <cell r="AC163">
            <v>66.717611000000005</v>
          </cell>
          <cell r="AD163">
            <v>891.23745299999996</v>
          </cell>
          <cell r="AE163">
            <v>2</v>
          </cell>
          <cell r="AF163">
            <v>190.13291699999999</v>
          </cell>
          <cell r="AG163">
            <v>190.86099999999999</v>
          </cell>
          <cell r="AH163">
            <v>0</v>
          </cell>
          <cell r="AI163">
            <v>2475.510534</v>
          </cell>
          <cell r="AJ163">
            <v>389.90653200000003</v>
          </cell>
          <cell r="AK163">
            <v>21.699839999999998</v>
          </cell>
          <cell r="AL163">
            <v>12134.069158</v>
          </cell>
          <cell r="AM163">
            <v>39.94276</v>
          </cell>
          <cell r="AQ163">
            <v>7154.7834599999996</v>
          </cell>
          <cell r="AR163">
            <v>710.71500000000003</v>
          </cell>
          <cell r="AS163">
            <v>7136.0383400000001</v>
          </cell>
          <cell r="AT163">
            <v>15</v>
          </cell>
          <cell r="AU163">
            <v>1317.3893700000001</v>
          </cell>
          <cell r="AV163">
            <v>1565</v>
          </cell>
          <cell r="AW163">
            <v>0</v>
          </cell>
          <cell r="AX163">
            <v>29009.567580999999</v>
          </cell>
          <cell r="AY163">
            <v>2849.9139049999999</v>
          </cell>
          <cell r="AZ163">
            <v>159.005</v>
          </cell>
          <cell r="BA163">
            <v>147296.48687399999</v>
          </cell>
          <cell r="BB163">
            <v>299.87900000000002</v>
          </cell>
          <cell r="BD163">
            <v>197513.77852999998</v>
          </cell>
        </row>
        <row r="164">
          <cell r="J164" t="str">
            <v>F-G</v>
          </cell>
          <cell r="L164">
            <v>11740.177116000001</v>
          </cell>
          <cell r="M164">
            <v>756.94485999999995</v>
          </cell>
          <cell r="N164">
            <v>6117.99413</v>
          </cell>
          <cell r="O164">
            <v>295</v>
          </cell>
          <cell r="P164">
            <v>5.2621529999999996</v>
          </cell>
          <cell r="Q164">
            <v>1694.893</v>
          </cell>
          <cell r="R164">
            <v>0</v>
          </cell>
          <cell r="S164">
            <v>5558.7054829999997</v>
          </cell>
          <cell r="T164">
            <v>1943.7617560000001</v>
          </cell>
          <cell r="U164">
            <v>852.60350000000005</v>
          </cell>
          <cell r="V164">
            <v>7124.6893749999999</v>
          </cell>
          <cell r="W164">
            <v>29.311319999999998</v>
          </cell>
          <cell r="AB164">
            <v>20715.430154000001</v>
          </cell>
          <cell r="AC164">
            <v>728.92990199999997</v>
          </cell>
          <cell r="AD164">
            <v>10325.665181</v>
          </cell>
          <cell r="AE164">
            <v>292</v>
          </cell>
          <cell r="AF164">
            <v>15.924841000000001</v>
          </cell>
          <cell r="AG164">
            <v>3268.7840000000001</v>
          </cell>
          <cell r="AH164">
            <v>0</v>
          </cell>
          <cell r="AI164">
            <v>8776.9045059999989</v>
          </cell>
          <cell r="AJ164">
            <v>2312.9040850000001</v>
          </cell>
          <cell r="AK164">
            <v>1085.64139</v>
          </cell>
          <cell r="AL164">
            <v>13202.316414000001</v>
          </cell>
          <cell r="AM164">
            <v>342.13159999999999</v>
          </cell>
          <cell r="AQ164">
            <v>207992.573497</v>
          </cell>
          <cell r="AR164">
            <v>7564.049</v>
          </cell>
          <cell r="AS164">
            <v>108576.704965</v>
          </cell>
          <cell r="AT164">
            <v>2617</v>
          </cell>
          <cell r="AU164">
            <v>88.851575999999994</v>
          </cell>
          <cell r="AV164">
            <v>28174</v>
          </cell>
          <cell r="AW164">
            <v>0</v>
          </cell>
          <cell r="AX164">
            <v>97858.215720000007</v>
          </cell>
          <cell r="AY164">
            <v>19448.110605000002</v>
          </cell>
          <cell r="AZ164">
            <v>10588.74</v>
          </cell>
          <cell r="BA164">
            <v>133012.985709</v>
          </cell>
          <cell r="BB164">
            <v>1994.6320000000001</v>
          </cell>
          <cell r="BD164">
            <v>617915.86307199998</v>
          </cell>
        </row>
        <row r="165">
          <cell r="J165" t="str">
            <v>H</v>
          </cell>
          <cell r="L165">
            <v>4615.2764530000004</v>
          </cell>
          <cell r="M165">
            <v>379.723434</v>
          </cell>
          <cell r="N165">
            <v>2563.7746200000001</v>
          </cell>
          <cell r="O165">
            <v>173</v>
          </cell>
          <cell r="P165">
            <v>15.19333</v>
          </cell>
          <cell r="Q165">
            <v>2051.4960000000001</v>
          </cell>
          <cell r="R165">
            <v>0</v>
          </cell>
          <cell r="S165">
            <v>1914.499812</v>
          </cell>
          <cell r="T165">
            <v>1784.1860220000001</v>
          </cell>
          <cell r="U165">
            <v>783.34519999999998</v>
          </cell>
          <cell r="V165">
            <v>4303.0686530000003</v>
          </cell>
          <cell r="W165">
            <v>46.994579999999999</v>
          </cell>
          <cell r="AB165">
            <v>7286.4129279999997</v>
          </cell>
          <cell r="AC165">
            <v>506.14604700000001</v>
          </cell>
          <cell r="AD165">
            <v>3668.5953939999999</v>
          </cell>
          <cell r="AE165">
            <v>162</v>
          </cell>
          <cell r="AF165">
            <v>31.657247000000002</v>
          </cell>
          <cell r="AG165">
            <v>3956.53</v>
          </cell>
          <cell r="AH165">
            <v>0</v>
          </cell>
          <cell r="AI165">
            <v>2555.8729370000001</v>
          </cell>
          <cell r="AJ165">
            <v>2157.4589419999998</v>
          </cell>
          <cell r="AK165">
            <v>1045.03403</v>
          </cell>
          <cell r="AL165">
            <v>8144.8728950000004</v>
          </cell>
          <cell r="AM165">
            <v>673.90088000000003</v>
          </cell>
          <cell r="AQ165">
            <v>69939.816592000003</v>
          </cell>
          <cell r="AR165">
            <v>4742.5140000000001</v>
          </cell>
          <cell r="AS165">
            <v>37169.472857000001</v>
          </cell>
          <cell r="AT165">
            <v>1467</v>
          </cell>
          <cell r="AU165">
            <v>194.884533</v>
          </cell>
          <cell r="AV165">
            <v>33367</v>
          </cell>
          <cell r="AW165">
            <v>0</v>
          </cell>
          <cell r="AX165">
            <v>25194.305660000002</v>
          </cell>
          <cell r="AY165">
            <v>18434.590231999999</v>
          </cell>
          <cell r="AZ165">
            <v>10421.83</v>
          </cell>
          <cell r="BA165">
            <v>88954.620160999999</v>
          </cell>
          <cell r="BB165">
            <v>3662.8919999999998</v>
          </cell>
          <cell r="BD165">
            <v>293548.92603500001</v>
          </cell>
        </row>
        <row r="166">
          <cell r="J166" t="str">
            <v>I</v>
          </cell>
          <cell r="L166">
            <v>2167.04907</v>
          </cell>
          <cell r="M166">
            <v>64.259079999999997</v>
          </cell>
          <cell r="N166">
            <v>894.58561999999995</v>
          </cell>
          <cell r="O166">
            <v>1</v>
          </cell>
          <cell r="P166">
            <v>110.74144</v>
          </cell>
          <cell r="Q166">
            <v>209.238</v>
          </cell>
          <cell r="R166">
            <v>0</v>
          </cell>
          <cell r="S166">
            <v>1956.010497</v>
          </cell>
          <cell r="T166">
            <v>1994.7159569999999</v>
          </cell>
          <cell r="U166">
            <v>65.662480000000002</v>
          </cell>
          <cell r="V166">
            <v>787.37034500000004</v>
          </cell>
          <cell r="W166">
            <v>56.146070000000002</v>
          </cell>
          <cell r="AB166">
            <v>4042.6631699999998</v>
          </cell>
          <cell r="AC166">
            <v>82.329196999999994</v>
          </cell>
          <cell r="AD166">
            <v>1287.2761700000001</v>
          </cell>
          <cell r="AE166">
            <v>2</v>
          </cell>
          <cell r="AF166">
            <v>195.27285000000001</v>
          </cell>
          <cell r="AG166">
            <v>403.53699999999998</v>
          </cell>
          <cell r="AH166">
            <v>0</v>
          </cell>
          <cell r="AI166">
            <v>3847.9611020000002</v>
          </cell>
          <cell r="AJ166">
            <v>2648.2691970000001</v>
          </cell>
          <cell r="AK166">
            <v>78.168670000000006</v>
          </cell>
          <cell r="AL166">
            <v>1305.331085</v>
          </cell>
          <cell r="AM166">
            <v>113.09722000000001</v>
          </cell>
          <cell r="AQ166">
            <v>49857.470998999997</v>
          </cell>
          <cell r="AR166">
            <v>708.84100000000001</v>
          </cell>
          <cell r="AS166">
            <v>11008.337845</v>
          </cell>
          <cell r="AT166">
            <v>13</v>
          </cell>
          <cell r="AU166">
            <v>1432.1627980000001</v>
          </cell>
          <cell r="AV166">
            <v>3017</v>
          </cell>
          <cell r="AW166">
            <v>0</v>
          </cell>
          <cell r="AX166">
            <v>49696.832280000002</v>
          </cell>
          <cell r="AY166">
            <v>27443.428528</v>
          </cell>
          <cell r="AZ166">
            <v>723.50599999999997</v>
          </cell>
          <cell r="BA166">
            <v>12075.461587</v>
          </cell>
          <cell r="BB166">
            <v>133.887</v>
          </cell>
          <cell r="BD166">
            <v>156109.92803699998</v>
          </cell>
        </row>
        <row r="167">
          <cell r="J167" t="str">
            <v>J</v>
          </cell>
          <cell r="L167">
            <v>2433.1283739999999</v>
          </cell>
          <cell r="M167">
            <v>19.101299000000001</v>
          </cell>
          <cell r="N167">
            <v>351.27665000000002</v>
          </cell>
          <cell r="O167">
            <v>2</v>
          </cell>
          <cell r="P167">
            <v>5.621651</v>
          </cell>
          <cell r="Q167">
            <v>25.312999999999999</v>
          </cell>
          <cell r="R167">
            <v>0</v>
          </cell>
          <cell r="S167">
            <v>795.22148600000003</v>
          </cell>
          <cell r="T167">
            <v>5636.5970569999999</v>
          </cell>
          <cell r="U167">
            <v>95.787570000000002</v>
          </cell>
          <cell r="V167">
            <v>663.53117599999996</v>
          </cell>
          <cell r="W167">
            <v>6.2425800000000002</v>
          </cell>
          <cell r="AB167">
            <v>5033.2408930000001</v>
          </cell>
          <cell r="AC167">
            <v>19.619804999999999</v>
          </cell>
          <cell r="AD167">
            <v>535.09441200000003</v>
          </cell>
          <cell r="AE167">
            <v>1</v>
          </cell>
          <cell r="AF167">
            <v>11.326007000000001</v>
          </cell>
          <cell r="AG167">
            <v>48.820999999999998</v>
          </cell>
          <cell r="AH167">
            <v>0</v>
          </cell>
          <cell r="AI167">
            <v>1123.9744929999999</v>
          </cell>
          <cell r="AJ167">
            <v>7576.5838800000001</v>
          </cell>
          <cell r="AK167">
            <v>120.26259</v>
          </cell>
          <cell r="AL167">
            <v>1564.10248</v>
          </cell>
          <cell r="AM167">
            <v>20.36449</v>
          </cell>
          <cell r="AQ167">
            <v>50395.280972</v>
          </cell>
          <cell r="AR167">
            <v>172.35599999999999</v>
          </cell>
          <cell r="AS167">
            <v>4277.0154320000001</v>
          </cell>
          <cell r="AT167">
            <v>16</v>
          </cell>
          <cell r="AU167">
            <v>70.411403000000007</v>
          </cell>
          <cell r="AV167">
            <v>379</v>
          </cell>
          <cell r="AW167">
            <v>0</v>
          </cell>
          <cell r="AX167">
            <v>12226.74071</v>
          </cell>
          <cell r="AY167">
            <v>83207.178859000007</v>
          </cell>
          <cell r="AZ167">
            <v>1183.0239999999999</v>
          </cell>
          <cell r="BA167">
            <v>16716.672570000002</v>
          </cell>
          <cell r="BB167">
            <v>1064.412</v>
          </cell>
          <cell r="BD167">
            <v>169708.09194600003</v>
          </cell>
        </row>
        <row r="168">
          <cell r="J168" t="str">
            <v>K-N</v>
          </cell>
          <cell r="L168">
            <v>7010.9341910000003</v>
          </cell>
          <cell r="M168">
            <v>287.56572999999997</v>
          </cell>
          <cell r="N168">
            <v>2210.1761099999999</v>
          </cell>
          <cell r="O168">
            <v>8</v>
          </cell>
          <cell r="P168">
            <v>112.059478</v>
          </cell>
          <cell r="Q168">
            <v>267.94</v>
          </cell>
          <cell r="R168">
            <v>0</v>
          </cell>
          <cell r="S168">
            <v>7230.3874329999999</v>
          </cell>
          <cell r="T168">
            <v>1573.7237070000001</v>
          </cell>
          <cell r="U168">
            <v>250.4768</v>
          </cell>
          <cell r="V168">
            <v>5505.550808</v>
          </cell>
          <cell r="W168">
            <v>23.11496</v>
          </cell>
          <cell r="AB168">
            <v>10481.64957</v>
          </cell>
          <cell r="AC168">
            <v>443.44158299999998</v>
          </cell>
          <cell r="AD168">
            <v>3559.7241119999999</v>
          </cell>
          <cell r="AE168">
            <v>8</v>
          </cell>
          <cell r="AF168">
            <v>234.95254600000001</v>
          </cell>
          <cell r="AG168">
            <v>516.75099999999998</v>
          </cell>
          <cell r="AH168">
            <v>0</v>
          </cell>
          <cell r="AI168">
            <v>13608.766306000001</v>
          </cell>
          <cell r="AJ168">
            <v>2595.642527</v>
          </cell>
          <cell r="AK168">
            <v>323.56036</v>
          </cell>
          <cell r="AL168">
            <v>8422.4301990000004</v>
          </cell>
          <cell r="AM168">
            <v>77.830550000000002</v>
          </cell>
          <cell r="AQ168">
            <v>126448.796523</v>
          </cell>
          <cell r="AR168">
            <v>4160.5379999999996</v>
          </cell>
          <cell r="AS168">
            <v>30014.72754</v>
          </cell>
          <cell r="AT168">
            <v>66</v>
          </cell>
          <cell r="AU168">
            <v>1425.185084</v>
          </cell>
          <cell r="AV168">
            <v>4161</v>
          </cell>
          <cell r="AW168">
            <v>0</v>
          </cell>
          <cell r="AX168">
            <v>175866.26622599998</v>
          </cell>
          <cell r="AY168">
            <v>27166.996760000002</v>
          </cell>
          <cell r="AZ168">
            <v>3044.3649999999998</v>
          </cell>
          <cell r="BA168">
            <v>75248.851269000006</v>
          </cell>
          <cell r="BB168">
            <v>530.83699999999999</v>
          </cell>
          <cell r="BD168">
            <v>448133.56340199994</v>
          </cell>
        </row>
        <row r="169">
          <cell r="J169" t="str">
            <v>O</v>
          </cell>
          <cell r="L169">
            <v>0</v>
          </cell>
          <cell r="M169">
            <v>2.7297500000000001</v>
          </cell>
          <cell r="N169">
            <v>3802.0441099999998</v>
          </cell>
          <cell r="O169">
            <v>3</v>
          </cell>
          <cell r="P169">
            <v>31.070513999999999</v>
          </cell>
          <cell r="Q169">
            <v>268.56099999999998</v>
          </cell>
          <cell r="R169">
            <v>0</v>
          </cell>
          <cell r="S169">
            <v>5171.2962850000004</v>
          </cell>
          <cell r="T169">
            <v>809.27572699999996</v>
          </cell>
          <cell r="U169">
            <v>23.305820000000001</v>
          </cell>
          <cell r="V169">
            <v>653.53754500000002</v>
          </cell>
          <cell r="W169">
            <v>5.39175</v>
          </cell>
          <cell r="AB169">
            <v>0</v>
          </cell>
          <cell r="AC169">
            <v>1.7491829999999999</v>
          </cell>
          <cell r="AD169">
            <v>4798.3291660000004</v>
          </cell>
          <cell r="AE169">
            <v>3</v>
          </cell>
          <cell r="AF169">
            <v>74.339984000000001</v>
          </cell>
          <cell r="AG169">
            <v>517.94899999999996</v>
          </cell>
          <cell r="AH169">
            <v>0</v>
          </cell>
          <cell r="AI169">
            <v>6126.8133239999997</v>
          </cell>
          <cell r="AJ169">
            <v>579.937366</v>
          </cell>
          <cell r="AK169">
            <v>33.305750000000003</v>
          </cell>
          <cell r="AL169">
            <v>1320.7381109999999</v>
          </cell>
          <cell r="AM169">
            <v>63.309130000000003</v>
          </cell>
          <cell r="AQ169">
            <v>0</v>
          </cell>
          <cell r="AR169">
            <v>18.416</v>
          </cell>
          <cell r="AS169">
            <v>47493.30341</v>
          </cell>
          <cell r="AT169">
            <v>31</v>
          </cell>
          <cell r="AU169">
            <v>500.91553699999997</v>
          </cell>
          <cell r="AV169">
            <v>3603</v>
          </cell>
          <cell r="AW169">
            <v>0</v>
          </cell>
          <cell r="AX169">
            <v>72491.814960000003</v>
          </cell>
          <cell r="AY169">
            <v>6196.9851160000007</v>
          </cell>
          <cell r="AZ169">
            <v>315.88900000000001</v>
          </cell>
          <cell r="BA169">
            <v>14794.151056999999</v>
          </cell>
          <cell r="BB169">
            <v>549.24199999999996</v>
          </cell>
          <cell r="BD169">
            <v>145994.71708</v>
          </cell>
        </row>
        <row r="170">
          <cell r="J170" t="str">
            <v>P</v>
          </cell>
          <cell r="L170">
            <v>2028.0958209999999</v>
          </cell>
          <cell r="M170">
            <v>162.78611799999999</v>
          </cell>
          <cell r="N170">
            <v>1081.27187</v>
          </cell>
          <cell r="O170">
            <v>20</v>
          </cell>
          <cell r="P170">
            <v>0</v>
          </cell>
          <cell r="Q170">
            <v>234.499</v>
          </cell>
          <cell r="R170">
            <v>0</v>
          </cell>
          <cell r="S170">
            <v>2736.807452</v>
          </cell>
          <cell r="T170">
            <v>865.37560800000006</v>
          </cell>
          <cell r="U170">
            <v>209.83959999999999</v>
          </cell>
          <cell r="V170">
            <v>2114.2611320000001</v>
          </cell>
          <cell r="W170">
            <v>63.572139999999997</v>
          </cell>
          <cell r="AB170">
            <v>3004.9539709999999</v>
          </cell>
          <cell r="AC170">
            <v>143.37988300000001</v>
          </cell>
          <cell r="AD170">
            <v>1340.2145399999999</v>
          </cell>
          <cell r="AE170">
            <v>11</v>
          </cell>
          <cell r="AF170">
            <v>0</v>
          </cell>
          <cell r="AG170">
            <v>452.25599999999997</v>
          </cell>
          <cell r="AH170">
            <v>0</v>
          </cell>
          <cell r="AI170">
            <v>3629.3131070000004</v>
          </cell>
          <cell r="AJ170">
            <v>891.30579400000011</v>
          </cell>
          <cell r="AK170">
            <v>275.13202000000001</v>
          </cell>
          <cell r="AL170">
            <v>3310.4408490000001</v>
          </cell>
          <cell r="AM170">
            <v>148.63855000000001</v>
          </cell>
          <cell r="AQ170">
            <v>26662.527870000002</v>
          </cell>
          <cell r="AR170">
            <v>1533.665</v>
          </cell>
          <cell r="AS170">
            <v>14011.221729000001</v>
          </cell>
          <cell r="AT170">
            <v>123</v>
          </cell>
          <cell r="AU170">
            <v>0</v>
          </cell>
          <cell r="AV170">
            <v>3260</v>
          </cell>
          <cell r="AW170">
            <v>0</v>
          </cell>
          <cell r="AX170">
            <v>46935.405500000001</v>
          </cell>
          <cell r="AY170">
            <v>7284.963162</v>
          </cell>
          <cell r="AZ170">
            <v>2618.5010000000002</v>
          </cell>
          <cell r="BA170">
            <v>33828.910337000001</v>
          </cell>
          <cell r="BB170">
            <v>1273.6280000000002</v>
          </cell>
          <cell r="BD170">
            <v>137531.822598</v>
          </cell>
        </row>
        <row r="171">
          <cell r="J171" t="str">
            <v>Q</v>
          </cell>
          <cell r="L171">
            <v>2815.9602439999999</v>
          </cell>
          <cell r="M171">
            <v>140.20604700000001</v>
          </cell>
          <cell r="N171">
            <v>1488.0521000000001</v>
          </cell>
          <cell r="O171">
            <v>3</v>
          </cell>
          <cell r="P171">
            <v>6.952007</v>
          </cell>
          <cell r="Q171">
            <v>188.92400000000001</v>
          </cell>
          <cell r="R171">
            <v>0</v>
          </cell>
          <cell r="S171">
            <v>896.43912599999999</v>
          </cell>
          <cell r="T171">
            <v>431.05114099999997</v>
          </cell>
          <cell r="U171">
            <v>167.87819999999999</v>
          </cell>
          <cell r="V171">
            <v>1709.353102</v>
          </cell>
          <cell r="W171">
            <v>21.681640000000002</v>
          </cell>
          <cell r="AB171">
            <v>5587.3117350000002</v>
          </cell>
          <cell r="AC171">
            <v>163.02424500000001</v>
          </cell>
          <cell r="AD171">
            <v>1801.0817790000001</v>
          </cell>
          <cell r="AE171">
            <v>3</v>
          </cell>
          <cell r="AF171">
            <v>14.310148999999999</v>
          </cell>
          <cell r="AG171">
            <v>364.36</v>
          </cell>
          <cell r="AH171">
            <v>0</v>
          </cell>
          <cell r="AI171">
            <v>1331.7182929999999</v>
          </cell>
          <cell r="AJ171">
            <v>511.44236599999999</v>
          </cell>
          <cell r="AK171">
            <v>225.18688</v>
          </cell>
          <cell r="AL171">
            <v>2797.9718149999999</v>
          </cell>
          <cell r="AM171">
            <v>66.011490000000009</v>
          </cell>
          <cell r="AQ171">
            <v>67035.689843999993</v>
          </cell>
          <cell r="AR171">
            <v>1558.6510000000001</v>
          </cell>
          <cell r="AS171">
            <v>17698.697224</v>
          </cell>
          <cell r="AT171">
            <v>25</v>
          </cell>
          <cell r="AU171">
            <v>87.051885999999996</v>
          </cell>
          <cell r="AV171">
            <v>3100</v>
          </cell>
          <cell r="AW171">
            <v>0</v>
          </cell>
          <cell r="AX171">
            <v>14720.428830000001</v>
          </cell>
          <cell r="AY171">
            <v>4267.8214449999996</v>
          </cell>
          <cell r="AZ171">
            <v>2137.4540000000002</v>
          </cell>
          <cell r="BA171">
            <v>26978.713814999999</v>
          </cell>
          <cell r="BB171">
            <v>485.31899999999996</v>
          </cell>
          <cell r="BD171">
            <v>138094.82704399998</v>
          </cell>
        </row>
        <row r="172">
          <cell r="J172" t="str">
            <v>R-S</v>
          </cell>
          <cell r="L172">
            <v>2429.5991439999998</v>
          </cell>
          <cell r="M172">
            <v>295.08285899999998</v>
          </cell>
          <cell r="N172">
            <v>1618.1184499999999</v>
          </cell>
          <cell r="O172">
            <v>24</v>
          </cell>
          <cell r="P172">
            <v>8.2765749999999993</v>
          </cell>
          <cell r="Q172">
            <v>345.08100000000002</v>
          </cell>
          <cell r="R172">
            <v>0</v>
          </cell>
          <cell r="S172">
            <v>2041.9855970000001</v>
          </cell>
          <cell r="T172">
            <v>1190.0815889999999</v>
          </cell>
          <cell r="U172">
            <v>472.41019999999997</v>
          </cell>
          <cell r="V172">
            <v>2557.7364859999998</v>
          </cell>
          <cell r="W172">
            <v>39.63664</v>
          </cell>
          <cell r="AB172">
            <v>3346.8024009999999</v>
          </cell>
          <cell r="AC172">
            <v>315.42540100000002</v>
          </cell>
          <cell r="AD172">
            <v>2070.0832300000002</v>
          </cell>
          <cell r="AE172">
            <v>18</v>
          </cell>
          <cell r="AF172">
            <v>15.816026000000001</v>
          </cell>
          <cell r="AG172">
            <v>665.52599999999995</v>
          </cell>
          <cell r="AH172">
            <v>0</v>
          </cell>
          <cell r="AI172">
            <v>3099.1540220000002</v>
          </cell>
          <cell r="AJ172">
            <v>1278.3918389999999</v>
          </cell>
          <cell r="AK172">
            <v>579.98028999999997</v>
          </cell>
          <cell r="AL172">
            <v>4030.1927639999999</v>
          </cell>
          <cell r="AM172">
            <v>169.48966999999999</v>
          </cell>
          <cell r="AQ172">
            <v>27943.653451999999</v>
          </cell>
          <cell r="AR172">
            <v>2905.5120000000002</v>
          </cell>
          <cell r="AS172">
            <v>16858.539401000002</v>
          </cell>
          <cell r="AT172">
            <v>190</v>
          </cell>
          <cell r="AU172">
            <v>93.633623</v>
          </cell>
          <cell r="AV172">
            <v>5125</v>
          </cell>
          <cell r="AW172">
            <v>0</v>
          </cell>
          <cell r="AX172">
            <v>33946.867599999998</v>
          </cell>
          <cell r="AY172">
            <v>10261.11248</v>
          </cell>
          <cell r="AZ172">
            <v>5524.4189999999999</v>
          </cell>
          <cell r="BA172">
            <v>35345.213081000002</v>
          </cell>
          <cell r="BB172">
            <v>1112.4929999999999</v>
          </cell>
          <cell r="BD172">
            <v>139306.44363699999</v>
          </cell>
        </row>
        <row r="173">
          <cell r="J173" t="str">
            <v>Residential</v>
          </cell>
          <cell r="L173">
            <v>0</v>
          </cell>
          <cell r="M173">
            <v>0</v>
          </cell>
          <cell r="N173">
            <v>0</v>
          </cell>
          <cell r="O173">
            <v>0</v>
          </cell>
          <cell r="P173">
            <v>0</v>
          </cell>
          <cell r="Q173">
            <v>0</v>
          </cell>
          <cell r="R173">
            <v>0</v>
          </cell>
          <cell r="S173">
            <v>0</v>
          </cell>
          <cell r="T173">
            <v>0</v>
          </cell>
          <cell r="U173">
            <v>0</v>
          </cell>
          <cell r="V173">
            <v>0</v>
          </cell>
          <cell r="W173">
            <v>0</v>
          </cell>
          <cell r="AB173">
            <v>0</v>
          </cell>
          <cell r="AC173">
            <v>0</v>
          </cell>
          <cell r="AD173">
            <v>0</v>
          </cell>
          <cell r="AE173">
            <v>0</v>
          </cell>
          <cell r="AF173">
            <v>0</v>
          </cell>
          <cell r="AG173">
            <v>0</v>
          </cell>
          <cell r="AH173">
            <v>0</v>
          </cell>
          <cell r="AI173">
            <v>0</v>
          </cell>
          <cell r="AJ173">
            <v>0</v>
          </cell>
          <cell r="AK173">
            <v>0</v>
          </cell>
          <cell r="AL173">
            <v>0</v>
          </cell>
          <cell r="AM173">
            <v>0</v>
          </cell>
          <cell r="AQ173">
            <v>0</v>
          </cell>
          <cell r="AR173">
            <v>0</v>
          </cell>
          <cell r="AS173">
            <v>0</v>
          </cell>
          <cell r="AT173">
            <v>0</v>
          </cell>
          <cell r="AU173">
            <v>0</v>
          </cell>
          <cell r="AV173">
            <v>0</v>
          </cell>
          <cell r="AW173">
            <v>0</v>
          </cell>
          <cell r="AX173">
            <v>0</v>
          </cell>
          <cell r="AY173">
            <v>0</v>
          </cell>
          <cell r="AZ173">
            <v>0</v>
          </cell>
          <cell r="BA173">
            <v>0</v>
          </cell>
          <cell r="BB173">
            <v>0</v>
          </cell>
          <cell r="BD173">
            <v>0</v>
          </cell>
        </row>
        <row r="174">
          <cell r="J174" t="str">
            <v>A01</v>
          </cell>
          <cell r="L174">
            <v>0</v>
          </cell>
          <cell r="M174">
            <v>0</v>
          </cell>
          <cell r="N174">
            <v>0</v>
          </cell>
          <cell r="O174">
            <v>0</v>
          </cell>
          <cell r="P174">
            <v>0</v>
          </cell>
          <cell r="Q174">
            <v>0</v>
          </cell>
          <cell r="R174">
            <v>0</v>
          </cell>
          <cell r="S174">
            <v>0</v>
          </cell>
          <cell r="T174">
            <v>0</v>
          </cell>
          <cell r="U174">
            <v>0</v>
          </cell>
          <cell r="V174">
            <v>0</v>
          </cell>
          <cell r="W174">
            <v>0</v>
          </cell>
          <cell r="AB174">
            <v>0</v>
          </cell>
          <cell r="AC174">
            <v>0</v>
          </cell>
          <cell r="AD174">
            <v>0</v>
          </cell>
          <cell r="AE174">
            <v>0</v>
          </cell>
          <cell r="AF174">
            <v>0</v>
          </cell>
          <cell r="AG174">
            <v>0</v>
          </cell>
          <cell r="AH174">
            <v>0</v>
          </cell>
          <cell r="AI174">
            <v>0</v>
          </cell>
          <cell r="AJ174">
            <v>0</v>
          </cell>
          <cell r="AK174">
            <v>0</v>
          </cell>
          <cell r="AL174">
            <v>0</v>
          </cell>
          <cell r="AM174">
            <v>0</v>
          </cell>
          <cell r="AQ174">
            <v>0</v>
          </cell>
          <cell r="AR174">
            <v>0</v>
          </cell>
          <cell r="AS174">
            <v>0</v>
          </cell>
          <cell r="AT174">
            <v>0</v>
          </cell>
          <cell r="AU174">
            <v>0</v>
          </cell>
          <cell r="AV174">
            <v>0</v>
          </cell>
          <cell r="AW174">
            <v>0</v>
          </cell>
          <cell r="AX174">
            <v>0</v>
          </cell>
          <cell r="AY174">
            <v>0</v>
          </cell>
          <cell r="AZ174">
            <v>0</v>
          </cell>
          <cell r="BA174">
            <v>0</v>
          </cell>
          <cell r="BB174">
            <v>0</v>
          </cell>
          <cell r="BD174">
            <v>0</v>
          </cell>
        </row>
        <row r="175">
          <cell r="J175" t="str">
            <v>A02</v>
          </cell>
          <cell r="L175">
            <v>0</v>
          </cell>
          <cell r="M175">
            <v>0</v>
          </cell>
          <cell r="N175">
            <v>0</v>
          </cell>
          <cell r="O175">
            <v>0</v>
          </cell>
          <cell r="P175">
            <v>0</v>
          </cell>
          <cell r="Q175">
            <v>0</v>
          </cell>
          <cell r="R175">
            <v>0</v>
          </cell>
          <cell r="S175">
            <v>0</v>
          </cell>
          <cell r="T175">
            <v>0</v>
          </cell>
          <cell r="U175">
            <v>0</v>
          </cell>
          <cell r="V175">
            <v>0</v>
          </cell>
          <cell r="W175">
            <v>0</v>
          </cell>
          <cell r="AB175">
            <v>0</v>
          </cell>
          <cell r="AC175">
            <v>0</v>
          </cell>
          <cell r="AD175">
            <v>0</v>
          </cell>
          <cell r="AE175">
            <v>0</v>
          </cell>
          <cell r="AF175">
            <v>0</v>
          </cell>
          <cell r="AG175">
            <v>0</v>
          </cell>
          <cell r="AH175">
            <v>0</v>
          </cell>
          <cell r="AI175">
            <v>0</v>
          </cell>
          <cell r="AJ175">
            <v>0</v>
          </cell>
          <cell r="AK175">
            <v>0</v>
          </cell>
          <cell r="AL175">
            <v>0</v>
          </cell>
          <cell r="AM175">
            <v>0</v>
          </cell>
          <cell r="AQ175">
            <v>0</v>
          </cell>
          <cell r="AR175">
            <v>0</v>
          </cell>
          <cell r="AS175">
            <v>0</v>
          </cell>
          <cell r="AT175">
            <v>0</v>
          </cell>
          <cell r="AU175">
            <v>0</v>
          </cell>
          <cell r="AV175">
            <v>0</v>
          </cell>
          <cell r="AW175">
            <v>0</v>
          </cell>
          <cell r="AX175">
            <v>0</v>
          </cell>
          <cell r="AY175">
            <v>0</v>
          </cell>
          <cell r="AZ175">
            <v>0</v>
          </cell>
          <cell r="BA175">
            <v>0</v>
          </cell>
          <cell r="BB175">
            <v>0</v>
          </cell>
          <cell r="BD175">
            <v>0</v>
          </cell>
        </row>
        <row r="176">
          <cell r="J176" t="str">
            <v>A03</v>
          </cell>
          <cell r="L176">
            <v>0</v>
          </cell>
          <cell r="M176">
            <v>0</v>
          </cell>
          <cell r="N176">
            <v>0</v>
          </cell>
          <cell r="O176">
            <v>0</v>
          </cell>
          <cell r="P176">
            <v>0</v>
          </cell>
          <cell r="Q176">
            <v>0</v>
          </cell>
          <cell r="R176">
            <v>0</v>
          </cell>
          <cell r="S176">
            <v>0</v>
          </cell>
          <cell r="T176">
            <v>0</v>
          </cell>
          <cell r="U176">
            <v>0</v>
          </cell>
          <cell r="V176">
            <v>0</v>
          </cell>
          <cell r="W176">
            <v>0</v>
          </cell>
          <cell r="AB176">
            <v>0</v>
          </cell>
          <cell r="AC176">
            <v>0</v>
          </cell>
          <cell r="AD176">
            <v>0</v>
          </cell>
          <cell r="AE176">
            <v>0</v>
          </cell>
          <cell r="AF176">
            <v>0</v>
          </cell>
          <cell r="AG176">
            <v>0</v>
          </cell>
          <cell r="AH176">
            <v>0</v>
          </cell>
          <cell r="AI176">
            <v>0</v>
          </cell>
          <cell r="AJ176">
            <v>0</v>
          </cell>
          <cell r="AK176">
            <v>0</v>
          </cell>
          <cell r="AL176">
            <v>0</v>
          </cell>
          <cell r="AM176">
            <v>0</v>
          </cell>
          <cell r="AQ176">
            <v>0</v>
          </cell>
          <cell r="AR176">
            <v>0</v>
          </cell>
          <cell r="AS176">
            <v>0</v>
          </cell>
          <cell r="AT176">
            <v>0</v>
          </cell>
          <cell r="AU176">
            <v>0</v>
          </cell>
          <cell r="AV176">
            <v>0</v>
          </cell>
          <cell r="AW176">
            <v>0</v>
          </cell>
          <cell r="AX176">
            <v>0</v>
          </cell>
          <cell r="AY176">
            <v>0</v>
          </cell>
          <cell r="AZ176">
            <v>0</v>
          </cell>
          <cell r="BA176">
            <v>0</v>
          </cell>
          <cell r="BB176">
            <v>0</v>
          </cell>
          <cell r="BD176">
            <v>0</v>
          </cell>
        </row>
        <row r="177">
          <cell r="J177" t="str">
            <v>A04</v>
          </cell>
          <cell r="L177">
            <v>0</v>
          </cell>
          <cell r="M177">
            <v>0</v>
          </cell>
          <cell r="N177">
            <v>0</v>
          </cell>
          <cell r="O177">
            <v>0</v>
          </cell>
          <cell r="P177">
            <v>0</v>
          </cell>
          <cell r="Q177">
            <v>0</v>
          </cell>
          <cell r="R177">
            <v>0</v>
          </cell>
          <cell r="S177">
            <v>0</v>
          </cell>
          <cell r="T177">
            <v>0</v>
          </cell>
          <cell r="U177">
            <v>0</v>
          </cell>
          <cell r="V177">
            <v>0</v>
          </cell>
          <cell r="W177">
            <v>0</v>
          </cell>
          <cell r="AB177">
            <v>0</v>
          </cell>
          <cell r="AC177">
            <v>0</v>
          </cell>
          <cell r="AD177">
            <v>0</v>
          </cell>
          <cell r="AE177">
            <v>0</v>
          </cell>
          <cell r="AF177">
            <v>0</v>
          </cell>
          <cell r="AG177">
            <v>0</v>
          </cell>
          <cell r="AH177">
            <v>0</v>
          </cell>
          <cell r="AI177">
            <v>0</v>
          </cell>
          <cell r="AJ177">
            <v>0</v>
          </cell>
          <cell r="AK177">
            <v>0</v>
          </cell>
          <cell r="AL177">
            <v>0</v>
          </cell>
          <cell r="AM177">
            <v>0</v>
          </cell>
          <cell r="AQ177">
            <v>0</v>
          </cell>
          <cell r="AR177">
            <v>0</v>
          </cell>
          <cell r="AS177">
            <v>0</v>
          </cell>
          <cell r="AT177">
            <v>0</v>
          </cell>
          <cell r="AU177">
            <v>0</v>
          </cell>
          <cell r="AV177">
            <v>0</v>
          </cell>
          <cell r="AW177">
            <v>0</v>
          </cell>
          <cell r="AX177">
            <v>0</v>
          </cell>
          <cell r="AY177">
            <v>0</v>
          </cell>
          <cell r="AZ177">
            <v>0</v>
          </cell>
          <cell r="BA177">
            <v>0</v>
          </cell>
          <cell r="BB177">
            <v>0</v>
          </cell>
          <cell r="BD177">
            <v>0</v>
          </cell>
        </row>
        <row r="178">
          <cell r="J178" t="str">
            <v>A05</v>
          </cell>
          <cell r="L178">
            <v>0</v>
          </cell>
          <cell r="M178">
            <v>0</v>
          </cell>
          <cell r="N178">
            <v>0</v>
          </cell>
          <cell r="O178">
            <v>0</v>
          </cell>
          <cell r="P178">
            <v>0</v>
          </cell>
          <cell r="Q178">
            <v>0</v>
          </cell>
          <cell r="R178">
            <v>0</v>
          </cell>
          <cell r="S178">
            <v>0</v>
          </cell>
          <cell r="T178">
            <v>0</v>
          </cell>
          <cell r="U178">
            <v>0</v>
          </cell>
          <cell r="V178">
            <v>0</v>
          </cell>
          <cell r="W178">
            <v>0</v>
          </cell>
          <cell r="AB178">
            <v>0</v>
          </cell>
          <cell r="AC178">
            <v>0</v>
          </cell>
          <cell r="AD178">
            <v>0</v>
          </cell>
          <cell r="AE178">
            <v>0</v>
          </cell>
          <cell r="AF178">
            <v>0</v>
          </cell>
          <cell r="AG178">
            <v>0</v>
          </cell>
          <cell r="AH178">
            <v>0</v>
          </cell>
          <cell r="AI178">
            <v>0</v>
          </cell>
          <cell r="AJ178">
            <v>0</v>
          </cell>
          <cell r="AK178">
            <v>0</v>
          </cell>
          <cell r="AL178">
            <v>0</v>
          </cell>
          <cell r="AM178">
            <v>0</v>
          </cell>
          <cell r="AQ178">
            <v>0</v>
          </cell>
          <cell r="AR178">
            <v>0</v>
          </cell>
          <cell r="AS178">
            <v>0</v>
          </cell>
          <cell r="AT178">
            <v>0</v>
          </cell>
          <cell r="AU178">
            <v>0</v>
          </cell>
          <cell r="AV178">
            <v>0</v>
          </cell>
          <cell r="AW178">
            <v>0</v>
          </cell>
          <cell r="AX178">
            <v>0</v>
          </cell>
          <cell r="AY178">
            <v>0</v>
          </cell>
          <cell r="AZ178">
            <v>0</v>
          </cell>
          <cell r="BA178">
            <v>0</v>
          </cell>
          <cell r="BB178">
            <v>0</v>
          </cell>
          <cell r="BD178">
            <v>0</v>
          </cell>
        </row>
        <row r="179">
          <cell r="J179" t="str">
            <v>B06</v>
          </cell>
          <cell r="L179">
            <v>0</v>
          </cell>
          <cell r="M179">
            <v>0</v>
          </cell>
          <cell r="N179">
            <v>0</v>
          </cell>
          <cell r="O179">
            <v>0</v>
          </cell>
          <cell r="P179">
            <v>0</v>
          </cell>
          <cell r="Q179">
            <v>0</v>
          </cell>
          <cell r="R179">
            <v>0</v>
          </cell>
          <cell r="S179">
            <v>0</v>
          </cell>
          <cell r="T179">
            <v>0</v>
          </cell>
          <cell r="U179">
            <v>0</v>
          </cell>
          <cell r="V179">
            <v>0</v>
          </cell>
          <cell r="W179">
            <v>0</v>
          </cell>
          <cell r="AB179">
            <v>0</v>
          </cell>
          <cell r="AC179">
            <v>0</v>
          </cell>
          <cell r="AD179">
            <v>0</v>
          </cell>
          <cell r="AE179">
            <v>0</v>
          </cell>
          <cell r="AF179">
            <v>0</v>
          </cell>
          <cell r="AG179">
            <v>0</v>
          </cell>
          <cell r="AH179">
            <v>0</v>
          </cell>
          <cell r="AI179">
            <v>0</v>
          </cell>
          <cell r="AJ179">
            <v>0</v>
          </cell>
          <cell r="AK179">
            <v>0</v>
          </cell>
          <cell r="AL179">
            <v>0</v>
          </cell>
          <cell r="AM179">
            <v>0</v>
          </cell>
          <cell r="AQ179">
            <v>0</v>
          </cell>
          <cell r="AR179">
            <v>0</v>
          </cell>
          <cell r="AS179">
            <v>0</v>
          </cell>
          <cell r="AT179">
            <v>0</v>
          </cell>
          <cell r="AU179">
            <v>0</v>
          </cell>
          <cell r="AV179">
            <v>0</v>
          </cell>
          <cell r="AW179">
            <v>0</v>
          </cell>
          <cell r="AX179">
            <v>0</v>
          </cell>
          <cell r="AY179">
            <v>0</v>
          </cell>
          <cell r="AZ179">
            <v>0</v>
          </cell>
          <cell r="BA179">
            <v>0</v>
          </cell>
          <cell r="BB179">
            <v>0</v>
          </cell>
          <cell r="BD179">
            <v>0</v>
          </cell>
        </row>
        <row r="180">
          <cell r="J180" t="str">
            <v>B07</v>
          </cell>
          <cell r="L180">
            <v>0</v>
          </cell>
          <cell r="M180">
            <v>0</v>
          </cell>
          <cell r="N180">
            <v>0</v>
          </cell>
          <cell r="O180">
            <v>0</v>
          </cell>
          <cell r="P180">
            <v>0</v>
          </cell>
          <cell r="Q180">
            <v>0</v>
          </cell>
          <cell r="R180">
            <v>0</v>
          </cell>
          <cell r="S180">
            <v>0</v>
          </cell>
          <cell r="T180">
            <v>0</v>
          </cell>
          <cell r="U180">
            <v>0</v>
          </cell>
          <cell r="V180">
            <v>0</v>
          </cell>
          <cell r="W180">
            <v>0</v>
          </cell>
          <cell r="AB180">
            <v>0</v>
          </cell>
          <cell r="AC180">
            <v>0</v>
          </cell>
          <cell r="AD180">
            <v>0</v>
          </cell>
          <cell r="AE180">
            <v>0</v>
          </cell>
          <cell r="AF180">
            <v>0</v>
          </cell>
          <cell r="AG180">
            <v>0</v>
          </cell>
          <cell r="AH180">
            <v>0</v>
          </cell>
          <cell r="AI180">
            <v>0</v>
          </cell>
          <cell r="AJ180">
            <v>0</v>
          </cell>
          <cell r="AK180">
            <v>0</v>
          </cell>
          <cell r="AL180">
            <v>0</v>
          </cell>
          <cell r="AM180">
            <v>0</v>
          </cell>
          <cell r="AQ180">
            <v>0</v>
          </cell>
          <cell r="AR180">
            <v>0</v>
          </cell>
          <cell r="AS180">
            <v>0</v>
          </cell>
          <cell r="AT180">
            <v>0</v>
          </cell>
          <cell r="AU180">
            <v>0</v>
          </cell>
          <cell r="AV180">
            <v>0</v>
          </cell>
          <cell r="AW180">
            <v>0</v>
          </cell>
          <cell r="AX180">
            <v>0</v>
          </cell>
          <cell r="AY180">
            <v>0</v>
          </cell>
          <cell r="AZ180">
            <v>0</v>
          </cell>
          <cell r="BA180">
            <v>0</v>
          </cell>
          <cell r="BB180">
            <v>0</v>
          </cell>
          <cell r="BD180">
            <v>0</v>
          </cell>
        </row>
        <row r="181">
          <cell r="J181" t="str">
            <v>B08-B10</v>
          </cell>
          <cell r="L181">
            <v>0</v>
          </cell>
          <cell r="M181">
            <v>0</v>
          </cell>
          <cell r="N181">
            <v>0</v>
          </cell>
          <cell r="O181">
            <v>0</v>
          </cell>
          <cell r="P181">
            <v>0</v>
          </cell>
          <cell r="Q181">
            <v>0</v>
          </cell>
          <cell r="R181">
            <v>0</v>
          </cell>
          <cell r="S181">
            <v>0</v>
          </cell>
          <cell r="T181">
            <v>0</v>
          </cell>
          <cell r="U181">
            <v>0</v>
          </cell>
          <cell r="V181">
            <v>0</v>
          </cell>
          <cell r="W181">
            <v>0</v>
          </cell>
          <cell r="AB181">
            <v>0</v>
          </cell>
          <cell r="AC181">
            <v>0</v>
          </cell>
          <cell r="AD181">
            <v>0</v>
          </cell>
          <cell r="AE181">
            <v>0</v>
          </cell>
          <cell r="AF181">
            <v>0</v>
          </cell>
          <cell r="AG181">
            <v>0</v>
          </cell>
          <cell r="AH181">
            <v>0</v>
          </cell>
          <cell r="AI181">
            <v>0</v>
          </cell>
          <cell r="AJ181">
            <v>0</v>
          </cell>
          <cell r="AK181">
            <v>0</v>
          </cell>
          <cell r="AL181">
            <v>0</v>
          </cell>
          <cell r="AM181">
            <v>0</v>
          </cell>
          <cell r="AQ181">
            <v>0</v>
          </cell>
          <cell r="AR181">
            <v>0</v>
          </cell>
          <cell r="AS181">
            <v>0</v>
          </cell>
          <cell r="AT181">
            <v>0</v>
          </cell>
          <cell r="AU181">
            <v>0</v>
          </cell>
          <cell r="AV181">
            <v>0</v>
          </cell>
          <cell r="AW181">
            <v>0</v>
          </cell>
          <cell r="AX181">
            <v>0</v>
          </cell>
          <cell r="AY181">
            <v>0</v>
          </cell>
          <cell r="AZ181">
            <v>0</v>
          </cell>
          <cell r="BA181">
            <v>0</v>
          </cell>
          <cell r="BB181">
            <v>0</v>
          </cell>
          <cell r="BD181">
            <v>0</v>
          </cell>
        </row>
        <row r="182">
          <cell r="J182" t="str">
            <v>C110-C111</v>
          </cell>
          <cell r="L182">
            <v>0</v>
          </cell>
          <cell r="M182">
            <v>0</v>
          </cell>
          <cell r="N182">
            <v>0</v>
          </cell>
          <cell r="O182">
            <v>0</v>
          </cell>
          <cell r="P182">
            <v>0</v>
          </cell>
          <cell r="Q182">
            <v>0</v>
          </cell>
          <cell r="R182">
            <v>0</v>
          </cell>
          <cell r="S182">
            <v>0</v>
          </cell>
          <cell r="T182">
            <v>0</v>
          </cell>
          <cell r="U182">
            <v>0</v>
          </cell>
          <cell r="V182">
            <v>0</v>
          </cell>
          <cell r="W182">
            <v>0</v>
          </cell>
          <cell r="AB182">
            <v>0</v>
          </cell>
          <cell r="AC182">
            <v>0</v>
          </cell>
          <cell r="AD182">
            <v>0</v>
          </cell>
          <cell r="AE182">
            <v>0</v>
          </cell>
          <cell r="AF182">
            <v>0</v>
          </cell>
          <cell r="AG182">
            <v>0</v>
          </cell>
          <cell r="AH182">
            <v>0</v>
          </cell>
          <cell r="AI182">
            <v>0</v>
          </cell>
          <cell r="AJ182">
            <v>0</v>
          </cell>
          <cell r="AK182">
            <v>0</v>
          </cell>
          <cell r="AL182">
            <v>0</v>
          </cell>
          <cell r="AM182">
            <v>0</v>
          </cell>
          <cell r="AQ182">
            <v>0</v>
          </cell>
          <cell r="AR182">
            <v>0</v>
          </cell>
          <cell r="AS182">
            <v>0</v>
          </cell>
          <cell r="AT182">
            <v>0</v>
          </cell>
          <cell r="AU182">
            <v>0</v>
          </cell>
          <cell r="AV182">
            <v>0</v>
          </cell>
          <cell r="AW182">
            <v>0</v>
          </cell>
          <cell r="AX182">
            <v>0</v>
          </cell>
          <cell r="AY182">
            <v>0</v>
          </cell>
          <cell r="AZ182">
            <v>0</v>
          </cell>
          <cell r="BA182">
            <v>0</v>
          </cell>
          <cell r="BB182">
            <v>0</v>
          </cell>
          <cell r="BD182">
            <v>0</v>
          </cell>
        </row>
        <row r="183">
          <cell r="J183" t="str">
            <v>C112</v>
          </cell>
          <cell r="L183">
            <v>0</v>
          </cell>
          <cell r="M183">
            <v>0</v>
          </cell>
          <cell r="N183">
            <v>0</v>
          </cell>
          <cell r="O183">
            <v>0</v>
          </cell>
          <cell r="P183">
            <v>0</v>
          </cell>
          <cell r="Q183">
            <v>0</v>
          </cell>
          <cell r="R183">
            <v>0</v>
          </cell>
          <cell r="S183">
            <v>0</v>
          </cell>
          <cell r="T183">
            <v>0</v>
          </cell>
          <cell r="U183">
            <v>0</v>
          </cell>
          <cell r="V183">
            <v>0</v>
          </cell>
          <cell r="W183">
            <v>0</v>
          </cell>
          <cell r="AB183">
            <v>0</v>
          </cell>
          <cell r="AC183">
            <v>0</v>
          </cell>
          <cell r="AD183">
            <v>0</v>
          </cell>
          <cell r="AE183">
            <v>0</v>
          </cell>
          <cell r="AF183">
            <v>0</v>
          </cell>
          <cell r="AG183">
            <v>0</v>
          </cell>
          <cell r="AH183">
            <v>0</v>
          </cell>
          <cell r="AI183">
            <v>0</v>
          </cell>
          <cell r="AJ183">
            <v>0</v>
          </cell>
          <cell r="AK183">
            <v>0</v>
          </cell>
          <cell r="AL183">
            <v>0</v>
          </cell>
          <cell r="AM183">
            <v>0</v>
          </cell>
          <cell r="AQ183">
            <v>0</v>
          </cell>
          <cell r="AR183">
            <v>0</v>
          </cell>
          <cell r="AS183">
            <v>0</v>
          </cell>
          <cell r="AT183">
            <v>0</v>
          </cell>
          <cell r="AU183">
            <v>0</v>
          </cell>
          <cell r="AV183">
            <v>0</v>
          </cell>
          <cell r="AW183">
            <v>0</v>
          </cell>
          <cell r="AX183">
            <v>0</v>
          </cell>
          <cell r="AY183">
            <v>0</v>
          </cell>
          <cell r="AZ183">
            <v>0</v>
          </cell>
          <cell r="BA183">
            <v>0</v>
          </cell>
          <cell r="BB183">
            <v>0</v>
          </cell>
          <cell r="BD183">
            <v>0</v>
          </cell>
        </row>
        <row r="184">
          <cell r="J184" t="str">
            <v>C113</v>
          </cell>
          <cell r="L184">
            <v>0</v>
          </cell>
          <cell r="M184">
            <v>0</v>
          </cell>
          <cell r="N184">
            <v>0</v>
          </cell>
          <cell r="O184">
            <v>0</v>
          </cell>
          <cell r="P184">
            <v>0</v>
          </cell>
          <cell r="Q184">
            <v>0</v>
          </cell>
          <cell r="R184">
            <v>0</v>
          </cell>
          <cell r="S184">
            <v>0</v>
          </cell>
          <cell r="T184">
            <v>0</v>
          </cell>
          <cell r="U184">
            <v>0</v>
          </cell>
          <cell r="V184">
            <v>0</v>
          </cell>
          <cell r="W184">
            <v>0</v>
          </cell>
          <cell r="AB184">
            <v>0</v>
          </cell>
          <cell r="AC184">
            <v>0</v>
          </cell>
          <cell r="AD184">
            <v>0</v>
          </cell>
          <cell r="AE184">
            <v>0</v>
          </cell>
          <cell r="AF184">
            <v>0</v>
          </cell>
          <cell r="AG184">
            <v>0</v>
          </cell>
          <cell r="AH184">
            <v>0</v>
          </cell>
          <cell r="AI184">
            <v>0</v>
          </cell>
          <cell r="AJ184">
            <v>0</v>
          </cell>
          <cell r="AK184">
            <v>0</v>
          </cell>
          <cell r="AL184">
            <v>0</v>
          </cell>
          <cell r="AM184">
            <v>0</v>
          </cell>
          <cell r="AQ184">
            <v>0</v>
          </cell>
          <cell r="AR184">
            <v>0</v>
          </cell>
          <cell r="AS184">
            <v>0</v>
          </cell>
          <cell r="AT184">
            <v>0</v>
          </cell>
          <cell r="AU184">
            <v>0</v>
          </cell>
          <cell r="AV184">
            <v>0</v>
          </cell>
          <cell r="AW184">
            <v>0</v>
          </cell>
          <cell r="AX184">
            <v>0</v>
          </cell>
          <cell r="AY184">
            <v>0</v>
          </cell>
          <cell r="AZ184">
            <v>0</v>
          </cell>
          <cell r="BA184">
            <v>0</v>
          </cell>
          <cell r="BB184">
            <v>0</v>
          </cell>
          <cell r="BD184">
            <v>0</v>
          </cell>
        </row>
        <row r="185">
          <cell r="J185" t="str">
            <v>C114</v>
          </cell>
          <cell r="L185">
            <v>0</v>
          </cell>
          <cell r="M185">
            <v>0</v>
          </cell>
          <cell r="N185">
            <v>0</v>
          </cell>
          <cell r="O185">
            <v>0</v>
          </cell>
          <cell r="P185">
            <v>0</v>
          </cell>
          <cell r="Q185">
            <v>0</v>
          </cell>
          <cell r="R185">
            <v>0</v>
          </cell>
          <cell r="S185">
            <v>0</v>
          </cell>
          <cell r="T185">
            <v>0</v>
          </cell>
          <cell r="U185">
            <v>0</v>
          </cell>
          <cell r="V185">
            <v>0</v>
          </cell>
          <cell r="W185">
            <v>0</v>
          </cell>
          <cell r="AB185">
            <v>0</v>
          </cell>
          <cell r="AC185">
            <v>0</v>
          </cell>
          <cell r="AD185">
            <v>0</v>
          </cell>
          <cell r="AE185">
            <v>0</v>
          </cell>
          <cell r="AF185">
            <v>0</v>
          </cell>
          <cell r="AG185">
            <v>0</v>
          </cell>
          <cell r="AH185">
            <v>0</v>
          </cell>
          <cell r="AI185">
            <v>0</v>
          </cell>
          <cell r="AJ185">
            <v>0</v>
          </cell>
          <cell r="AK185">
            <v>0</v>
          </cell>
          <cell r="AL185">
            <v>0</v>
          </cell>
          <cell r="AM185">
            <v>0</v>
          </cell>
          <cell r="AQ185">
            <v>0</v>
          </cell>
          <cell r="AR185">
            <v>0</v>
          </cell>
          <cell r="AS185">
            <v>0</v>
          </cell>
          <cell r="AT185">
            <v>0</v>
          </cell>
          <cell r="AU185">
            <v>0</v>
          </cell>
          <cell r="AV185">
            <v>0</v>
          </cell>
          <cell r="AW185">
            <v>0</v>
          </cell>
          <cell r="AX185">
            <v>0</v>
          </cell>
          <cell r="AY185">
            <v>0</v>
          </cell>
          <cell r="AZ185">
            <v>0</v>
          </cell>
          <cell r="BA185">
            <v>0</v>
          </cell>
          <cell r="BB185">
            <v>0</v>
          </cell>
          <cell r="BD185">
            <v>0</v>
          </cell>
        </row>
        <row r="186">
          <cell r="J186" t="str">
            <v>C115-C119</v>
          </cell>
          <cell r="L186">
            <v>0</v>
          </cell>
          <cell r="M186">
            <v>0</v>
          </cell>
          <cell r="N186">
            <v>0</v>
          </cell>
          <cell r="O186">
            <v>0</v>
          </cell>
          <cell r="P186">
            <v>0</v>
          </cell>
          <cell r="Q186">
            <v>0</v>
          </cell>
          <cell r="R186">
            <v>0</v>
          </cell>
          <cell r="S186">
            <v>0</v>
          </cell>
          <cell r="T186">
            <v>0</v>
          </cell>
          <cell r="U186">
            <v>0</v>
          </cell>
          <cell r="V186">
            <v>0</v>
          </cell>
          <cell r="W186">
            <v>0</v>
          </cell>
          <cell r="AB186">
            <v>0</v>
          </cell>
          <cell r="AC186">
            <v>0</v>
          </cell>
          <cell r="AD186">
            <v>0</v>
          </cell>
          <cell r="AE186">
            <v>0</v>
          </cell>
          <cell r="AF186">
            <v>0</v>
          </cell>
          <cell r="AG186">
            <v>0</v>
          </cell>
          <cell r="AH186">
            <v>0</v>
          </cell>
          <cell r="AI186">
            <v>0</v>
          </cell>
          <cell r="AJ186">
            <v>0</v>
          </cell>
          <cell r="AK186">
            <v>0</v>
          </cell>
          <cell r="AL186">
            <v>0</v>
          </cell>
          <cell r="AM186">
            <v>0</v>
          </cell>
          <cell r="AQ186">
            <v>0</v>
          </cell>
          <cell r="AR186">
            <v>0</v>
          </cell>
          <cell r="AS186">
            <v>0</v>
          </cell>
          <cell r="AT186">
            <v>0</v>
          </cell>
          <cell r="AU186">
            <v>0</v>
          </cell>
          <cell r="AV186">
            <v>0</v>
          </cell>
          <cell r="AW186">
            <v>0</v>
          </cell>
          <cell r="AX186">
            <v>0</v>
          </cell>
          <cell r="AY186">
            <v>0</v>
          </cell>
          <cell r="AZ186">
            <v>0</v>
          </cell>
          <cell r="BA186">
            <v>0</v>
          </cell>
          <cell r="BB186">
            <v>0</v>
          </cell>
          <cell r="BD186">
            <v>0</v>
          </cell>
        </row>
        <row r="187">
          <cell r="J187" t="str">
            <v>C12</v>
          </cell>
          <cell r="L187">
            <v>0</v>
          </cell>
          <cell r="M187">
            <v>0</v>
          </cell>
          <cell r="N187">
            <v>0</v>
          </cell>
          <cell r="O187">
            <v>0</v>
          </cell>
          <cell r="P187">
            <v>0</v>
          </cell>
          <cell r="Q187">
            <v>0</v>
          </cell>
          <cell r="R187">
            <v>0</v>
          </cell>
          <cell r="S187">
            <v>0</v>
          </cell>
          <cell r="T187">
            <v>0</v>
          </cell>
          <cell r="U187">
            <v>0</v>
          </cell>
          <cell r="V187">
            <v>0</v>
          </cell>
          <cell r="W187">
            <v>0</v>
          </cell>
          <cell r="AB187">
            <v>0</v>
          </cell>
          <cell r="AC187">
            <v>0</v>
          </cell>
          <cell r="AD187">
            <v>0</v>
          </cell>
          <cell r="AE187">
            <v>0</v>
          </cell>
          <cell r="AF187">
            <v>0</v>
          </cell>
          <cell r="AG187">
            <v>0</v>
          </cell>
          <cell r="AH187">
            <v>0</v>
          </cell>
          <cell r="AI187">
            <v>0</v>
          </cell>
          <cell r="AJ187">
            <v>0</v>
          </cell>
          <cell r="AK187">
            <v>0</v>
          </cell>
          <cell r="AL187">
            <v>0</v>
          </cell>
          <cell r="AM187">
            <v>0</v>
          </cell>
          <cell r="AQ187">
            <v>0</v>
          </cell>
          <cell r="AR187">
            <v>0</v>
          </cell>
          <cell r="AS187">
            <v>0</v>
          </cell>
          <cell r="AT187">
            <v>0</v>
          </cell>
          <cell r="AU187">
            <v>0</v>
          </cell>
          <cell r="AV187">
            <v>0</v>
          </cell>
          <cell r="AW187">
            <v>0</v>
          </cell>
          <cell r="AX187">
            <v>0</v>
          </cell>
          <cell r="AY187">
            <v>0</v>
          </cell>
          <cell r="AZ187">
            <v>0</v>
          </cell>
          <cell r="BA187">
            <v>0</v>
          </cell>
          <cell r="BB187">
            <v>0</v>
          </cell>
          <cell r="BD187">
            <v>0</v>
          </cell>
        </row>
        <row r="188">
          <cell r="J188" t="str">
            <v>C13</v>
          </cell>
          <cell r="L188">
            <v>0</v>
          </cell>
          <cell r="M188">
            <v>0</v>
          </cell>
          <cell r="N188">
            <v>0</v>
          </cell>
          <cell r="O188">
            <v>0</v>
          </cell>
          <cell r="P188">
            <v>0</v>
          </cell>
          <cell r="Q188">
            <v>0</v>
          </cell>
          <cell r="R188">
            <v>0</v>
          </cell>
          <cell r="S188">
            <v>0</v>
          </cell>
          <cell r="T188">
            <v>0</v>
          </cell>
          <cell r="U188">
            <v>0</v>
          </cell>
          <cell r="V188">
            <v>0</v>
          </cell>
          <cell r="W188">
            <v>0</v>
          </cell>
          <cell r="AB188">
            <v>0</v>
          </cell>
          <cell r="AC188">
            <v>0</v>
          </cell>
          <cell r="AD188">
            <v>0</v>
          </cell>
          <cell r="AE188">
            <v>0</v>
          </cell>
          <cell r="AF188">
            <v>0</v>
          </cell>
          <cell r="AG188">
            <v>0</v>
          </cell>
          <cell r="AH188">
            <v>0</v>
          </cell>
          <cell r="AI188">
            <v>0</v>
          </cell>
          <cell r="AJ188">
            <v>0</v>
          </cell>
          <cell r="AK188">
            <v>0</v>
          </cell>
          <cell r="AL188">
            <v>0</v>
          </cell>
          <cell r="AM188">
            <v>0</v>
          </cell>
          <cell r="AQ188">
            <v>0</v>
          </cell>
          <cell r="AR188">
            <v>0</v>
          </cell>
          <cell r="AS188">
            <v>0</v>
          </cell>
          <cell r="AT188">
            <v>0</v>
          </cell>
          <cell r="AU188">
            <v>0</v>
          </cell>
          <cell r="AV188">
            <v>0</v>
          </cell>
          <cell r="AW188">
            <v>0</v>
          </cell>
          <cell r="AX188">
            <v>0</v>
          </cell>
          <cell r="AY188">
            <v>0</v>
          </cell>
          <cell r="AZ188">
            <v>0</v>
          </cell>
          <cell r="BA188">
            <v>0</v>
          </cell>
          <cell r="BB188">
            <v>0</v>
          </cell>
          <cell r="BD188">
            <v>0</v>
          </cell>
        </row>
        <row r="189">
          <cell r="J189" t="str">
            <v>C14</v>
          </cell>
          <cell r="L189">
            <v>0</v>
          </cell>
          <cell r="M189">
            <v>0</v>
          </cell>
          <cell r="N189">
            <v>0</v>
          </cell>
          <cell r="O189">
            <v>0</v>
          </cell>
          <cell r="P189">
            <v>0</v>
          </cell>
          <cell r="Q189">
            <v>0</v>
          </cell>
          <cell r="R189">
            <v>0</v>
          </cell>
          <cell r="S189">
            <v>0</v>
          </cell>
          <cell r="T189">
            <v>0</v>
          </cell>
          <cell r="U189">
            <v>0</v>
          </cell>
          <cell r="V189">
            <v>0</v>
          </cell>
          <cell r="W189">
            <v>0</v>
          </cell>
          <cell r="AB189">
            <v>0</v>
          </cell>
          <cell r="AC189">
            <v>0</v>
          </cell>
          <cell r="AD189">
            <v>0</v>
          </cell>
          <cell r="AE189">
            <v>0</v>
          </cell>
          <cell r="AF189">
            <v>0</v>
          </cell>
          <cell r="AG189">
            <v>0</v>
          </cell>
          <cell r="AH189">
            <v>0</v>
          </cell>
          <cell r="AI189">
            <v>0</v>
          </cell>
          <cell r="AJ189">
            <v>0</v>
          </cell>
          <cell r="AK189">
            <v>0</v>
          </cell>
          <cell r="AL189">
            <v>0</v>
          </cell>
          <cell r="AM189">
            <v>0</v>
          </cell>
          <cell r="AQ189">
            <v>0</v>
          </cell>
          <cell r="AR189">
            <v>0</v>
          </cell>
          <cell r="AS189">
            <v>0</v>
          </cell>
          <cell r="AT189">
            <v>0</v>
          </cell>
          <cell r="AU189">
            <v>0</v>
          </cell>
          <cell r="AV189">
            <v>0</v>
          </cell>
          <cell r="AW189">
            <v>0</v>
          </cell>
          <cell r="AX189">
            <v>0</v>
          </cell>
          <cell r="AY189">
            <v>0</v>
          </cell>
          <cell r="AZ189">
            <v>0</v>
          </cell>
          <cell r="BA189">
            <v>0</v>
          </cell>
          <cell r="BB189">
            <v>0</v>
          </cell>
          <cell r="BD189">
            <v>0</v>
          </cell>
        </row>
        <row r="190">
          <cell r="J190" t="str">
            <v>C15</v>
          </cell>
          <cell r="L190">
            <v>0</v>
          </cell>
          <cell r="M190">
            <v>0</v>
          </cell>
          <cell r="N190">
            <v>0</v>
          </cell>
          <cell r="O190">
            <v>0</v>
          </cell>
          <cell r="P190">
            <v>0</v>
          </cell>
          <cell r="Q190">
            <v>0</v>
          </cell>
          <cell r="R190">
            <v>0</v>
          </cell>
          <cell r="S190">
            <v>0</v>
          </cell>
          <cell r="T190">
            <v>0</v>
          </cell>
          <cell r="U190">
            <v>0</v>
          </cell>
          <cell r="V190">
            <v>0</v>
          </cell>
          <cell r="W190">
            <v>0</v>
          </cell>
          <cell r="AB190">
            <v>0</v>
          </cell>
          <cell r="AC190">
            <v>0</v>
          </cell>
          <cell r="AD190">
            <v>0</v>
          </cell>
          <cell r="AE190">
            <v>0</v>
          </cell>
          <cell r="AF190">
            <v>0</v>
          </cell>
          <cell r="AG190">
            <v>0</v>
          </cell>
          <cell r="AH190">
            <v>0</v>
          </cell>
          <cell r="AI190">
            <v>0</v>
          </cell>
          <cell r="AJ190">
            <v>0</v>
          </cell>
          <cell r="AK190">
            <v>0</v>
          </cell>
          <cell r="AL190">
            <v>0</v>
          </cell>
          <cell r="AM190">
            <v>0</v>
          </cell>
          <cell r="AQ190">
            <v>0</v>
          </cell>
          <cell r="AR190">
            <v>0</v>
          </cell>
          <cell r="AS190">
            <v>0</v>
          </cell>
          <cell r="AT190">
            <v>0</v>
          </cell>
          <cell r="AU190">
            <v>0</v>
          </cell>
          <cell r="AV190">
            <v>0</v>
          </cell>
          <cell r="AW190">
            <v>0</v>
          </cell>
          <cell r="AX190">
            <v>0</v>
          </cell>
          <cell r="AY190">
            <v>0</v>
          </cell>
          <cell r="AZ190">
            <v>0</v>
          </cell>
          <cell r="BA190">
            <v>0</v>
          </cell>
          <cell r="BB190">
            <v>0</v>
          </cell>
          <cell r="BD190">
            <v>0</v>
          </cell>
        </row>
        <row r="191">
          <cell r="J191" t="str">
            <v>C16</v>
          </cell>
          <cell r="L191">
            <v>0</v>
          </cell>
          <cell r="M191">
            <v>0</v>
          </cell>
          <cell r="N191">
            <v>0</v>
          </cell>
          <cell r="O191">
            <v>0</v>
          </cell>
          <cell r="P191">
            <v>0</v>
          </cell>
          <cell r="Q191">
            <v>0</v>
          </cell>
          <cell r="R191">
            <v>0</v>
          </cell>
          <cell r="S191">
            <v>0</v>
          </cell>
          <cell r="T191">
            <v>0</v>
          </cell>
          <cell r="U191">
            <v>0</v>
          </cell>
          <cell r="V191">
            <v>0</v>
          </cell>
          <cell r="W191">
            <v>0</v>
          </cell>
          <cell r="AB191">
            <v>0</v>
          </cell>
          <cell r="AC191">
            <v>0</v>
          </cell>
          <cell r="AD191">
            <v>0</v>
          </cell>
          <cell r="AE191">
            <v>0</v>
          </cell>
          <cell r="AF191">
            <v>0</v>
          </cell>
          <cell r="AG191">
            <v>0</v>
          </cell>
          <cell r="AH191">
            <v>0</v>
          </cell>
          <cell r="AI191">
            <v>0</v>
          </cell>
          <cell r="AJ191">
            <v>0</v>
          </cell>
          <cell r="AK191">
            <v>0</v>
          </cell>
          <cell r="AL191">
            <v>0</v>
          </cell>
          <cell r="AM191">
            <v>0</v>
          </cell>
          <cell r="AQ191">
            <v>0</v>
          </cell>
          <cell r="AR191">
            <v>0</v>
          </cell>
          <cell r="AS191">
            <v>0</v>
          </cell>
          <cell r="AT191">
            <v>0</v>
          </cell>
          <cell r="AU191">
            <v>0</v>
          </cell>
          <cell r="AV191">
            <v>0</v>
          </cell>
          <cell r="AW191">
            <v>0</v>
          </cell>
          <cell r="AX191">
            <v>0</v>
          </cell>
          <cell r="AY191">
            <v>0</v>
          </cell>
          <cell r="AZ191">
            <v>0</v>
          </cell>
          <cell r="BA191">
            <v>0</v>
          </cell>
          <cell r="BB191">
            <v>0</v>
          </cell>
          <cell r="BD191">
            <v>0</v>
          </cell>
        </row>
        <row r="192">
          <cell r="J192" t="str">
            <v>C17</v>
          </cell>
          <cell r="L192">
            <v>0</v>
          </cell>
          <cell r="M192">
            <v>0</v>
          </cell>
          <cell r="N192">
            <v>0</v>
          </cell>
          <cell r="O192">
            <v>0</v>
          </cell>
          <cell r="P192">
            <v>0</v>
          </cell>
          <cell r="Q192">
            <v>0</v>
          </cell>
          <cell r="R192">
            <v>0</v>
          </cell>
          <cell r="S192">
            <v>0</v>
          </cell>
          <cell r="T192">
            <v>0</v>
          </cell>
          <cell r="U192">
            <v>0</v>
          </cell>
          <cell r="V192">
            <v>0</v>
          </cell>
          <cell r="W192">
            <v>0</v>
          </cell>
          <cell r="AB192">
            <v>0</v>
          </cell>
          <cell r="AC192">
            <v>0</v>
          </cell>
          <cell r="AD192">
            <v>0</v>
          </cell>
          <cell r="AE192">
            <v>0</v>
          </cell>
          <cell r="AF192">
            <v>0</v>
          </cell>
          <cell r="AG192">
            <v>0</v>
          </cell>
          <cell r="AH192">
            <v>0</v>
          </cell>
          <cell r="AI192">
            <v>0</v>
          </cell>
          <cell r="AJ192">
            <v>0</v>
          </cell>
          <cell r="AK192">
            <v>0</v>
          </cell>
          <cell r="AL192">
            <v>0</v>
          </cell>
          <cell r="AM192">
            <v>0</v>
          </cell>
          <cell r="AQ192">
            <v>0</v>
          </cell>
          <cell r="AR192">
            <v>0</v>
          </cell>
          <cell r="AS192">
            <v>0</v>
          </cell>
          <cell r="AT192">
            <v>0</v>
          </cell>
          <cell r="AU192">
            <v>0</v>
          </cell>
          <cell r="AV192">
            <v>0</v>
          </cell>
          <cell r="AW192">
            <v>0</v>
          </cell>
          <cell r="AX192">
            <v>0</v>
          </cell>
          <cell r="AY192">
            <v>0</v>
          </cell>
          <cell r="AZ192">
            <v>0</v>
          </cell>
          <cell r="BA192">
            <v>0</v>
          </cell>
          <cell r="BB192">
            <v>0</v>
          </cell>
          <cell r="BD192">
            <v>0</v>
          </cell>
        </row>
        <row r="193">
          <cell r="J193" t="str">
            <v>C18</v>
          </cell>
          <cell r="L193">
            <v>0</v>
          </cell>
          <cell r="M193">
            <v>0</v>
          </cell>
          <cell r="N193">
            <v>0</v>
          </cell>
          <cell r="O193">
            <v>0</v>
          </cell>
          <cell r="P193">
            <v>0</v>
          </cell>
          <cell r="Q193">
            <v>0</v>
          </cell>
          <cell r="R193">
            <v>0</v>
          </cell>
          <cell r="S193">
            <v>0</v>
          </cell>
          <cell r="T193">
            <v>0</v>
          </cell>
          <cell r="U193">
            <v>0</v>
          </cell>
          <cell r="V193">
            <v>0</v>
          </cell>
          <cell r="W193">
            <v>0</v>
          </cell>
          <cell r="AB193">
            <v>0</v>
          </cell>
          <cell r="AC193">
            <v>0</v>
          </cell>
          <cell r="AD193">
            <v>0</v>
          </cell>
          <cell r="AE193">
            <v>0</v>
          </cell>
          <cell r="AF193">
            <v>0</v>
          </cell>
          <cell r="AG193">
            <v>0</v>
          </cell>
          <cell r="AH193">
            <v>0</v>
          </cell>
          <cell r="AI193">
            <v>0</v>
          </cell>
          <cell r="AJ193">
            <v>0</v>
          </cell>
          <cell r="AK193">
            <v>0</v>
          </cell>
          <cell r="AL193">
            <v>0</v>
          </cell>
          <cell r="AM193">
            <v>0</v>
          </cell>
          <cell r="AQ193">
            <v>0</v>
          </cell>
          <cell r="AR193">
            <v>0</v>
          </cell>
          <cell r="AS193">
            <v>0</v>
          </cell>
          <cell r="AT193">
            <v>0</v>
          </cell>
          <cell r="AU193">
            <v>0</v>
          </cell>
          <cell r="AV193">
            <v>0</v>
          </cell>
          <cell r="AW193">
            <v>0</v>
          </cell>
          <cell r="AX193">
            <v>0</v>
          </cell>
          <cell r="AY193">
            <v>0</v>
          </cell>
          <cell r="AZ193">
            <v>0</v>
          </cell>
          <cell r="BA193">
            <v>0</v>
          </cell>
          <cell r="BB193">
            <v>0</v>
          </cell>
          <cell r="BD193">
            <v>0</v>
          </cell>
        </row>
        <row r="194">
          <cell r="J194" t="str">
            <v>C19</v>
          </cell>
          <cell r="L194">
            <v>0</v>
          </cell>
          <cell r="M194">
            <v>0</v>
          </cell>
          <cell r="N194">
            <v>0</v>
          </cell>
          <cell r="O194">
            <v>0</v>
          </cell>
          <cell r="P194">
            <v>0</v>
          </cell>
          <cell r="Q194">
            <v>0</v>
          </cell>
          <cell r="R194">
            <v>0</v>
          </cell>
          <cell r="S194">
            <v>0</v>
          </cell>
          <cell r="T194">
            <v>0</v>
          </cell>
          <cell r="U194">
            <v>0</v>
          </cell>
          <cell r="V194">
            <v>0</v>
          </cell>
          <cell r="W194">
            <v>0</v>
          </cell>
          <cell r="AB194">
            <v>0</v>
          </cell>
          <cell r="AC194">
            <v>0</v>
          </cell>
          <cell r="AD194">
            <v>0</v>
          </cell>
          <cell r="AE194">
            <v>0</v>
          </cell>
          <cell r="AF194">
            <v>0</v>
          </cell>
          <cell r="AG194">
            <v>0</v>
          </cell>
          <cell r="AH194">
            <v>0</v>
          </cell>
          <cell r="AI194">
            <v>0</v>
          </cell>
          <cell r="AJ194">
            <v>0</v>
          </cell>
          <cell r="AK194">
            <v>0</v>
          </cell>
          <cell r="AL194">
            <v>0</v>
          </cell>
          <cell r="AM194">
            <v>0</v>
          </cell>
          <cell r="AQ194">
            <v>0</v>
          </cell>
          <cell r="AR194">
            <v>0</v>
          </cell>
          <cell r="AS194">
            <v>0</v>
          </cell>
          <cell r="AT194">
            <v>0</v>
          </cell>
          <cell r="AU194">
            <v>0</v>
          </cell>
          <cell r="AV194">
            <v>0</v>
          </cell>
          <cell r="AW194">
            <v>0</v>
          </cell>
          <cell r="AX194">
            <v>0</v>
          </cell>
          <cell r="AY194">
            <v>0</v>
          </cell>
          <cell r="AZ194">
            <v>0</v>
          </cell>
          <cell r="BA194">
            <v>0</v>
          </cell>
          <cell r="BB194">
            <v>0</v>
          </cell>
          <cell r="BD194">
            <v>0</v>
          </cell>
        </row>
        <row r="195">
          <cell r="J195" t="str">
            <v>C20</v>
          </cell>
          <cell r="L195">
            <v>0</v>
          </cell>
          <cell r="M195">
            <v>0</v>
          </cell>
          <cell r="N195">
            <v>0</v>
          </cell>
          <cell r="O195">
            <v>0</v>
          </cell>
          <cell r="P195">
            <v>0</v>
          </cell>
          <cell r="Q195">
            <v>0</v>
          </cell>
          <cell r="R195">
            <v>0</v>
          </cell>
          <cell r="S195">
            <v>0</v>
          </cell>
          <cell r="T195">
            <v>0</v>
          </cell>
          <cell r="U195">
            <v>0</v>
          </cell>
          <cell r="V195">
            <v>0</v>
          </cell>
          <cell r="W195">
            <v>0</v>
          </cell>
          <cell r="AB195">
            <v>0</v>
          </cell>
          <cell r="AC195">
            <v>0</v>
          </cell>
          <cell r="AD195">
            <v>0</v>
          </cell>
          <cell r="AE195">
            <v>0</v>
          </cell>
          <cell r="AF195">
            <v>0</v>
          </cell>
          <cell r="AG195">
            <v>0</v>
          </cell>
          <cell r="AH195">
            <v>0</v>
          </cell>
          <cell r="AI195">
            <v>0</v>
          </cell>
          <cell r="AJ195">
            <v>0</v>
          </cell>
          <cell r="AK195">
            <v>0</v>
          </cell>
          <cell r="AL195">
            <v>0</v>
          </cell>
          <cell r="AM195">
            <v>0</v>
          </cell>
          <cell r="AQ195">
            <v>0</v>
          </cell>
          <cell r="AR195">
            <v>0</v>
          </cell>
          <cell r="AS195">
            <v>0</v>
          </cell>
          <cell r="AT195">
            <v>0</v>
          </cell>
          <cell r="AU195">
            <v>0</v>
          </cell>
          <cell r="AV195">
            <v>0</v>
          </cell>
          <cell r="AW195">
            <v>0</v>
          </cell>
          <cell r="AX195">
            <v>0</v>
          </cell>
          <cell r="AY195">
            <v>0</v>
          </cell>
          <cell r="AZ195">
            <v>0</v>
          </cell>
          <cell r="BA195">
            <v>0</v>
          </cell>
          <cell r="BB195">
            <v>0</v>
          </cell>
          <cell r="BD195">
            <v>0</v>
          </cell>
        </row>
        <row r="196">
          <cell r="J196" t="str">
            <v>C21</v>
          </cell>
          <cell r="L196">
            <v>0</v>
          </cell>
          <cell r="M196">
            <v>0</v>
          </cell>
          <cell r="N196">
            <v>0</v>
          </cell>
          <cell r="O196">
            <v>0</v>
          </cell>
          <cell r="P196">
            <v>0</v>
          </cell>
          <cell r="Q196">
            <v>0</v>
          </cell>
          <cell r="R196">
            <v>0</v>
          </cell>
          <cell r="S196">
            <v>0</v>
          </cell>
          <cell r="T196">
            <v>0</v>
          </cell>
          <cell r="U196">
            <v>0</v>
          </cell>
          <cell r="V196">
            <v>0</v>
          </cell>
          <cell r="W196">
            <v>0</v>
          </cell>
          <cell r="AB196">
            <v>0</v>
          </cell>
          <cell r="AC196">
            <v>0</v>
          </cell>
          <cell r="AD196">
            <v>0</v>
          </cell>
          <cell r="AE196">
            <v>0</v>
          </cell>
          <cell r="AF196">
            <v>0</v>
          </cell>
          <cell r="AG196">
            <v>0</v>
          </cell>
          <cell r="AH196">
            <v>0</v>
          </cell>
          <cell r="AI196">
            <v>0</v>
          </cell>
          <cell r="AJ196">
            <v>0</v>
          </cell>
          <cell r="AK196">
            <v>0</v>
          </cell>
          <cell r="AL196">
            <v>0</v>
          </cell>
          <cell r="AM196">
            <v>0</v>
          </cell>
          <cell r="AQ196">
            <v>0</v>
          </cell>
          <cell r="AR196">
            <v>0</v>
          </cell>
          <cell r="AS196">
            <v>0</v>
          </cell>
          <cell r="AT196">
            <v>0</v>
          </cell>
          <cell r="AU196">
            <v>0</v>
          </cell>
          <cell r="AV196">
            <v>0</v>
          </cell>
          <cell r="AW196">
            <v>0</v>
          </cell>
          <cell r="AX196">
            <v>0</v>
          </cell>
          <cell r="AY196">
            <v>0</v>
          </cell>
          <cell r="AZ196">
            <v>0</v>
          </cell>
          <cell r="BA196">
            <v>0</v>
          </cell>
          <cell r="BB196">
            <v>0</v>
          </cell>
          <cell r="BD196">
            <v>0</v>
          </cell>
        </row>
        <row r="197">
          <cell r="J197" t="str">
            <v>C22</v>
          </cell>
          <cell r="L197">
            <v>0</v>
          </cell>
          <cell r="M197">
            <v>0</v>
          </cell>
          <cell r="N197">
            <v>0</v>
          </cell>
          <cell r="O197">
            <v>0</v>
          </cell>
          <cell r="P197">
            <v>0</v>
          </cell>
          <cell r="Q197">
            <v>0</v>
          </cell>
          <cell r="R197">
            <v>0</v>
          </cell>
          <cell r="S197">
            <v>0</v>
          </cell>
          <cell r="T197">
            <v>0</v>
          </cell>
          <cell r="U197">
            <v>0</v>
          </cell>
          <cell r="V197">
            <v>0</v>
          </cell>
          <cell r="W197">
            <v>0</v>
          </cell>
          <cell r="AB197">
            <v>0</v>
          </cell>
          <cell r="AC197">
            <v>0</v>
          </cell>
          <cell r="AD197">
            <v>0</v>
          </cell>
          <cell r="AE197">
            <v>0</v>
          </cell>
          <cell r="AF197">
            <v>0</v>
          </cell>
          <cell r="AG197">
            <v>0</v>
          </cell>
          <cell r="AH197">
            <v>0</v>
          </cell>
          <cell r="AI197">
            <v>0</v>
          </cell>
          <cell r="AJ197">
            <v>0</v>
          </cell>
          <cell r="AK197">
            <v>0</v>
          </cell>
          <cell r="AL197">
            <v>0</v>
          </cell>
          <cell r="AM197">
            <v>0</v>
          </cell>
          <cell r="AQ197">
            <v>0</v>
          </cell>
          <cell r="AR197">
            <v>0</v>
          </cell>
          <cell r="AS197">
            <v>0</v>
          </cell>
          <cell r="AT197">
            <v>0</v>
          </cell>
          <cell r="AU197">
            <v>0</v>
          </cell>
          <cell r="AV197">
            <v>0</v>
          </cell>
          <cell r="AW197">
            <v>0</v>
          </cell>
          <cell r="AX197">
            <v>0</v>
          </cell>
          <cell r="AY197">
            <v>0</v>
          </cell>
          <cell r="AZ197">
            <v>0</v>
          </cell>
          <cell r="BA197">
            <v>0</v>
          </cell>
          <cell r="BB197">
            <v>0</v>
          </cell>
          <cell r="BD197">
            <v>0</v>
          </cell>
        </row>
        <row r="198">
          <cell r="J198" t="str">
            <v>C23</v>
          </cell>
          <cell r="L198">
            <v>0</v>
          </cell>
          <cell r="M198">
            <v>0</v>
          </cell>
          <cell r="N198">
            <v>0</v>
          </cell>
          <cell r="O198">
            <v>0</v>
          </cell>
          <cell r="P198">
            <v>0</v>
          </cell>
          <cell r="Q198">
            <v>0</v>
          </cell>
          <cell r="R198">
            <v>0</v>
          </cell>
          <cell r="S198">
            <v>0</v>
          </cell>
          <cell r="T198">
            <v>0</v>
          </cell>
          <cell r="U198">
            <v>0</v>
          </cell>
          <cell r="V198">
            <v>0</v>
          </cell>
          <cell r="W198">
            <v>0</v>
          </cell>
          <cell r="AB198">
            <v>0</v>
          </cell>
          <cell r="AC198">
            <v>0</v>
          </cell>
          <cell r="AD198">
            <v>0</v>
          </cell>
          <cell r="AE198">
            <v>0</v>
          </cell>
          <cell r="AF198">
            <v>0</v>
          </cell>
          <cell r="AG198">
            <v>0</v>
          </cell>
          <cell r="AH198">
            <v>0</v>
          </cell>
          <cell r="AI198">
            <v>0</v>
          </cell>
          <cell r="AJ198">
            <v>0</v>
          </cell>
          <cell r="AK198">
            <v>0</v>
          </cell>
          <cell r="AL198">
            <v>0</v>
          </cell>
          <cell r="AM198">
            <v>0</v>
          </cell>
          <cell r="AQ198">
            <v>0</v>
          </cell>
          <cell r="AR198">
            <v>0</v>
          </cell>
          <cell r="AS198">
            <v>0</v>
          </cell>
          <cell r="AT198">
            <v>0</v>
          </cell>
          <cell r="AU198">
            <v>0</v>
          </cell>
          <cell r="AV198">
            <v>0</v>
          </cell>
          <cell r="AW198">
            <v>0</v>
          </cell>
          <cell r="AX198">
            <v>0</v>
          </cell>
          <cell r="AY198">
            <v>0</v>
          </cell>
          <cell r="AZ198">
            <v>0</v>
          </cell>
          <cell r="BA198">
            <v>0</v>
          </cell>
          <cell r="BB198">
            <v>0</v>
          </cell>
          <cell r="BD198">
            <v>0</v>
          </cell>
        </row>
        <row r="199">
          <cell r="J199" t="str">
            <v>C24</v>
          </cell>
          <cell r="L199">
            <v>0</v>
          </cell>
          <cell r="M199">
            <v>0</v>
          </cell>
          <cell r="N199">
            <v>0</v>
          </cell>
          <cell r="O199">
            <v>0</v>
          </cell>
          <cell r="P199">
            <v>0</v>
          </cell>
          <cell r="Q199">
            <v>0</v>
          </cell>
          <cell r="R199">
            <v>0</v>
          </cell>
          <cell r="S199">
            <v>0</v>
          </cell>
          <cell r="T199">
            <v>0</v>
          </cell>
          <cell r="U199">
            <v>0</v>
          </cell>
          <cell r="V199">
            <v>0</v>
          </cell>
          <cell r="W199">
            <v>0</v>
          </cell>
          <cell r="AB199">
            <v>0</v>
          </cell>
          <cell r="AC199">
            <v>0</v>
          </cell>
          <cell r="AD199">
            <v>0</v>
          </cell>
          <cell r="AE199">
            <v>0</v>
          </cell>
          <cell r="AF199">
            <v>0</v>
          </cell>
          <cell r="AG199">
            <v>0</v>
          </cell>
          <cell r="AH199">
            <v>0</v>
          </cell>
          <cell r="AI199">
            <v>0</v>
          </cell>
          <cell r="AJ199">
            <v>0</v>
          </cell>
          <cell r="AK199">
            <v>0</v>
          </cell>
          <cell r="AL199">
            <v>0</v>
          </cell>
          <cell r="AM199">
            <v>0</v>
          </cell>
          <cell r="AQ199">
            <v>0</v>
          </cell>
          <cell r="AR199">
            <v>0</v>
          </cell>
          <cell r="AS199">
            <v>0</v>
          </cell>
          <cell r="AT199">
            <v>0</v>
          </cell>
          <cell r="AU199">
            <v>0</v>
          </cell>
          <cell r="AV199">
            <v>0</v>
          </cell>
          <cell r="AW199">
            <v>0</v>
          </cell>
          <cell r="AX199">
            <v>0</v>
          </cell>
          <cell r="AY199">
            <v>0</v>
          </cell>
          <cell r="AZ199">
            <v>0</v>
          </cell>
          <cell r="BA199">
            <v>0</v>
          </cell>
          <cell r="BB199">
            <v>0</v>
          </cell>
          <cell r="BD199">
            <v>0</v>
          </cell>
        </row>
        <row r="200">
          <cell r="J200" t="str">
            <v>C25</v>
          </cell>
          <cell r="L200">
            <v>0</v>
          </cell>
          <cell r="M200">
            <v>0</v>
          </cell>
          <cell r="N200">
            <v>0</v>
          </cell>
          <cell r="O200">
            <v>0</v>
          </cell>
          <cell r="P200">
            <v>0</v>
          </cell>
          <cell r="Q200">
            <v>0</v>
          </cell>
          <cell r="R200">
            <v>0</v>
          </cell>
          <cell r="S200">
            <v>0</v>
          </cell>
          <cell r="T200">
            <v>0</v>
          </cell>
          <cell r="U200">
            <v>0</v>
          </cell>
          <cell r="V200">
            <v>0</v>
          </cell>
          <cell r="W200">
            <v>0</v>
          </cell>
          <cell r="AB200">
            <v>0</v>
          </cell>
          <cell r="AC200">
            <v>0</v>
          </cell>
          <cell r="AD200">
            <v>0</v>
          </cell>
          <cell r="AE200">
            <v>0</v>
          </cell>
          <cell r="AF200">
            <v>0</v>
          </cell>
          <cell r="AG200">
            <v>0</v>
          </cell>
          <cell r="AH200">
            <v>0</v>
          </cell>
          <cell r="AI200">
            <v>0</v>
          </cell>
          <cell r="AJ200">
            <v>0</v>
          </cell>
          <cell r="AK200">
            <v>0</v>
          </cell>
          <cell r="AL200">
            <v>0</v>
          </cell>
          <cell r="AM200">
            <v>0</v>
          </cell>
          <cell r="AQ200">
            <v>0</v>
          </cell>
          <cell r="AR200">
            <v>0</v>
          </cell>
          <cell r="AS200">
            <v>0</v>
          </cell>
          <cell r="AT200">
            <v>0</v>
          </cell>
          <cell r="AU200">
            <v>0</v>
          </cell>
          <cell r="AV200">
            <v>0</v>
          </cell>
          <cell r="AW200">
            <v>0</v>
          </cell>
          <cell r="AX200">
            <v>0</v>
          </cell>
          <cell r="AY200">
            <v>0</v>
          </cell>
          <cell r="AZ200">
            <v>0</v>
          </cell>
          <cell r="BA200">
            <v>0</v>
          </cell>
          <cell r="BB200">
            <v>0</v>
          </cell>
          <cell r="BD200">
            <v>0</v>
          </cell>
        </row>
        <row r="201">
          <cell r="J201" t="str">
            <v>D26</v>
          </cell>
          <cell r="L201">
            <v>0</v>
          </cell>
          <cell r="M201">
            <v>0</v>
          </cell>
          <cell r="N201">
            <v>0</v>
          </cell>
          <cell r="O201">
            <v>0</v>
          </cell>
          <cell r="P201">
            <v>0</v>
          </cell>
          <cell r="Q201">
            <v>0</v>
          </cell>
          <cell r="R201">
            <v>0</v>
          </cell>
          <cell r="S201">
            <v>0</v>
          </cell>
          <cell r="T201">
            <v>0</v>
          </cell>
          <cell r="U201">
            <v>0</v>
          </cell>
          <cell r="V201">
            <v>0</v>
          </cell>
          <cell r="W201">
            <v>0</v>
          </cell>
          <cell r="AB201">
            <v>0</v>
          </cell>
          <cell r="AC201">
            <v>0</v>
          </cell>
          <cell r="AD201">
            <v>0</v>
          </cell>
          <cell r="AE201">
            <v>0</v>
          </cell>
          <cell r="AF201">
            <v>0</v>
          </cell>
          <cell r="AG201">
            <v>0</v>
          </cell>
          <cell r="AH201">
            <v>0</v>
          </cell>
          <cell r="AI201">
            <v>0</v>
          </cell>
          <cell r="AJ201">
            <v>0</v>
          </cell>
          <cell r="AK201">
            <v>0</v>
          </cell>
          <cell r="AL201">
            <v>0</v>
          </cell>
          <cell r="AM201">
            <v>0</v>
          </cell>
          <cell r="AQ201">
            <v>0</v>
          </cell>
          <cell r="AR201">
            <v>0</v>
          </cell>
          <cell r="AS201">
            <v>0</v>
          </cell>
          <cell r="AT201">
            <v>0</v>
          </cell>
          <cell r="AU201">
            <v>0</v>
          </cell>
          <cell r="AV201">
            <v>0</v>
          </cell>
          <cell r="AW201">
            <v>0</v>
          </cell>
          <cell r="AX201">
            <v>0</v>
          </cell>
          <cell r="AY201">
            <v>0</v>
          </cell>
          <cell r="AZ201">
            <v>0</v>
          </cell>
          <cell r="BA201">
            <v>0</v>
          </cell>
          <cell r="BB201">
            <v>0</v>
          </cell>
          <cell r="BD201">
            <v>0</v>
          </cell>
        </row>
        <row r="202">
          <cell r="J202" t="str">
            <v>D27</v>
          </cell>
          <cell r="L202">
            <v>0</v>
          </cell>
          <cell r="M202">
            <v>0</v>
          </cell>
          <cell r="N202">
            <v>0</v>
          </cell>
          <cell r="O202">
            <v>0</v>
          </cell>
          <cell r="P202">
            <v>0</v>
          </cell>
          <cell r="Q202">
            <v>0</v>
          </cell>
          <cell r="R202">
            <v>0</v>
          </cell>
          <cell r="S202">
            <v>0</v>
          </cell>
          <cell r="T202">
            <v>0</v>
          </cell>
          <cell r="U202">
            <v>0</v>
          </cell>
          <cell r="V202">
            <v>0</v>
          </cell>
          <cell r="W202">
            <v>0</v>
          </cell>
          <cell r="AB202">
            <v>0</v>
          </cell>
          <cell r="AC202">
            <v>0</v>
          </cell>
          <cell r="AD202">
            <v>0</v>
          </cell>
          <cell r="AE202">
            <v>0</v>
          </cell>
          <cell r="AF202">
            <v>0</v>
          </cell>
          <cell r="AG202">
            <v>0</v>
          </cell>
          <cell r="AH202">
            <v>0</v>
          </cell>
          <cell r="AI202">
            <v>0</v>
          </cell>
          <cell r="AJ202">
            <v>0</v>
          </cell>
          <cell r="AK202">
            <v>0</v>
          </cell>
          <cell r="AL202">
            <v>0</v>
          </cell>
          <cell r="AM202">
            <v>0</v>
          </cell>
          <cell r="AQ202">
            <v>0</v>
          </cell>
          <cell r="AR202">
            <v>0</v>
          </cell>
          <cell r="AS202">
            <v>0</v>
          </cell>
          <cell r="AT202">
            <v>0</v>
          </cell>
          <cell r="AU202">
            <v>0</v>
          </cell>
          <cell r="AV202">
            <v>0</v>
          </cell>
          <cell r="AW202">
            <v>0</v>
          </cell>
          <cell r="AX202">
            <v>0</v>
          </cell>
          <cell r="AY202">
            <v>0</v>
          </cell>
          <cell r="AZ202">
            <v>0</v>
          </cell>
          <cell r="BA202">
            <v>0</v>
          </cell>
          <cell r="BB202">
            <v>0</v>
          </cell>
          <cell r="BD202">
            <v>0</v>
          </cell>
        </row>
        <row r="203">
          <cell r="J203" t="str">
            <v>D28</v>
          </cell>
          <cell r="L203">
            <v>0</v>
          </cell>
          <cell r="M203">
            <v>0</v>
          </cell>
          <cell r="N203">
            <v>0</v>
          </cell>
          <cell r="O203">
            <v>0</v>
          </cell>
          <cell r="P203">
            <v>0</v>
          </cell>
          <cell r="Q203">
            <v>0</v>
          </cell>
          <cell r="R203">
            <v>0</v>
          </cell>
          <cell r="S203">
            <v>0</v>
          </cell>
          <cell r="T203">
            <v>0</v>
          </cell>
          <cell r="U203">
            <v>0</v>
          </cell>
          <cell r="V203">
            <v>0</v>
          </cell>
          <cell r="W203">
            <v>0</v>
          </cell>
          <cell r="AB203">
            <v>0</v>
          </cell>
          <cell r="AC203">
            <v>0</v>
          </cell>
          <cell r="AD203">
            <v>0</v>
          </cell>
          <cell r="AE203">
            <v>0</v>
          </cell>
          <cell r="AF203">
            <v>0</v>
          </cell>
          <cell r="AG203">
            <v>0</v>
          </cell>
          <cell r="AH203">
            <v>0</v>
          </cell>
          <cell r="AI203">
            <v>0</v>
          </cell>
          <cell r="AJ203">
            <v>0</v>
          </cell>
          <cell r="AK203">
            <v>0</v>
          </cell>
          <cell r="AL203">
            <v>0</v>
          </cell>
          <cell r="AM203">
            <v>0</v>
          </cell>
          <cell r="AQ203">
            <v>0</v>
          </cell>
          <cell r="AR203">
            <v>0</v>
          </cell>
          <cell r="AS203">
            <v>0</v>
          </cell>
          <cell r="AT203">
            <v>0</v>
          </cell>
          <cell r="AU203">
            <v>0</v>
          </cell>
          <cell r="AV203">
            <v>0</v>
          </cell>
          <cell r="AW203">
            <v>0</v>
          </cell>
          <cell r="AX203">
            <v>0</v>
          </cell>
          <cell r="AY203">
            <v>0</v>
          </cell>
          <cell r="AZ203">
            <v>0</v>
          </cell>
          <cell r="BA203">
            <v>0</v>
          </cell>
          <cell r="BB203">
            <v>0</v>
          </cell>
          <cell r="BD203">
            <v>0</v>
          </cell>
        </row>
        <row r="204">
          <cell r="J204" t="str">
            <v>D29</v>
          </cell>
          <cell r="L204">
            <v>0</v>
          </cell>
          <cell r="M204">
            <v>0</v>
          </cell>
          <cell r="N204">
            <v>0</v>
          </cell>
          <cell r="O204">
            <v>0</v>
          </cell>
          <cell r="P204">
            <v>0</v>
          </cell>
          <cell r="Q204">
            <v>0</v>
          </cell>
          <cell r="R204">
            <v>0</v>
          </cell>
          <cell r="S204">
            <v>0</v>
          </cell>
          <cell r="T204">
            <v>0</v>
          </cell>
          <cell r="U204">
            <v>0</v>
          </cell>
          <cell r="V204">
            <v>0</v>
          </cell>
          <cell r="W204">
            <v>0</v>
          </cell>
          <cell r="AB204">
            <v>0</v>
          </cell>
          <cell r="AC204">
            <v>0</v>
          </cell>
          <cell r="AD204">
            <v>0</v>
          </cell>
          <cell r="AE204">
            <v>0</v>
          </cell>
          <cell r="AF204">
            <v>0</v>
          </cell>
          <cell r="AG204">
            <v>0</v>
          </cell>
          <cell r="AH204">
            <v>0</v>
          </cell>
          <cell r="AI204">
            <v>0</v>
          </cell>
          <cell r="AJ204">
            <v>0</v>
          </cell>
          <cell r="AK204">
            <v>0</v>
          </cell>
          <cell r="AL204">
            <v>0</v>
          </cell>
          <cell r="AM204">
            <v>0</v>
          </cell>
          <cell r="AQ204">
            <v>0</v>
          </cell>
          <cell r="AR204">
            <v>0</v>
          </cell>
          <cell r="AS204">
            <v>0</v>
          </cell>
          <cell r="AT204">
            <v>0</v>
          </cell>
          <cell r="AU204">
            <v>0</v>
          </cell>
          <cell r="AV204">
            <v>0</v>
          </cell>
          <cell r="AW204">
            <v>0</v>
          </cell>
          <cell r="AX204">
            <v>0</v>
          </cell>
          <cell r="AY204">
            <v>0</v>
          </cell>
          <cell r="AZ204">
            <v>0</v>
          </cell>
          <cell r="BA204">
            <v>0</v>
          </cell>
          <cell r="BB204">
            <v>0</v>
          </cell>
          <cell r="BD204">
            <v>0</v>
          </cell>
        </row>
        <row r="205">
          <cell r="J205" t="str">
            <v>E</v>
          </cell>
          <cell r="L205">
            <v>0</v>
          </cell>
          <cell r="M205">
            <v>0</v>
          </cell>
          <cell r="N205">
            <v>0</v>
          </cell>
          <cell r="O205">
            <v>0</v>
          </cell>
          <cell r="P205">
            <v>0</v>
          </cell>
          <cell r="Q205">
            <v>0</v>
          </cell>
          <cell r="R205">
            <v>0</v>
          </cell>
          <cell r="S205">
            <v>0</v>
          </cell>
          <cell r="T205">
            <v>0</v>
          </cell>
          <cell r="U205">
            <v>0</v>
          </cell>
          <cell r="V205">
            <v>0</v>
          </cell>
          <cell r="W205">
            <v>0</v>
          </cell>
          <cell r="AB205">
            <v>0</v>
          </cell>
          <cell r="AC205">
            <v>0</v>
          </cell>
          <cell r="AD205">
            <v>0</v>
          </cell>
          <cell r="AE205">
            <v>0</v>
          </cell>
          <cell r="AF205">
            <v>0</v>
          </cell>
          <cell r="AG205">
            <v>0</v>
          </cell>
          <cell r="AH205">
            <v>0</v>
          </cell>
          <cell r="AI205">
            <v>0</v>
          </cell>
          <cell r="AJ205">
            <v>0</v>
          </cell>
          <cell r="AK205">
            <v>0</v>
          </cell>
          <cell r="AL205">
            <v>0</v>
          </cell>
          <cell r="AM205">
            <v>0</v>
          </cell>
          <cell r="AQ205">
            <v>0</v>
          </cell>
          <cell r="AR205">
            <v>0</v>
          </cell>
          <cell r="AS205">
            <v>0</v>
          </cell>
          <cell r="AT205">
            <v>0</v>
          </cell>
          <cell r="AU205">
            <v>0</v>
          </cell>
          <cell r="AV205">
            <v>0</v>
          </cell>
          <cell r="AW205">
            <v>0</v>
          </cell>
          <cell r="AX205">
            <v>0</v>
          </cell>
          <cell r="AY205">
            <v>0</v>
          </cell>
          <cell r="AZ205">
            <v>0</v>
          </cell>
          <cell r="BA205">
            <v>0</v>
          </cell>
          <cell r="BB205">
            <v>0</v>
          </cell>
          <cell r="BD205">
            <v>0</v>
          </cell>
        </row>
        <row r="206">
          <cell r="J206" t="str">
            <v>F-G</v>
          </cell>
          <cell r="L206">
            <v>0</v>
          </cell>
          <cell r="M206">
            <v>0</v>
          </cell>
          <cell r="N206">
            <v>0</v>
          </cell>
          <cell r="O206">
            <v>0</v>
          </cell>
          <cell r="P206">
            <v>0</v>
          </cell>
          <cell r="Q206">
            <v>0</v>
          </cell>
          <cell r="R206">
            <v>0</v>
          </cell>
          <cell r="S206">
            <v>0</v>
          </cell>
          <cell r="T206">
            <v>0</v>
          </cell>
          <cell r="U206">
            <v>0</v>
          </cell>
          <cell r="V206">
            <v>0</v>
          </cell>
          <cell r="W206">
            <v>0</v>
          </cell>
          <cell r="AB206">
            <v>0</v>
          </cell>
          <cell r="AC206">
            <v>0</v>
          </cell>
          <cell r="AD206">
            <v>0</v>
          </cell>
          <cell r="AE206">
            <v>0</v>
          </cell>
          <cell r="AF206">
            <v>0</v>
          </cell>
          <cell r="AG206">
            <v>0</v>
          </cell>
          <cell r="AH206">
            <v>0</v>
          </cell>
          <cell r="AI206">
            <v>0</v>
          </cell>
          <cell r="AJ206">
            <v>0</v>
          </cell>
          <cell r="AK206">
            <v>0</v>
          </cell>
          <cell r="AL206">
            <v>0</v>
          </cell>
          <cell r="AM206">
            <v>0</v>
          </cell>
          <cell r="AQ206">
            <v>0</v>
          </cell>
          <cell r="AR206">
            <v>0</v>
          </cell>
          <cell r="AS206">
            <v>0</v>
          </cell>
          <cell r="AT206">
            <v>0</v>
          </cell>
          <cell r="AU206">
            <v>0</v>
          </cell>
          <cell r="AV206">
            <v>0</v>
          </cell>
          <cell r="AW206">
            <v>0</v>
          </cell>
          <cell r="AX206">
            <v>0</v>
          </cell>
          <cell r="AY206">
            <v>0</v>
          </cell>
          <cell r="AZ206">
            <v>0</v>
          </cell>
          <cell r="BA206">
            <v>0</v>
          </cell>
          <cell r="BB206">
            <v>0</v>
          </cell>
          <cell r="BD206">
            <v>0</v>
          </cell>
        </row>
        <row r="207">
          <cell r="J207" t="str">
            <v>H</v>
          </cell>
          <cell r="L207">
            <v>0</v>
          </cell>
          <cell r="M207">
            <v>0</v>
          </cell>
          <cell r="N207">
            <v>0</v>
          </cell>
          <cell r="O207">
            <v>0</v>
          </cell>
          <cell r="P207">
            <v>0</v>
          </cell>
          <cell r="Q207">
            <v>0</v>
          </cell>
          <cell r="R207">
            <v>0</v>
          </cell>
          <cell r="S207">
            <v>0</v>
          </cell>
          <cell r="T207">
            <v>0</v>
          </cell>
          <cell r="U207">
            <v>0</v>
          </cell>
          <cell r="V207">
            <v>0</v>
          </cell>
          <cell r="W207">
            <v>0</v>
          </cell>
          <cell r="AB207">
            <v>0</v>
          </cell>
          <cell r="AC207">
            <v>0</v>
          </cell>
          <cell r="AD207">
            <v>0</v>
          </cell>
          <cell r="AE207">
            <v>0</v>
          </cell>
          <cell r="AF207">
            <v>0</v>
          </cell>
          <cell r="AG207">
            <v>0</v>
          </cell>
          <cell r="AH207">
            <v>0</v>
          </cell>
          <cell r="AI207">
            <v>0</v>
          </cell>
          <cell r="AJ207">
            <v>0</v>
          </cell>
          <cell r="AK207">
            <v>0</v>
          </cell>
          <cell r="AL207">
            <v>0</v>
          </cell>
          <cell r="AM207">
            <v>0</v>
          </cell>
          <cell r="AQ207">
            <v>0</v>
          </cell>
          <cell r="AR207">
            <v>0</v>
          </cell>
          <cell r="AS207">
            <v>0</v>
          </cell>
          <cell r="AT207">
            <v>0</v>
          </cell>
          <cell r="AU207">
            <v>0</v>
          </cell>
          <cell r="AV207">
            <v>0</v>
          </cell>
          <cell r="AW207">
            <v>0</v>
          </cell>
          <cell r="AX207">
            <v>0</v>
          </cell>
          <cell r="AY207">
            <v>0</v>
          </cell>
          <cell r="AZ207">
            <v>0</v>
          </cell>
          <cell r="BA207">
            <v>0</v>
          </cell>
          <cell r="BB207">
            <v>0</v>
          </cell>
          <cell r="BD207">
            <v>0</v>
          </cell>
        </row>
        <row r="208">
          <cell r="J208" t="str">
            <v>I</v>
          </cell>
          <cell r="L208">
            <v>0</v>
          </cell>
          <cell r="M208">
            <v>0</v>
          </cell>
          <cell r="N208">
            <v>0</v>
          </cell>
          <cell r="O208">
            <v>0</v>
          </cell>
          <cell r="P208">
            <v>0</v>
          </cell>
          <cell r="Q208">
            <v>0</v>
          </cell>
          <cell r="R208">
            <v>0</v>
          </cell>
          <cell r="S208">
            <v>0</v>
          </cell>
          <cell r="T208">
            <v>0</v>
          </cell>
          <cell r="U208">
            <v>0</v>
          </cell>
          <cell r="V208">
            <v>0</v>
          </cell>
          <cell r="W208">
            <v>0</v>
          </cell>
          <cell r="AB208">
            <v>0</v>
          </cell>
          <cell r="AC208">
            <v>0</v>
          </cell>
          <cell r="AD208">
            <v>0</v>
          </cell>
          <cell r="AE208">
            <v>0</v>
          </cell>
          <cell r="AF208">
            <v>0</v>
          </cell>
          <cell r="AG208">
            <v>0</v>
          </cell>
          <cell r="AH208">
            <v>0</v>
          </cell>
          <cell r="AI208">
            <v>0</v>
          </cell>
          <cell r="AJ208">
            <v>0</v>
          </cell>
          <cell r="AK208">
            <v>0</v>
          </cell>
          <cell r="AL208">
            <v>0</v>
          </cell>
          <cell r="AM208">
            <v>0</v>
          </cell>
          <cell r="AQ208">
            <v>0</v>
          </cell>
          <cell r="AR208">
            <v>0</v>
          </cell>
          <cell r="AS208">
            <v>0</v>
          </cell>
          <cell r="AT208">
            <v>0</v>
          </cell>
          <cell r="AU208">
            <v>0</v>
          </cell>
          <cell r="AV208">
            <v>0</v>
          </cell>
          <cell r="AW208">
            <v>0</v>
          </cell>
          <cell r="AX208">
            <v>0</v>
          </cell>
          <cell r="AY208">
            <v>0</v>
          </cell>
          <cell r="AZ208">
            <v>0</v>
          </cell>
          <cell r="BA208">
            <v>0</v>
          </cell>
          <cell r="BB208">
            <v>0</v>
          </cell>
          <cell r="BD208">
            <v>0</v>
          </cell>
        </row>
        <row r="209">
          <cell r="J209" t="str">
            <v>J</v>
          </cell>
          <cell r="L209">
            <v>0</v>
          </cell>
          <cell r="M209">
            <v>0</v>
          </cell>
          <cell r="N209">
            <v>0</v>
          </cell>
          <cell r="O209">
            <v>0</v>
          </cell>
          <cell r="P209">
            <v>0</v>
          </cell>
          <cell r="Q209">
            <v>0</v>
          </cell>
          <cell r="R209">
            <v>0</v>
          </cell>
          <cell r="S209">
            <v>0</v>
          </cell>
          <cell r="T209">
            <v>0</v>
          </cell>
          <cell r="U209">
            <v>0</v>
          </cell>
          <cell r="V209">
            <v>0</v>
          </cell>
          <cell r="W209">
            <v>0</v>
          </cell>
          <cell r="AB209">
            <v>0</v>
          </cell>
          <cell r="AC209">
            <v>0</v>
          </cell>
          <cell r="AD209">
            <v>0</v>
          </cell>
          <cell r="AE209">
            <v>0</v>
          </cell>
          <cell r="AF209">
            <v>0</v>
          </cell>
          <cell r="AG209">
            <v>0</v>
          </cell>
          <cell r="AH209">
            <v>0</v>
          </cell>
          <cell r="AI209">
            <v>0</v>
          </cell>
          <cell r="AJ209">
            <v>0</v>
          </cell>
          <cell r="AK209">
            <v>0</v>
          </cell>
          <cell r="AL209">
            <v>0</v>
          </cell>
          <cell r="AM209">
            <v>0</v>
          </cell>
          <cell r="AQ209">
            <v>0</v>
          </cell>
          <cell r="AR209">
            <v>0</v>
          </cell>
          <cell r="AS209">
            <v>0</v>
          </cell>
          <cell r="AT209">
            <v>0</v>
          </cell>
          <cell r="AU209">
            <v>0</v>
          </cell>
          <cell r="AV209">
            <v>0</v>
          </cell>
          <cell r="AW209">
            <v>0</v>
          </cell>
          <cell r="AX209">
            <v>0</v>
          </cell>
          <cell r="AY209">
            <v>0</v>
          </cell>
          <cell r="AZ209">
            <v>0</v>
          </cell>
          <cell r="BA209">
            <v>0</v>
          </cell>
          <cell r="BB209">
            <v>0</v>
          </cell>
          <cell r="BD209">
            <v>0</v>
          </cell>
        </row>
        <row r="210">
          <cell r="J210" t="str">
            <v>K-N</v>
          </cell>
          <cell r="L210">
            <v>0</v>
          </cell>
          <cell r="M210">
            <v>0</v>
          </cell>
          <cell r="N210">
            <v>0</v>
          </cell>
          <cell r="O210">
            <v>0</v>
          </cell>
          <cell r="P210">
            <v>0</v>
          </cell>
          <cell r="Q210">
            <v>0</v>
          </cell>
          <cell r="R210">
            <v>0</v>
          </cell>
          <cell r="S210">
            <v>0</v>
          </cell>
          <cell r="T210">
            <v>0</v>
          </cell>
          <cell r="U210">
            <v>0</v>
          </cell>
          <cell r="V210">
            <v>0</v>
          </cell>
          <cell r="W210">
            <v>0</v>
          </cell>
          <cell r="AB210">
            <v>0</v>
          </cell>
          <cell r="AC210">
            <v>0</v>
          </cell>
          <cell r="AD210">
            <v>0</v>
          </cell>
          <cell r="AE210">
            <v>0</v>
          </cell>
          <cell r="AF210">
            <v>0</v>
          </cell>
          <cell r="AG210">
            <v>0</v>
          </cell>
          <cell r="AH210">
            <v>0</v>
          </cell>
          <cell r="AI210">
            <v>0</v>
          </cell>
          <cell r="AJ210">
            <v>0</v>
          </cell>
          <cell r="AK210">
            <v>0</v>
          </cell>
          <cell r="AL210">
            <v>0</v>
          </cell>
          <cell r="AM210">
            <v>0</v>
          </cell>
          <cell r="AQ210">
            <v>0</v>
          </cell>
          <cell r="AR210">
            <v>0</v>
          </cell>
          <cell r="AS210">
            <v>0</v>
          </cell>
          <cell r="AT210">
            <v>0</v>
          </cell>
          <cell r="AU210">
            <v>0</v>
          </cell>
          <cell r="AV210">
            <v>0</v>
          </cell>
          <cell r="AW210">
            <v>0</v>
          </cell>
          <cell r="AX210">
            <v>0</v>
          </cell>
          <cell r="AY210">
            <v>0</v>
          </cell>
          <cell r="AZ210">
            <v>0</v>
          </cell>
          <cell r="BA210">
            <v>0</v>
          </cell>
          <cell r="BB210">
            <v>0</v>
          </cell>
          <cell r="BD210">
            <v>0</v>
          </cell>
        </row>
        <row r="211">
          <cell r="J211" t="str">
            <v>O</v>
          </cell>
          <cell r="L211">
            <v>0</v>
          </cell>
          <cell r="M211">
            <v>0</v>
          </cell>
          <cell r="N211">
            <v>0</v>
          </cell>
          <cell r="O211">
            <v>0</v>
          </cell>
          <cell r="P211">
            <v>0</v>
          </cell>
          <cell r="Q211">
            <v>0</v>
          </cell>
          <cell r="R211">
            <v>0</v>
          </cell>
          <cell r="S211">
            <v>0</v>
          </cell>
          <cell r="T211">
            <v>0</v>
          </cell>
          <cell r="U211">
            <v>0</v>
          </cell>
          <cell r="V211">
            <v>0</v>
          </cell>
          <cell r="W211">
            <v>0</v>
          </cell>
          <cell r="AB211">
            <v>0</v>
          </cell>
          <cell r="AC211">
            <v>0</v>
          </cell>
          <cell r="AD211">
            <v>0</v>
          </cell>
          <cell r="AE211">
            <v>0</v>
          </cell>
          <cell r="AF211">
            <v>0</v>
          </cell>
          <cell r="AG211">
            <v>0</v>
          </cell>
          <cell r="AH211">
            <v>0</v>
          </cell>
          <cell r="AI211">
            <v>0</v>
          </cell>
          <cell r="AJ211">
            <v>0</v>
          </cell>
          <cell r="AK211">
            <v>0</v>
          </cell>
          <cell r="AL211">
            <v>0</v>
          </cell>
          <cell r="AM211">
            <v>0</v>
          </cell>
          <cell r="AQ211">
            <v>0</v>
          </cell>
          <cell r="AR211">
            <v>0</v>
          </cell>
          <cell r="AS211">
            <v>0</v>
          </cell>
          <cell r="AT211">
            <v>0</v>
          </cell>
          <cell r="AU211">
            <v>0</v>
          </cell>
          <cell r="AV211">
            <v>0</v>
          </cell>
          <cell r="AW211">
            <v>0</v>
          </cell>
          <cell r="AX211">
            <v>0</v>
          </cell>
          <cell r="AY211">
            <v>0</v>
          </cell>
          <cell r="AZ211">
            <v>0</v>
          </cell>
          <cell r="BA211">
            <v>0</v>
          </cell>
          <cell r="BB211">
            <v>0</v>
          </cell>
          <cell r="BD211">
            <v>0</v>
          </cell>
        </row>
        <row r="212">
          <cell r="J212" t="str">
            <v>P</v>
          </cell>
          <cell r="L212">
            <v>0</v>
          </cell>
          <cell r="M212">
            <v>0</v>
          </cell>
          <cell r="N212">
            <v>0</v>
          </cell>
          <cell r="O212">
            <v>0</v>
          </cell>
          <cell r="P212">
            <v>0</v>
          </cell>
          <cell r="Q212">
            <v>0</v>
          </cell>
          <cell r="R212">
            <v>0</v>
          </cell>
          <cell r="S212">
            <v>0</v>
          </cell>
          <cell r="T212">
            <v>0</v>
          </cell>
          <cell r="U212">
            <v>0</v>
          </cell>
          <cell r="V212">
            <v>0</v>
          </cell>
          <cell r="W212">
            <v>0</v>
          </cell>
          <cell r="AB212">
            <v>0</v>
          </cell>
          <cell r="AC212">
            <v>0</v>
          </cell>
          <cell r="AD212">
            <v>0</v>
          </cell>
          <cell r="AE212">
            <v>0</v>
          </cell>
          <cell r="AF212">
            <v>0</v>
          </cell>
          <cell r="AG212">
            <v>0</v>
          </cell>
          <cell r="AH212">
            <v>0</v>
          </cell>
          <cell r="AI212">
            <v>0</v>
          </cell>
          <cell r="AJ212">
            <v>0</v>
          </cell>
          <cell r="AK212">
            <v>0</v>
          </cell>
          <cell r="AL212">
            <v>0</v>
          </cell>
          <cell r="AM212">
            <v>0</v>
          </cell>
          <cell r="AQ212">
            <v>0</v>
          </cell>
          <cell r="AR212">
            <v>0</v>
          </cell>
          <cell r="AS212">
            <v>0</v>
          </cell>
          <cell r="AT212">
            <v>0</v>
          </cell>
          <cell r="AU212">
            <v>0</v>
          </cell>
          <cell r="AV212">
            <v>0</v>
          </cell>
          <cell r="AW212">
            <v>0</v>
          </cell>
          <cell r="AX212">
            <v>0</v>
          </cell>
          <cell r="AY212">
            <v>0</v>
          </cell>
          <cell r="AZ212">
            <v>0</v>
          </cell>
          <cell r="BA212">
            <v>0</v>
          </cell>
          <cell r="BB212">
            <v>0</v>
          </cell>
          <cell r="BD212">
            <v>0</v>
          </cell>
        </row>
        <row r="213">
          <cell r="J213" t="str">
            <v>Q</v>
          </cell>
          <cell r="L213">
            <v>0</v>
          </cell>
          <cell r="M213">
            <v>0</v>
          </cell>
          <cell r="N213">
            <v>0</v>
          </cell>
          <cell r="O213">
            <v>0</v>
          </cell>
          <cell r="P213">
            <v>0</v>
          </cell>
          <cell r="Q213">
            <v>0</v>
          </cell>
          <cell r="R213">
            <v>0</v>
          </cell>
          <cell r="S213">
            <v>0</v>
          </cell>
          <cell r="T213">
            <v>0</v>
          </cell>
          <cell r="U213">
            <v>0</v>
          </cell>
          <cell r="V213">
            <v>0</v>
          </cell>
          <cell r="W213">
            <v>0</v>
          </cell>
          <cell r="AB213">
            <v>0</v>
          </cell>
          <cell r="AC213">
            <v>0</v>
          </cell>
          <cell r="AD213">
            <v>0</v>
          </cell>
          <cell r="AE213">
            <v>0</v>
          </cell>
          <cell r="AF213">
            <v>0</v>
          </cell>
          <cell r="AG213">
            <v>0</v>
          </cell>
          <cell r="AH213">
            <v>0</v>
          </cell>
          <cell r="AI213">
            <v>0</v>
          </cell>
          <cell r="AJ213">
            <v>0</v>
          </cell>
          <cell r="AK213">
            <v>0</v>
          </cell>
          <cell r="AL213">
            <v>0</v>
          </cell>
          <cell r="AM213">
            <v>0</v>
          </cell>
          <cell r="AQ213">
            <v>0</v>
          </cell>
          <cell r="AR213">
            <v>0</v>
          </cell>
          <cell r="AS213">
            <v>0</v>
          </cell>
          <cell r="AT213">
            <v>0</v>
          </cell>
          <cell r="AU213">
            <v>0</v>
          </cell>
          <cell r="AV213">
            <v>0</v>
          </cell>
          <cell r="AW213">
            <v>0</v>
          </cell>
          <cell r="AX213">
            <v>0</v>
          </cell>
          <cell r="AY213">
            <v>0</v>
          </cell>
          <cell r="AZ213">
            <v>0</v>
          </cell>
          <cell r="BA213">
            <v>0</v>
          </cell>
          <cell r="BB213">
            <v>0</v>
          </cell>
          <cell r="BD213">
            <v>0</v>
          </cell>
        </row>
        <row r="214">
          <cell r="J214" t="str">
            <v>R-S</v>
          </cell>
          <cell r="L214">
            <v>0</v>
          </cell>
          <cell r="M214">
            <v>0</v>
          </cell>
          <cell r="N214">
            <v>0</v>
          </cell>
          <cell r="O214">
            <v>0</v>
          </cell>
          <cell r="P214">
            <v>0</v>
          </cell>
          <cell r="Q214">
            <v>0</v>
          </cell>
          <cell r="R214">
            <v>0</v>
          </cell>
          <cell r="S214">
            <v>0</v>
          </cell>
          <cell r="T214">
            <v>0</v>
          </cell>
          <cell r="U214">
            <v>0</v>
          </cell>
          <cell r="V214">
            <v>0</v>
          </cell>
          <cell r="W214">
            <v>0</v>
          </cell>
          <cell r="AB214">
            <v>0</v>
          </cell>
          <cell r="AC214">
            <v>0</v>
          </cell>
          <cell r="AD214">
            <v>0</v>
          </cell>
          <cell r="AE214">
            <v>0</v>
          </cell>
          <cell r="AF214">
            <v>0</v>
          </cell>
          <cell r="AG214">
            <v>0</v>
          </cell>
          <cell r="AH214">
            <v>0</v>
          </cell>
          <cell r="AI214">
            <v>0</v>
          </cell>
          <cell r="AJ214">
            <v>0</v>
          </cell>
          <cell r="AK214">
            <v>0</v>
          </cell>
          <cell r="AL214">
            <v>0</v>
          </cell>
          <cell r="AM214">
            <v>0</v>
          </cell>
          <cell r="AQ214">
            <v>0</v>
          </cell>
          <cell r="AR214">
            <v>0</v>
          </cell>
          <cell r="AS214">
            <v>0</v>
          </cell>
          <cell r="AT214">
            <v>0</v>
          </cell>
          <cell r="AU214">
            <v>0</v>
          </cell>
          <cell r="AV214">
            <v>0</v>
          </cell>
          <cell r="AW214">
            <v>0</v>
          </cell>
          <cell r="AX214">
            <v>0</v>
          </cell>
          <cell r="AY214">
            <v>0</v>
          </cell>
          <cell r="AZ214">
            <v>0</v>
          </cell>
          <cell r="BA214">
            <v>0</v>
          </cell>
          <cell r="BB214">
            <v>0</v>
          </cell>
          <cell r="BD214">
            <v>0</v>
          </cell>
        </row>
        <row r="215">
          <cell r="J215" t="str">
            <v>Residential</v>
          </cell>
          <cell r="L215">
            <v>0</v>
          </cell>
          <cell r="M215">
            <v>0</v>
          </cell>
          <cell r="N215">
            <v>0</v>
          </cell>
          <cell r="O215">
            <v>0</v>
          </cell>
          <cell r="P215">
            <v>0</v>
          </cell>
          <cell r="Q215">
            <v>0</v>
          </cell>
          <cell r="R215">
            <v>0</v>
          </cell>
          <cell r="S215">
            <v>0</v>
          </cell>
          <cell r="T215">
            <v>0</v>
          </cell>
          <cell r="U215">
            <v>0</v>
          </cell>
          <cell r="V215">
            <v>0</v>
          </cell>
          <cell r="W215">
            <v>0</v>
          </cell>
          <cell r="AB215">
            <v>0</v>
          </cell>
          <cell r="AC215">
            <v>0</v>
          </cell>
          <cell r="AD215">
            <v>0</v>
          </cell>
          <cell r="AE215">
            <v>0</v>
          </cell>
          <cell r="AF215">
            <v>0</v>
          </cell>
          <cell r="AG215">
            <v>0</v>
          </cell>
          <cell r="AH215">
            <v>0</v>
          </cell>
          <cell r="AI215">
            <v>0</v>
          </cell>
          <cell r="AJ215">
            <v>0</v>
          </cell>
          <cell r="AK215">
            <v>0</v>
          </cell>
          <cell r="AL215">
            <v>0</v>
          </cell>
          <cell r="AM215">
            <v>0</v>
          </cell>
          <cell r="AQ215">
            <v>0</v>
          </cell>
          <cell r="AR215">
            <v>0</v>
          </cell>
          <cell r="AS215">
            <v>0</v>
          </cell>
          <cell r="AT215">
            <v>0</v>
          </cell>
          <cell r="AU215">
            <v>0</v>
          </cell>
          <cell r="AV215">
            <v>0</v>
          </cell>
          <cell r="AW215">
            <v>0</v>
          </cell>
          <cell r="AX215">
            <v>0</v>
          </cell>
          <cell r="AY215">
            <v>0</v>
          </cell>
          <cell r="AZ215">
            <v>0</v>
          </cell>
          <cell r="BA215">
            <v>0</v>
          </cell>
          <cell r="BB215">
            <v>0</v>
          </cell>
          <cell r="BD215">
            <v>0</v>
          </cell>
        </row>
        <row r="216">
          <cell r="J216" t="str">
            <v>A01</v>
          </cell>
          <cell r="L216">
            <v>0</v>
          </cell>
          <cell r="M216">
            <v>0</v>
          </cell>
          <cell r="N216">
            <v>0</v>
          </cell>
          <cell r="O216">
            <v>0</v>
          </cell>
          <cell r="P216">
            <v>0</v>
          </cell>
          <cell r="Q216">
            <v>0</v>
          </cell>
          <cell r="R216">
            <v>0</v>
          </cell>
          <cell r="S216">
            <v>0</v>
          </cell>
          <cell r="T216">
            <v>0</v>
          </cell>
          <cell r="U216">
            <v>0</v>
          </cell>
          <cell r="V216">
            <v>0</v>
          </cell>
          <cell r="W216">
            <v>0</v>
          </cell>
          <cell r="AB216">
            <v>0</v>
          </cell>
          <cell r="AC216">
            <v>0</v>
          </cell>
          <cell r="AD216">
            <v>0</v>
          </cell>
          <cell r="AE216">
            <v>0</v>
          </cell>
          <cell r="AF216">
            <v>0</v>
          </cell>
          <cell r="AG216">
            <v>0</v>
          </cell>
          <cell r="AH216">
            <v>0</v>
          </cell>
          <cell r="AI216">
            <v>0</v>
          </cell>
          <cell r="AJ216">
            <v>0</v>
          </cell>
          <cell r="AK216">
            <v>0</v>
          </cell>
          <cell r="AL216">
            <v>0</v>
          </cell>
          <cell r="AM216">
            <v>0</v>
          </cell>
          <cell r="AQ216">
            <v>0</v>
          </cell>
          <cell r="AR216">
            <v>0</v>
          </cell>
          <cell r="AS216">
            <v>0</v>
          </cell>
          <cell r="AT216">
            <v>0</v>
          </cell>
          <cell r="AU216">
            <v>0</v>
          </cell>
          <cell r="AV216">
            <v>0</v>
          </cell>
          <cell r="AW216">
            <v>0</v>
          </cell>
          <cell r="AX216">
            <v>0</v>
          </cell>
          <cell r="AY216">
            <v>0</v>
          </cell>
          <cell r="AZ216">
            <v>0</v>
          </cell>
          <cell r="BA216">
            <v>0</v>
          </cell>
          <cell r="BB216">
            <v>0</v>
          </cell>
          <cell r="BD216">
            <v>0</v>
          </cell>
        </row>
        <row r="217">
          <cell r="J217" t="str">
            <v>A02</v>
          </cell>
          <cell r="L217">
            <v>0</v>
          </cell>
          <cell r="M217">
            <v>0</v>
          </cell>
          <cell r="N217">
            <v>0</v>
          </cell>
          <cell r="O217">
            <v>0</v>
          </cell>
          <cell r="P217">
            <v>0</v>
          </cell>
          <cell r="Q217">
            <v>0</v>
          </cell>
          <cell r="R217">
            <v>0</v>
          </cell>
          <cell r="S217">
            <v>0</v>
          </cell>
          <cell r="T217">
            <v>0</v>
          </cell>
          <cell r="U217">
            <v>0</v>
          </cell>
          <cell r="V217">
            <v>0</v>
          </cell>
          <cell r="W217">
            <v>0</v>
          </cell>
          <cell r="AB217">
            <v>0</v>
          </cell>
          <cell r="AC217">
            <v>0</v>
          </cell>
          <cell r="AD217">
            <v>0</v>
          </cell>
          <cell r="AE217">
            <v>0</v>
          </cell>
          <cell r="AF217">
            <v>0</v>
          </cell>
          <cell r="AG217">
            <v>0</v>
          </cell>
          <cell r="AH217">
            <v>0</v>
          </cell>
          <cell r="AI217">
            <v>0</v>
          </cell>
          <cell r="AJ217">
            <v>0</v>
          </cell>
          <cell r="AK217">
            <v>0</v>
          </cell>
          <cell r="AL217">
            <v>0</v>
          </cell>
          <cell r="AM217">
            <v>0</v>
          </cell>
          <cell r="AQ217">
            <v>0</v>
          </cell>
          <cell r="AR217">
            <v>0</v>
          </cell>
          <cell r="AS217">
            <v>0</v>
          </cell>
          <cell r="AT217">
            <v>0</v>
          </cell>
          <cell r="AU217">
            <v>0</v>
          </cell>
          <cell r="AV217">
            <v>0</v>
          </cell>
          <cell r="AW217">
            <v>0</v>
          </cell>
          <cell r="AX217">
            <v>0</v>
          </cell>
          <cell r="AY217">
            <v>0</v>
          </cell>
          <cell r="AZ217">
            <v>0</v>
          </cell>
          <cell r="BA217">
            <v>0</v>
          </cell>
          <cell r="BB217">
            <v>0</v>
          </cell>
          <cell r="BD217">
            <v>0</v>
          </cell>
        </row>
        <row r="218">
          <cell r="J218" t="str">
            <v>A03</v>
          </cell>
          <cell r="L218">
            <v>0</v>
          </cell>
          <cell r="M218">
            <v>0</v>
          </cell>
          <cell r="N218">
            <v>0</v>
          </cell>
          <cell r="O218">
            <v>0</v>
          </cell>
          <cell r="P218">
            <v>0</v>
          </cell>
          <cell r="Q218">
            <v>0</v>
          </cell>
          <cell r="R218">
            <v>0</v>
          </cell>
          <cell r="S218">
            <v>0</v>
          </cell>
          <cell r="T218">
            <v>0</v>
          </cell>
          <cell r="U218">
            <v>0</v>
          </cell>
          <cell r="V218">
            <v>0</v>
          </cell>
          <cell r="W218">
            <v>0</v>
          </cell>
          <cell r="AB218">
            <v>0</v>
          </cell>
          <cell r="AC218">
            <v>0</v>
          </cell>
          <cell r="AD218">
            <v>0</v>
          </cell>
          <cell r="AE218">
            <v>0</v>
          </cell>
          <cell r="AF218">
            <v>0</v>
          </cell>
          <cell r="AG218">
            <v>0</v>
          </cell>
          <cell r="AH218">
            <v>0</v>
          </cell>
          <cell r="AI218">
            <v>0</v>
          </cell>
          <cell r="AJ218">
            <v>0</v>
          </cell>
          <cell r="AK218">
            <v>0</v>
          </cell>
          <cell r="AL218">
            <v>0</v>
          </cell>
          <cell r="AM218">
            <v>0</v>
          </cell>
          <cell r="AQ218">
            <v>0</v>
          </cell>
          <cell r="AR218">
            <v>0</v>
          </cell>
          <cell r="AS218">
            <v>0</v>
          </cell>
          <cell r="AT218">
            <v>0</v>
          </cell>
          <cell r="AU218">
            <v>0</v>
          </cell>
          <cell r="AV218">
            <v>0</v>
          </cell>
          <cell r="AW218">
            <v>0</v>
          </cell>
          <cell r="AX218">
            <v>0</v>
          </cell>
          <cell r="AY218">
            <v>0</v>
          </cell>
          <cell r="AZ218">
            <v>0</v>
          </cell>
          <cell r="BA218">
            <v>0</v>
          </cell>
          <cell r="BB218">
            <v>0</v>
          </cell>
          <cell r="BD218">
            <v>0</v>
          </cell>
        </row>
        <row r="219">
          <cell r="J219" t="str">
            <v>A04</v>
          </cell>
          <cell r="L219">
            <v>0</v>
          </cell>
          <cell r="M219">
            <v>0</v>
          </cell>
          <cell r="N219">
            <v>0</v>
          </cell>
          <cell r="O219">
            <v>0</v>
          </cell>
          <cell r="P219">
            <v>0</v>
          </cell>
          <cell r="Q219">
            <v>0</v>
          </cell>
          <cell r="R219">
            <v>0</v>
          </cell>
          <cell r="S219">
            <v>0</v>
          </cell>
          <cell r="T219">
            <v>0</v>
          </cell>
          <cell r="U219">
            <v>0</v>
          </cell>
          <cell r="V219">
            <v>0</v>
          </cell>
          <cell r="W219">
            <v>0</v>
          </cell>
          <cell r="AB219">
            <v>0</v>
          </cell>
          <cell r="AC219">
            <v>0</v>
          </cell>
          <cell r="AD219">
            <v>0</v>
          </cell>
          <cell r="AE219">
            <v>0</v>
          </cell>
          <cell r="AF219">
            <v>0</v>
          </cell>
          <cell r="AG219">
            <v>0</v>
          </cell>
          <cell r="AH219">
            <v>0</v>
          </cell>
          <cell r="AI219">
            <v>0</v>
          </cell>
          <cell r="AJ219">
            <v>0</v>
          </cell>
          <cell r="AK219">
            <v>0</v>
          </cell>
          <cell r="AL219">
            <v>0</v>
          </cell>
          <cell r="AM219">
            <v>0</v>
          </cell>
          <cell r="AQ219">
            <v>0</v>
          </cell>
          <cell r="AR219">
            <v>0</v>
          </cell>
          <cell r="AS219">
            <v>0</v>
          </cell>
          <cell r="AT219">
            <v>0</v>
          </cell>
          <cell r="AU219">
            <v>0</v>
          </cell>
          <cell r="AV219">
            <v>0</v>
          </cell>
          <cell r="AW219">
            <v>0</v>
          </cell>
          <cell r="AX219">
            <v>0</v>
          </cell>
          <cell r="AY219">
            <v>0</v>
          </cell>
          <cell r="AZ219">
            <v>0</v>
          </cell>
          <cell r="BA219">
            <v>0</v>
          </cell>
          <cell r="BB219">
            <v>0</v>
          </cell>
          <cell r="BD219">
            <v>0</v>
          </cell>
        </row>
        <row r="220">
          <cell r="J220" t="str">
            <v>A05</v>
          </cell>
          <cell r="L220">
            <v>0</v>
          </cell>
          <cell r="M220">
            <v>0</v>
          </cell>
          <cell r="N220">
            <v>0</v>
          </cell>
          <cell r="O220">
            <v>0</v>
          </cell>
          <cell r="P220">
            <v>0</v>
          </cell>
          <cell r="Q220">
            <v>0</v>
          </cell>
          <cell r="R220">
            <v>0</v>
          </cell>
          <cell r="S220">
            <v>0</v>
          </cell>
          <cell r="T220">
            <v>0</v>
          </cell>
          <cell r="U220">
            <v>0</v>
          </cell>
          <cell r="V220">
            <v>0</v>
          </cell>
          <cell r="W220">
            <v>0</v>
          </cell>
          <cell r="AB220">
            <v>0</v>
          </cell>
          <cell r="AC220">
            <v>0</v>
          </cell>
          <cell r="AD220">
            <v>0</v>
          </cell>
          <cell r="AE220">
            <v>0</v>
          </cell>
          <cell r="AF220">
            <v>0</v>
          </cell>
          <cell r="AG220">
            <v>0</v>
          </cell>
          <cell r="AH220">
            <v>0</v>
          </cell>
          <cell r="AI220">
            <v>0</v>
          </cell>
          <cell r="AJ220">
            <v>0</v>
          </cell>
          <cell r="AK220">
            <v>0</v>
          </cell>
          <cell r="AL220">
            <v>0</v>
          </cell>
          <cell r="AM220">
            <v>0</v>
          </cell>
          <cell r="AQ220">
            <v>0</v>
          </cell>
          <cell r="AR220">
            <v>0</v>
          </cell>
          <cell r="AS220">
            <v>0</v>
          </cell>
          <cell r="AT220">
            <v>0</v>
          </cell>
          <cell r="AU220">
            <v>0</v>
          </cell>
          <cell r="AV220">
            <v>0</v>
          </cell>
          <cell r="AW220">
            <v>0</v>
          </cell>
          <cell r="AX220">
            <v>0</v>
          </cell>
          <cell r="AY220">
            <v>0</v>
          </cell>
          <cell r="AZ220">
            <v>0</v>
          </cell>
          <cell r="BA220">
            <v>0</v>
          </cell>
          <cell r="BB220">
            <v>0</v>
          </cell>
          <cell r="BD220">
            <v>0</v>
          </cell>
        </row>
        <row r="221">
          <cell r="J221" t="str">
            <v>B06</v>
          </cell>
          <cell r="L221">
            <v>0</v>
          </cell>
          <cell r="M221">
            <v>0</v>
          </cell>
          <cell r="N221">
            <v>0</v>
          </cell>
          <cell r="O221">
            <v>0</v>
          </cell>
          <cell r="P221">
            <v>0</v>
          </cell>
          <cell r="Q221">
            <v>0</v>
          </cell>
          <cell r="R221">
            <v>0</v>
          </cell>
          <cell r="S221">
            <v>0</v>
          </cell>
          <cell r="T221">
            <v>0</v>
          </cell>
          <cell r="U221">
            <v>0</v>
          </cell>
          <cell r="V221">
            <v>0</v>
          </cell>
          <cell r="W221">
            <v>0</v>
          </cell>
          <cell r="AB221">
            <v>0</v>
          </cell>
          <cell r="AC221">
            <v>0</v>
          </cell>
          <cell r="AD221">
            <v>0</v>
          </cell>
          <cell r="AE221">
            <v>0</v>
          </cell>
          <cell r="AF221">
            <v>0</v>
          </cell>
          <cell r="AG221">
            <v>0</v>
          </cell>
          <cell r="AH221">
            <v>0</v>
          </cell>
          <cell r="AI221">
            <v>0</v>
          </cell>
          <cell r="AJ221">
            <v>0</v>
          </cell>
          <cell r="AK221">
            <v>0</v>
          </cell>
          <cell r="AL221">
            <v>0</v>
          </cell>
          <cell r="AM221">
            <v>0</v>
          </cell>
          <cell r="AQ221">
            <v>0</v>
          </cell>
          <cell r="AR221">
            <v>0</v>
          </cell>
          <cell r="AS221">
            <v>0</v>
          </cell>
          <cell r="AT221">
            <v>0</v>
          </cell>
          <cell r="AU221">
            <v>0</v>
          </cell>
          <cell r="AV221">
            <v>0</v>
          </cell>
          <cell r="AW221">
            <v>0</v>
          </cell>
          <cell r="AX221">
            <v>0</v>
          </cell>
          <cell r="AY221">
            <v>0</v>
          </cell>
          <cell r="AZ221">
            <v>0</v>
          </cell>
          <cell r="BA221">
            <v>0</v>
          </cell>
          <cell r="BB221">
            <v>0</v>
          </cell>
          <cell r="BD221">
            <v>0</v>
          </cell>
        </row>
        <row r="222">
          <cell r="J222" t="str">
            <v>B07</v>
          </cell>
          <cell r="L222">
            <v>0</v>
          </cell>
          <cell r="M222">
            <v>0</v>
          </cell>
          <cell r="N222">
            <v>0</v>
          </cell>
          <cell r="O222">
            <v>0</v>
          </cell>
          <cell r="P222">
            <v>0</v>
          </cell>
          <cell r="Q222">
            <v>0</v>
          </cell>
          <cell r="R222">
            <v>0</v>
          </cell>
          <cell r="S222">
            <v>0</v>
          </cell>
          <cell r="T222">
            <v>0</v>
          </cell>
          <cell r="U222">
            <v>0</v>
          </cell>
          <cell r="V222">
            <v>0</v>
          </cell>
          <cell r="W222">
            <v>0</v>
          </cell>
          <cell r="AB222">
            <v>0</v>
          </cell>
          <cell r="AC222">
            <v>0</v>
          </cell>
          <cell r="AD222">
            <v>0</v>
          </cell>
          <cell r="AE222">
            <v>0</v>
          </cell>
          <cell r="AF222">
            <v>0</v>
          </cell>
          <cell r="AG222">
            <v>0</v>
          </cell>
          <cell r="AH222">
            <v>0</v>
          </cell>
          <cell r="AI222">
            <v>0</v>
          </cell>
          <cell r="AJ222">
            <v>0</v>
          </cell>
          <cell r="AK222">
            <v>0</v>
          </cell>
          <cell r="AL222">
            <v>0</v>
          </cell>
          <cell r="AM222">
            <v>0</v>
          </cell>
          <cell r="AQ222">
            <v>0</v>
          </cell>
          <cell r="AR222">
            <v>0</v>
          </cell>
          <cell r="AS222">
            <v>0</v>
          </cell>
          <cell r="AT222">
            <v>0</v>
          </cell>
          <cell r="AU222">
            <v>0</v>
          </cell>
          <cell r="AV222">
            <v>0</v>
          </cell>
          <cell r="AW222">
            <v>0</v>
          </cell>
          <cell r="AX222">
            <v>0</v>
          </cell>
          <cell r="AY222">
            <v>0</v>
          </cell>
          <cell r="AZ222">
            <v>0</v>
          </cell>
          <cell r="BA222">
            <v>0</v>
          </cell>
          <cell r="BB222">
            <v>0</v>
          </cell>
          <cell r="BD222">
            <v>0</v>
          </cell>
        </row>
        <row r="223">
          <cell r="J223" t="str">
            <v>B08-B10</v>
          </cell>
          <cell r="L223">
            <v>0</v>
          </cell>
          <cell r="M223">
            <v>0</v>
          </cell>
          <cell r="N223">
            <v>0</v>
          </cell>
          <cell r="O223">
            <v>0</v>
          </cell>
          <cell r="P223">
            <v>0</v>
          </cell>
          <cell r="Q223">
            <v>0</v>
          </cell>
          <cell r="R223">
            <v>0</v>
          </cell>
          <cell r="S223">
            <v>0</v>
          </cell>
          <cell r="T223">
            <v>0</v>
          </cell>
          <cell r="U223">
            <v>0</v>
          </cell>
          <cell r="V223">
            <v>0</v>
          </cell>
          <cell r="W223">
            <v>0</v>
          </cell>
          <cell r="AB223">
            <v>0</v>
          </cell>
          <cell r="AC223">
            <v>0</v>
          </cell>
          <cell r="AD223">
            <v>0</v>
          </cell>
          <cell r="AE223">
            <v>0</v>
          </cell>
          <cell r="AF223">
            <v>0</v>
          </cell>
          <cell r="AG223">
            <v>0</v>
          </cell>
          <cell r="AH223">
            <v>0</v>
          </cell>
          <cell r="AI223">
            <v>0</v>
          </cell>
          <cell r="AJ223">
            <v>0</v>
          </cell>
          <cell r="AK223">
            <v>0</v>
          </cell>
          <cell r="AL223">
            <v>0</v>
          </cell>
          <cell r="AM223">
            <v>0</v>
          </cell>
          <cell r="AQ223">
            <v>0</v>
          </cell>
          <cell r="AR223">
            <v>0</v>
          </cell>
          <cell r="AS223">
            <v>0</v>
          </cell>
          <cell r="AT223">
            <v>0</v>
          </cell>
          <cell r="AU223">
            <v>0</v>
          </cell>
          <cell r="AV223">
            <v>0</v>
          </cell>
          <cell r="AW223">
            <v>0</v>
          </cell>
          <cell r="AX223">
            <v>0</v>
          </cell>
          <cell r="AY223">
            <v>0</v>
          </cell>
          <cell r="AZ223">
            <v>0</v>
          </cell>
          <cell r="BA223">
            <v>0</v>
          </cell>
          <cell r="BB223">
            <v>0</v>
          </cell>
          <cell r="BD223">
            <v>0</v>
          </cell>
        </row>
        <row r="224">
          <cell r="J224" t="str">
            <v>C110-C111</v>
          </cell>
          <cell r="L224">
            <v>0</v>
          </cell>
          <cell r="M224">
            <v>0</v>
          </cell>
          <cell r="N224">
            <v>0</v>
          </cell>
          <cell r="O224">
            <v>0</v>
          </cell>
          <cell r="P224">
            <v>0</v>
          </cell>
          <cell r="Q224">
            <v>0</v>
          </cell>
          <cell r="R224">
            <v>0</v>
          </cell>
          <cell r="S224">
            <v>0</v>
          </cell>
          <cell r="T224">
            <v>0</v>
          </cell>
          <cell r="U224">
            <v>0</v>
          </cell>
          <cell r="V224">
            <v>0</v>
          </cell>
          <cell r="W224">
            <v>0</v>
          </cell>
          <cell r="AB224">
            <v>0</v>
          </cell>
          <cell r="AC224">
            <v>0</v>
          </cell>
          <cell r="AD224">
            <v>0</v>
          </cell>
          <cell r="AE224">
            <v>0</v>
          </cell>
          <cell r="AF224">
            <v>0</v>
          </cell>
          <cell r="AG224">
            <v>0</v>
          </cell>
          <cell r="AH224">
            <v>0</v>
          </cell>
          <cell r="AI224">
            <v>0</v>
          </cell>
          <cell r="AJ224">
            <v>0</v>
          </cell>
          <cell r="AK224">
            <v>0</v>
          </cell>
          <cell r="AL224">
            <v>0</v>
          </cell>
          <cell r="AM224">
            <v>0</v>
          </cell>
          <cell r="AQ224">
            <v>0</v>
          </cell>
          <cell r="AR224">
            <v>0</v>
          </cell>
          <cell r="AS224">
            <v>0</v>
          </cell>
          <cell r="AT224">
            <v>0</v>
          </cell>
          <cell r="AU224">
            <v>0</v>
          </cell>
          <cell r="AV224">
            <v>0</v>
          </cell>
          <cell r="AW224">
            <v>0</v>
          </cell>
          <cell r="AX224">
            <v>0</v>
          </cell>
          <cell r="AY224">
            <v>0</v>
          </cell>
          <cell r="AZ224">
            <v>0</v>
          </cell>
          <cell r="BA224">
            <v>0</v>
          </cell>
          <cell r="BB224">
            <v>0</v>
          </cell>
          <cell r="BD224">
            <v>0</v>
          </cell>
        </row>
        <row r="225">
          <cell r="J225" t="str">
            <v>C112</v>
          </cell>
          <cell r="L225">
            <v>0</v>
          </cell>
          <cell r="M225">
            <v>0</v>
          </cell>
          <cell r="N225">
            <v>0</v>
          </cell>
          <cell r="O225">
            <v>0</v>
          </cell>
          <cell r="P225">
            <v>0</v>
          </cell>
          <cell r="Q225">
            <v>0</v>
          </cell>
          <cell r="R225">
            <v>0</v>
          </cell>
          <cell r="S225">
            <v>0</v>
          </cell>
          <cell r="T225">
            <v>0</v>
          </cell>
          <cell r="U225">
            <v>0</v>
          </cell>
          <cell r="V225">
            <v>0</v>
          </cell>
          <cell r="W225">
            <v>0</v>
          </cell>
          <cell r="AB225">
            <v>0</v>
          </cell>
          <cell r="AC225">
            <v>0</v>
          </cell>
          <cell r="AD225">
            <v>0</v>
          </cell>
          <cell r="AE225">
            <v>0</v>
          </cell>
          <cell r="AF225">
            <v>0</v>
          </cell>
          <cell r="AG225">
            <v>0</v>
          </cell>
          <cell r="AH225">
            <v>0</v>
          </cell>
          <cell r="AI225">
            <v>0</v>
          </cell>
          <cell r="AJ225">
            <v>0</v>
          </cell>
          <cell r="AK225">
            <v>0</v>
          </cell>
          <cell r="AL225">
            <v>0</v>
          </cell>
          <cell r="AM225">
            <v>0</v>
          </cell>
          <cell r="AQ225">
            <v>0</v>
          </cell>
          <cell r="AR225">
            <v>0</v>
          </cell>
          <cell r="AS225">
            <v>0</v>
          </cell>
          <cell r="AT225">
            <v>0</v>
          </cell>
          <cell r="AU225">
            <v>0</v>
          </cell>
          <cell r="AV225">
            <v>0</v>
          </cell>
          <cell r="AW225">
            <v>0</v>
          </cell>
          <cell r="AX225">
            <v>0</v>
          </cell>
          <cell r="AY225">
            <v>0</v>
          </cell>
          <cell r="AZ225">
            <v>0</v>
          </cell>
          <cell r="BA225">
            <v>0</v>
          </cell>
          <cell r="BB225">
            <v>0</v>
          </cell>
          <cell r="BD225">
            <v>0</v>
          </cell>
        </row>
        <row r="226">
          <cell r="J226" t="str">
            <v>C113</v>
          </cell>
          <cell r="L226">
            <v>0</v>
          </cell>
          <cell r="M226">
            <v>0</v>
          </cell>
          <cell r="N226">
            <v>0</v>
          </cell>
          <cell r="O226">
            <v>0</v>
          </cell>
          <cell r="P226">
            <v>0</v>
          </cell>
          <cell r="Q226">
            <v>0</v>
          </cell>
          <cell r="R226">
            <v>0</v>
          </cell>
          <cell r="S226">
            <v>0</v>
          </cell>
          <cell r="T226">
            <v>0</v>
          </cell>
          <cell r="U226">
            <v>0</v>
          </cell>
          <cell r="V226">
            <v>0</v>
          </cell>
          <cell r="W226">
            <v>0</v>
          </cell>
          <cell r="AB226">
            <v>0</v>
          </cell>
          <cell r="AC226">
            <v>0</v>
          </cell>
          <cell r="AD226">
            <v>0</v>
          </cell>
          <cell r="AE226">
            <v>0</v>
          </cell>
          <cell r="AF226">
            <v>0</v>
          </cell>
          <cell r="AG226">
            <v>0</v>
          </cell>
          <cell r="AH226">
            <v>0</v>
          </cell>
          <cell r="AI226">
            <v>0</v>
          </cell>
          <cell r="AJ226">
            <v>0</v>
          </cell>
          <cell r="AK226">
            <v>0</v>
          </cell>
          <cell r="AL226">
            <v>0</v>
          </cell>
          <cell r="AM226">
            <v>0</v>
          </cell>
          <cell r="AQ226">
            <v>0</v>
          </cell>
          <cell r="AR226">
            <v>0</v>
          </cell>
          <cell r="AS226">
            <v>0</v>
          </cell>
          <cell r="AT226">
            <v>0</v>
          </cell>
          <cell r="AU226">
            <v>0</v>
          </cell>
          <cell r="AV226">
            <v>0</v>
          </cell>
          <cell r="AW226">
            <v>0</v>
          </cell>
          <cell r="AX226">
            <v>0</v>
          </cell>
          <cell r="AY226">
            <v>0</v>
          </cell>
          <cell r="AZ226">
            <v>0</v>
          </cell>
          <cell r="BA226">
            <v>0</v>
          </cell>
          <cell r="BB226">
            <v>0</v>
          </cell>
          <cell r="BD226">
            <v>0</v>
          </cell>
        </row>
        <row r="227">
          <cell r="J227" t="str">
            <v>C114</v>
          </cell>
          <cell r="L227">
            <v>0</v>
          </cell>
          <cell r="M227">
            <v>0</v>
          </cell>
          <cell r="N227">
            <v>0</v>
          </cell>
          <cell r="O227">
            <v>0</v>
          </cell>
          <cell r="P227">
            <v>0</v>
          </cell>
          <cell r="Q227">
            <v>0</v>
          </cell>
          <cell r="R227">
            <v>0</v>
          </cell>
          <cell r="S227">
            <v>0</v>
          </cell>
          <cell r="T227">
            <v>0</v>
          </cell>
          <cell r="U227">
            <v>0</v>
          </cell>
          <cell r="V227">
            <v>0</v>
          </cell>
          <cell r="W227">
            <v>0</v>
          </cell>
          <cell r="AB227">
            <v>0</v>
          </cell>
          <cell r="AC227">
            <v>0</v>
          </cell>
          <cell r="AD227">
            <v>0</v>
          </cell>
          <cell r="AE227">
            <v>0</v>
          </cell>
          <cell r="AF227">
            <v>0</v>
          </cell>
          <cell r="AG227">
            <v>0</v>
          </cell>
          <cell r="AH227">
            <v>0</v>
          </cell>
          <cell r="AI227">
            <v>0</v>
          </cell>
          <cell r="AJ227">
            <v>0</v>
          </cell>
          <cell r="AK227">
            <v>0</v>
          </cell>
          <cell r="AL227">
            <v>0</v>
          </cell>
          <cell r="AM227">
            <v>0</v>
          </cell>
          <cell r="AQ227">
            <v>0</v>
          </cell>
          <cell r="AR227">
            <v>0</v>
          </cell>
          <cell r="AS227">
            <v>0</v>
          </cell>
          <cell r="AT227">
            <v>0</v>
          </cell>
          <cell r="AU227">
            <v>0</v>
          </cell>
          <cell r="AV227">
            <v>0</v>
          </cell>
          <cell r="AW227">
            <v>0</v>
          </cell>
          <cell r="AX227">
            <v>0</v>
          </cell>
          <cell r="AY227">
            <v>0</v>
          </cell>
          <cell r="AZ227">
            <v>0</v>
          </cell>
          <cell r="BA227">
            <v>0</v>
          </cell>
          <cell r="BB227">
            <v>0</v>
          </cell>
          <cell r="BD227">
            <v>0</v>
          </cell>
        </row>
        <row r="228">
          <cell r="J228" t="str">
            <v>C115-C119</v>
          </cell>
          <cell r="L228">
            <v>0</v>
          </cell>
          <cell r="M228">
            <v>0</v>
          </cell>
          <cell r="N228">
            <v>0</v>
          </cell>
          <cell r="O228">
            <v>0</v>
          </cell>
          <cell r="P228">
            <v>0</v>
          </cell>
          <cell r="Q228">
            <v>0</v>
          </cell>
          <cell r="R228">
            <v>0</v>
          </cell>
          <cell r="S228">
            <v>0</v>
          </cell>
          <cell r="T228">
            <v>0</v>
          </cell>
          <cell r="U228">
            <v>0</v>
          </cell>
          <cell r="V228">
            <v>0</v>
          </cell>
          <cell r="W228">
            <v>0</v>
          </cell>
          <cell r="AB228">
            <v>0</v>
          </cell>
          <cell r="AC228">
            <v>0</v>
          </cell>
          <cell r="AD228">
            <v>0</v>
          </cell>
          <cell r="AE228">
            <v>0</v>
          </cell>
          <cell r="AF228">
            <v>0</v>
          </cell>
          <cell r="AG228">
            <v>0</v>
          </cell>
          <cell r="AH228">
            <v>0</v>
          </cell>
          <cell r="AI228">
            <v>0</v>
          </cell>
          <cell r="AJ228">
            <v>0</v>
          </cell>
          <cell r="AK228">
            <v>0</v>
          </cell>
          <cell r="AL228">
            <v>0</v>
          </cell>
          <cell r="AM228">
            <v>0</v>
          </cell>
          <cell r="AQ228">
            <v>0</v>
          </cell>
          <cell r="AR228">
            <v>0</v>
          </cell>
          <cell r="AS228">
            <v>0</v>
          </cell>
          <cell r="AT228">
            <v>0</v>
          </cell>
          <cell r="AU228">
            <v>0</v>
          </cell>
          <cell r="AV228">
            <v>0</v>
          </cell>
          <cell r="AW228">
            <v>0</v>
          </cell>
          <cell r="AX228">
            <v>0</v>
          </cell>
          <cell r="AY228">
            <v>0</v>
          </cell>
          <cell r="AZ228">
            <v>0</v>
          </cell>
          <cell r="BA228">
            <v>0</v>
          </cell>
          <cell r="BB228">
            <v>0</v>
          </cell>
          <cell r="BD228">
            <v>0</v>
          </cell>
        </row>
        <row r="229">
          <cell r="J229" t="str">
            <v>C12</v>
          </cell>
          <cell r="L229">
            <v>0</v>
          </cell>
          <cell r="M229">
            <v>0</v>
          </cell>
          <cell r="N229">
            <v>0</v>
          </cell>
          <cell r="O229">
            <v>0</v>
          </cell>
          <cell r="P229">
            <v>0</v>
          </cell>
          <cell r="Q229">
            <v>0</v>
          </cell>
          <cell r="R229">
            <v>0</v>
          </cell>
          <cell r="S229">
            <v>0</v>
          </cell>
          <cell r="T229">
            <v>0</v>
          </cell>
          <cell r="U229">
            <v>0</v>
          </cell>
          <cell r="V229">
            <v>0</v>
          </cell>
          <cell r="W229">
            <v>0</v>
          </cell>
          <cell r="AB229">
            <v>0</v>
          </cell>
          <cell r="AC229">
            <v>0</v>
          </cell>
          <cell r="AD229">
            <v>0</v>
          </cell>
          <cell r="AE229">
            <v>0</v>
          </cell>
          <cell r="AF229">
            <v>0</v>
          </cell>
          <cell r="AG229">
            <v>0</v>
          </cell>
          <cell r="AH229">
            <v>0</v>
          </cell>
          <cell r="AI229">
            <v>0</v>
          </cell>
          <cell r="AJ229">
            <v>0</v>
          </cell>
          <cell r="AK229">
            <v>0</v>
          </cell>
          <cell r="AL229">
            <v>0</v>
          </cell>
          <cell r="AM229">
            <v>0</v>
          </cell>
          <cell r="AQ229">
            <v>0</v>
          </cell>
          <cell r="AR229">
            <v>0</v>
          </cell>
          <cell r="AS229">
            <v>0</v>
          </cell>
          <cell r="AT229">
            <v>0</v>
          </cell>
          <cell r="AU229">
            <v>0</v>
          </cell>
          <cell r="AV229">
            <v>0</v>
          </cell>
          <cell r="AW229">
            <v>0</v>
          </cell>
          <cell r="AX229">
            <v>0</v>
          </cell>
          <cell r="AY229">
            <v>0</v>
          </cell>
          <cell r="AZ229">
            <v>0</v>
          </cell>
          <cell r="BA229">
            <v>0</v>
          </cell>
          <cell r="BB229">
            <v>0</v>
          </cell>
          <cell r="BD229">
            <v>0</v>
          </cell>
        </row>
        <row r="230">
          <cell r="J230" t="str">
            <v>C13</v>
          </cell>
          <cell r="L230">
            <v>0</v>
          </cell>
          <cell r="M230">
            <v>0</v>
          </cell>
          <cell r="N230">
            <v>0</v>
          </cell>
          <cell r="O230">
            <v>0</v>
          </cell>
          <cell r="P230">
            <v>0</v>
          </cell>
          <cell r="Q230">
            <v>0</v>
          </cell>
          <cell r="R230">
            <v>0</v>
          </cell>
          <cell r="S230">
            <v>0</v>
          </cell>
          <cell r="T230">
            <v>0</v>
          </cell>
          <cell r="U230">
            <v>0</v>
          </cell>
          <cell r="V230">
            <v>0</v>
          </cell>
          <cell r="W230">
            <v>0</v>
          </cell>
          <cell r="AB230">
            <v>0</v>
          </cell>
          <cell r="AC230">
            <v>0</v>
          </cell>
          <cell r="AD230">
            <v>0</v>
          </cell>
          <cell r="AE230">
            <v>0</v>
          </cell>
          <cell r="AF230">
            <v>0</v>
          </cell>
          <cell r="AG230">
            <v>0</v>
          </cell>
          <cell r="AH230">
            <v>0</v>
          </cell>
          <cell r="AI230">
            <v>0</v>
          </cell>
          <cell r="AJ230">
            <v>0</v>
          </cell>
          <cell r="AK230">
            <v>0</v>
          </cell>
          <cell r="AL230">
            <v>0</v>
          </cell>
          <cell r="AM230">
            <v>0</v>
          </cell>
          <cell r="AQ230">
            <v>0</v>
          </cell>
          <cell r="AR230">
            <v>0</v>
          </cell>
          <cell r="AS230">
            <v>0</v>
          </cell>
          <cell r="AT230">
            <v>0</v>
          </cell>
          <cell r="AU230">
            <v>0</v>
          </cell>
          <cell r="AV230">
            <v>0</v>
          </cell>
          <cell r="AW230">
            <v>0</v>
          </cell>
          <cell r="AX230">
            <v>0</v>
          </cell>
          <cell r="AY230">
            <v>0</v>
          </cell>
          <cell r="AZ230">
            <v>0</v>
          </cell>
          <cell r="BA230">
            <v>0</v>
          </cell>
          <cell r="BB230">
            <v>0</v>
          </cell>
          <cell r="BD230">
            <v>0</v>
          </cell>
        </row>
        <row r="231">
          <cell r="J231" t="str">
            <v>C14</v>
          </cell>
          <cell r="L231">
            <v>0</v>
          </cell>
          <cell r="M231">
            <v>0</v>
          </cell>
          <cell r="N231">
            <v>0</v>
          </cell>
          <cell r="O231">
            <v>0</v>
          </cell>
          <cell r="P231">
            <v>0</v>
          </cell>
          <cell r="Q231">
            <v>0</v>
          </cell>
          <cell r="R231">
            <v>0</v>
          </cell>
          <cell r="S231">
            <v>0</v>
          </cell>
          <cell r="T231">
            <v>0</v>
          </cell>
          <cell r="U231">
            <v>0</v>
          </cell>
          <cell r="V231">
            <v>0</v>
          </cell>
          <cell r="W231">
            <v>0</v>
          </cell>
          <cell r="AB231">
            <v>0</v>
          </cell>
          <cell r="AC231">
            <v>0</v>
          </cell>
          <cell r="AD231">
            <v>0</v>
          </cell>
          <cell r="AE231">
            <v>0</v>
          </cell>
          <cell r="AF231">
            <v>0</v>
          </cell>
          <cell r="AG231">
            <v>0</v>
          </cell>
          <cell r="AH231">
            <v>0</v>
          </cell>
          <cell r="AI231">
            <v>0</v>
          </cell>
          <cell r="AJ231">
            <v>0</v>
          </cell>
          <cell r="AK231">
            <v>0</v>
          </cell>
          <cell r="AL231">
            <v>0</v>
          </cell>
          <cell r="AM231">
            <v>0</v>
          </cell>
          <cell r="AQ231">
            <v>0</v>
          </cell>
          <cell r="AR231">
            <v>0</v>
          </cell>
          <cell r="AS231">
            <v>0</v>
          </cell>
          <cell r="AT231">
            <v>0</v>
          </cell>
          <cell r="AU231">
            <v>0</v>
          </cell>
          <cell r="AV231">
            <v>0</v>
          </cell>
          <cell r="AW231">
            <v>0</v>
          </cell>
          <cell r="AX231">
            <v>0</v>
          </cell>
          <cell r="AY231">
            <v>0</v>
          </cell>
          <cell r="AZ231">
            <v>0</v>
          </cell>
          <cell r="BA231">
            <v>0</v>
          </cell>
          <cell r="BB231">
            <v>0</v>
          </cell>
          <cell r="BD231">
            <v>0</v>
          </cell>
        </row>
        <row r="232">
          <cell r="J232" t="str">
            <v>C15</v>
          </cell>
          <cell r="L232">
            <v>0</v>
          </cell>
          <cell r="M232">
            <v>0</v>
          </cell>
          <cell r="N232">
            <v>0</v>
          </cell>
          <cell r="O232">
            <v>0</v>
          </cell>
          <cell r="P232">
            <v>0</v>
          </cell>
          <cell r="Q232">
            <v>0</v>
          </cell>
          <cell r="R232">
            <v>0</v>
          </cell>
          <cell r="S232">
            <v>0</v>
          </cell>
          <cell r="T232">
            <v>0</v>
          </cell>
          <cell r="U232">
            <v>0</v>
          </cell>
          <cell r="V232">
            <v>0</v>
          </cell>
          <cell r="W232">
            <v>0</v>
          </cell>
          <cell r="AB232">
            <v>0</v>
          </cell>
          <cell r="AC232">
            <v>0</v>
          </cell>
          <cell r="AD232">
            <v>0</v>
          </cell>
          <cell r="AE232">
            <v>0</v>
          </cell>
          <cell r="AF232">
            <v>0</v>
          </cell>
          <cell r="AG232">
            <v>0</v>
          </cell>
          <cell r="AH232">
            <v>0</v>
          </cell>
          <cell r="AI232">
            <v>0</v>
          </cell>
          <cell r="AJ232">
            <v>0</v>
          </cell>
          <cell r="AK232">
            <v>0</v>
          </cell>
          <cell r="AL232">
            <v>0</v>
          </cell>
          <cell r="AM232">
            <v>0</v>
          </cell>
          <cell r="AQ232">
            <v>0</v>
          </cell>
          <cell r="AR232">
            <v>0</v>
          </cell>
          <cell r="AS232">
            <v>0</v>
          </cell>
          <cell r="AT232">
            <v>0</v>
          </cell>
          <cell r="AU232">
            <v>0</v>
          </cell>
          <cell r="AV232">
            <v>0</v>
          </cell>
          <cell r="AW232">
            <v>0</v>
          </cell>
          <cell r="AX232">
            <v>0</v>
          </cell>
          <cell r="AY232">
            <v>0</v>
          </cell>
          <cell r="AZ232">
            <v>0</v>
          </cell>
          <cell r="BA232">
            <v>0</v>
          </cell>
          <cell r="BB232">
            <v>0</v>
          </cell>
          <cell r="BD232">
            <v>0</v>
          </cell>
        </row>
        <row r="233">
          <cell r="J233" t="str">
            <v>C16</v>
          </cell>
          <cell r="L233">
            <v>0</v>
          </cell>
          <cell r="M233">
            <v>0</v>
          </cell>
          <cell r="N233">
            <v>0</v>
          </cell>
          <cell r="O233">
            <v>0</v>
          </cell>
          <cell r="P233">
            <v>0</v>
          </cell>
          <cell r="Q233">
            <v>0</v>
          </cell>
          <cell r="R233">
            <v>0</v>
          </cell>
          <cell r="S233">
            <v>0</v>
          </cell>
          <cell r="T233">
            <v>0</v>
          </cell>
          <cell r="U233">
            <v>0</v>
          </cell>
          <cell r="V233">
            <v>0</v>
          </cell>
          <cell r="W233">
            <v>0</v>
          </cell>
          <cell r="AB233">
            <v>0</v>
          </cell>
          <cell r="AC233">
            <v>0</v>
          </cell>
          <cell r="AD233">
            <v>0</v>
          </cell>
          <cell r="AE233">
            <v>0</v>
          </cell>
          <cell r="AF233">
            <v>0</v>
          </cell>
          <cell r="AG233">
            <v>0</v>
          </cell>
          <cell r="AH233">
            <v>0</v>
          </cell>
          <cell r="AI233">
            <v>0</v>
          </cell>
          <cell r="AJ233">
            <v>0</v>
          </cell>
          <cell r="AK233">
            <v>0</v>
          </cell>
          <cell r="AL233">
            <v>0</v>
          </cell>
          <cell r="AM233">
            <v>0</v>
          </cell>
          <cell r="AQ233">
            <v>0</v>
          </cell>
          <cell r="AR233">
            <v>0</v>
          </cell>
          <cell r="AS233">
            <v>0</v>
          </cell>
          <cell r="AT233">
            <v>0</v>
          </cell>
          <cell r="AU233">
            <v>0</v>
          </cell>
          <cell r="AV233">
            <v>0</v>
          </cell>
          <cell r="AW233">
            <v>0</v>
          </cell>
          <cell r="AX233">
            <v>0</v>
          </cell>
          <cell r="AY233">
            <v>0</v>
          </cell>
          <cell r="AZ233">
            <v>0</v>
          </cell>
          <cell r="BA233">
            <v>0</v>
          </cell>
          <cell r="BB233">
            <v>0</v>
          </cell>
          <cell r="BD233">
            <v>0</v>
          </cell>
        </row>
        <row r="234">
          <cell r="J234" t="str">
            <v>C17</v>
          </cell>
          <cell r="L234">
            <v>0</v>
          </cell>
          <cell r="M234">
            <v>0</v>
          </cell>
          <cell r="N234">
            <v>0</v>
          </cell>
          <cell r="O234">
            <v>0</v>
          </cell>
          <cell r="P234">
            <v>0</v>
          </cell>
          <cell r="Q234">
            <v>0</v>
          </cell>
          <cell r="R234">
            <v>0</v>
          </cell>
          <cell r="S234">
            <v>0</v>
          </cell>
          <cell r="T234">
            <v>0</v>
          </cell>
          <cell r="U234">
            <v>0</v>
          </cell>
          <cell r="V234">
            <v>0</v>
          </cell>
          <cell r="W234">
            <v>0</v>
          </cell>
          <cell r="AB234">
            <v>0</v>
          </cell>
          <cell r="AC234">
            <v>0</v>
          </cell>
          <cell r="AD234">
            <v>0</v>
          </cell>
          <cell r="AE234">
            <v>0</v>
          </cell>
          <cell r="AF234">
            <v>0</v>
          </cell>
          <cell r="AG234">
            <v>0</v>
          </cell>
          <cell r="AH234">
            <v>0</v>
          </cell>
          <cell r="AI234">
            <v>0</v>
          </cell>
          <cell r="AJ234">
            <v>0</v>
          </cell>
          <cell r="AK234">
            <v>0</v>
          </cell>
          <cell r="AL234">
            <v>0</v>
          </cell>
          <cell r="AM234">
            <v>0</v>
          </cell>
          <cell r="AQ234">
            <v>0</v>
          </cell>
          <cell r="AR234">
            <v>0</v>
          </cell>
          <cell r="AS234">
            <v>0</v>
          </cell>
          <cell r="AT234">
            <v>0</v>
          </cell>
          <cell r="AU234">
            <v>0</v>
          </cell>
          <cell r="AV234">
            <v>0</v>
          </cell>
          <cell r="AW234">
            <v>0</v>
          </cell>
          <cell r="AX234">
            <v>0</v>
          </cell>
          <cell r="AY234">
            <v>0</v>
          </cell>
          <cell r="AZ234">
            <v>0</v>
          </cell>
          <cell r="BA234">
            <v>0</v>
          </cell>
          <cell r="BB234">
            <v>0</v>
          </cell>
          <cell r="BD234">
            <v>0</v>
          </cell>
        </row>
        <row r="235">
          <cell r="J235" t="str">
            <v>C18</v>
          </cell>
          <cell r="L235">
            <v>0</v>
          </cell>
          <cell r="M235">
            <v>0</v>
          </cell>
          <cell r="N235">
            <v>0</v>
          </cell>
          <cell r="O235">
            <v>0</v>
          </cell>
          <cell r="P235">
            <v>0</v>
          </cell>
          <cell r="Q235">
            <v>0</v>
          </cell>
          <cell r="R235">
            <v>0</v>
          </cell>
          <cell r="S235">
            <v>0</v>
          </cell>
          <cell r="T235">
            <v>0</v>
          </cell>
          <cell r="U235">
            <v>0</v>
          </cell>
          <cell r="V235">
            <v>0</v>
          </cell>
          <cell r="W235">
            <v>0</v>
          </cell>
          <cell r="AB235">
            <v>0</v>
          </cell>
          <cell r="AC235">
            <v>0</v>
          </cell>
          <cell r="AD235">
            <v>0</v>
          </cell>
          <cell r="AE235">
            <v>0</v>
          </cell>
          <cell r="AF235">
            <v>0</v>
          </cell>
          <cell r="AG235">
            <v>0</v>
          </cell>
          <cell r="AH235">
            <v>0</v>
          </cell>
          <cell r="AI235">
            <v>0</v>
          </cell>
          <cell r="AJ235">
            <v>0</v>
          </cell>
          <cell r="AK235">
            <v>0</v>
          </cell>
          <cell r="AL235">
            <v>0</v>
          </cell>
          <cell r="AM235">
            <v>0</v>
          </cell>
          <cell r="AQ235">
            <v>0</v>
          </cell>
          <cell r="AR235">
            <v>0</v>
          </cell>
          <cell r="AS235">
            <v>0</v>
          </cell>
          <cell r="AT235">
            <v>0</v>
          </cell>
          <cell r="AU235">
            <v>0</v>
          </cell>
          <cell r="AV235">
            <v>0</v>
          </cell>
          <cell r="AW235">
            <v>0</v>
          </cell>
          <cell r="AX235">
            <v>0</v>
          </cell>
          <cell r="AY235">
            <v>0</v>
          </cell>
          <cell r="AZ235">
            <v>0</v>
          </cell>
          <cell r="BA235">
            <v>0</v>
          </cell>
          <cell r="BB235">
            <v>0</v>
          </cell>
          <cell r="BD235">
            <v>0</v>
          </cell>
        </row>
        <row r="236">
          <cell r="J236" t="str">
            <v>C19</v>
          </cell>
          <cell r="L236">
            <v>0</v>
          </cell>
          <cell r="M236">
            <v>0</v>
          </cell>
          <cell r="N236">
            <v>0</v>
          </cell>
          <cell r="O236">
            <v>0</v>
          </cell>
          <cell r="P236">
            <v>0</v>
          </cell>
          <cell r="Q236">
            <v>0</v>
          </cell>
          <cell r="R236">
            <v>0</v>
          </cell>
          <cell r="S236">
            <v>0</v>
          </cell>
          <cell r="T236">
            <v>0</v>
          </cell>
          <cell r="U236">
            <v>0</v>
          </cell>
          <cell r="V236">
            <v>0</v>
          </cell>
          <cell r="W236">
            <v>0</v>
          </cell>
          <cell r="AB236">
            <v>0</v>
          </cell>
          <cell r="AC236">
            <v>0</v>
          </cell>
          <cell r="AD236">
            <v>0</v>
          </cell>
          <cell r="AE236">
            <v>0</v>
          </cell>
          <cell r="AF236">
            <v>0</v>
          </cell>
          <cell r="AG236">
            <v>0</v>
          </cell>
          <cell r="AH236">
            <v>0</v>
          </cell>
          <cell r="AI236">
            <v>0</v>
          </cell>
          <cell r="AJ236">
            <v>0</v>
          </cell>
          <cell r="AK236">
            <v>0</v>
          </cell>
          <cell r="AL236">
            <v>0</v>
          </cell>
          <cell r="AM236">
            <v>0</v>
          </cell>
          <cell r="AQ236">
            <v>0</v>
          </cell>
          <cell r="AR236">
            <v>0</v>
          </cell>
          <cell r="AS236">
            <v>0</v>
          </cell>
          <cell r="AT236">
            <v>0</v>
          </cell>
          <cell r="AU236">
            <v>0</v>
          </cell>
          <cell r="AV236">
            <v>0</v>
          </cell>
          <cell r="AW236">
            <v>0</v>
          </cell>
          <cell r="AX236">
            <v>0</v>
          </cell>
          <cell r="AY236">
            <v>0</v>
          </cell>
          <cell r="AZ236">
            <v>0</v>
          </cell>
          <cell r="BA236">
            <v>0</v>
          </cell>
          <cell r="BB236">
            <v>0</v>
          </cell>
          <cell r="BD236">
            <v>0</v>
          </cell>
        </row>
        <row r="237">
          <cell r="J237" t="str">
            <v>C20</v>
          </cell>
          <cell r="L237">
            <v>0</v>
          </cell>
          <cell r="M237">
            <v>0</v>
          </cell>
          <cell r="N237">
            <v>0</v>
          </cell>
          <cell r="O237">
            <v>0</v>
          </cell>
          <cell r="P237">
            <v>0</v>
          </cell>
          <cell r="Q237">
            <v>0</v>
          </cell>
          <cell r="R237">
            <v>0</v>
          </cell>
          <cell r="S237">
            <v>0</v>
          </cell>
          <cell r="T237">
            <v>0</v>
          </cell>
          <cell r="U237">
            <v>0</v>
          </cell>
          <cell r="V237">
            <v>0</v>
          </cell>
          <cell r="W237">
            <v>0</v>
          </cell>
          <cell r="AB237">
            <v>0</v>
          </cell>
          <cell r="AC237">
            <v>0</v>
          </cell>
          <cell r="AD237">
            <v>0</v>
          </cell>
          <cell r="AE237">
            <v>0</v>
          </cell>
          <cell r="AF237">
            <v>0</v>
          </cell>
          <cell r="AG237">
            <v>0</v>
          </cell>
          <cell r="AH237">
            <v>0</v>
          </cell>
          <cell r="AI237">
            <v>0</v>
          </cell>
          <cell r="AJ237">
            <v>0</v>
          </cell>
          <cell r="AK237">
            <v>0</v>
          </cell>
          <cell r="AL237">
            <v>0</v>
          </cell>
          <cell r="AM237">
            <v>0</v>
          </cell>
          <cell r="AQ237">
            <v>0</v>
          </cell>
          <cell r="AR237">
            <v>0</v>
          </cell>
          <cell r="AS237">
            <v>0</v>
          </cell>
          <cell r="AT237">
            <v>0</v>
          </cell>
          <cell r="AU237">
            <v>0</v>
          </cell>
          <cell r="AV237">
            <v>0</v>
          </cell>
          <cell r="AW237">
            <v>0</v>
          </cell>
          <cell r="AX237">
            <v>0</v>
          </cell>
          <cell r="AY237">
            <v>0</v>
          </cell>
          <cell r="AZ237">
            <v>0</v>
          </cell>
          <cell r="BA237">
            <v>0</v>
          </cell>
          <cell r="BB237">
            <v>0</v>
          </cell>
          <cell r="BD237">
            <v>0</v>
          </cell>
        </row>
        <row r="238">
          <cell r="J238" t="str">
            <v>C21</v>
          </cell>
          <cell r="L238">
            <v>0</v>
          </cell>
          <cell r="M238">
            <v>0</v>
          </cell>
          <cell r="N238">
            <v>0</v>
          </cell>
          <cell r="O238">
            <v>0</v>
          </cell>
          <cell r="P238">
            <v>0</v>
          </cell>
          <cell r="Q238">
            <v>0</v>
          </cell>
          <cell r="R238">
            <v>0</v>
          </cell>
          <cell r="S238">
            <v>0</v>
          </cell>
          <cell r="T238">
            <v>0</v>
          </cell>
          <cell r="U238">
            <v>0</v>
          </cell>
          <cell r="V238">
            <v>0</v>
          </cell>
          <cell r="W238">
            <v>0</v>
          </cell>
          <cell r="AB238">
            <v>0</v>
          </cell>
          <cell r="AC238">
            <v>0</v>
          </cell>
          <cell r="AD238">
            <v>0</v>
          </cell>
          <cell r="AE238">
            <v>0</v>
          </cell>
          <cell r="AF238">
            <v>0</v>
          </cell>
          <cell r="AG238">
            <v>0</v>
          </cell>
          <cell r="AH238">
            <v>0</v>
          </cell>
          <cell r="AI238">
            <v>0</v>
          </cell>
          <cell r="AJ238">
            <v>0</v>
          </cell>
          <cell r="AK238">
            <v>0</v>
          </cell>
          <cell r="AL238">
            <v>0</v>
          </cell>
          <cell r="AM238">
            <v>0</v>
          </cell>
          <cell r="AQ238">
            <v>0</v>
          </cell>
          <cell r="AR238">
            <v>0</v>
          </cell>
          <cell r="AS238">
            <v>0</v>
          </cell>
          <cell r="AT238">
            <v>0</v>
          </cell>
          <cell r="AU238">
            <v>0</v>
          </cell>
          <cell r="AV238">
            <v>0</v>
          </cell>
          <cell r="AW238">
            <v>0</v>
          </cell>
          <cell r="AX238">
            <v>0</v>
          </cell>
          <cell r="AY238">
            <v>0</v>
          </cell>
          <cell r="AZ238">
            <v>0</v>
          </cell>
          <cell r="BA238">
            <v>0</v>
          </cell>
          <cell r="BB238">
            <v>0</v>
          </cell>
          <cell r="BD238">
            <v>0</v>
          </cell>
        </row>
        <row r="239">
          <cell r="J239" t="str">
            <v>C22</v>
          </cell>
          <cell r="L239">
            <v>0</v>
          </cell>
          <cell r="M239">
            <v>0</v>
          </cell>
          <cell r="N239">
            <v>0</v>
          </cell>
          <cell r="O239">
            <v>0</v>
          </cell>
          <cell r="P239">
            <v>0</v>
          </cell>
          <cell r="Q239">
            <v>0</v>
          </cell>
          <cell r="R239">
            <v>0</v>
          </cell>
          <cell r="S239">
            <v>0</v>
          </cell>
          <cell r="T239">
            <v>0</v>
          </cell>
          <cell r="U239">
            <v>0</v>
          </cell>
          <cell r="V239">
            <v>0</v>
          </cell>
          <cell r="W239">
            <v>0</v>
          </cell>
          <cell r="AB239">
            <v>0</v>
          </cell>
          <cell r="AC239">
            <v>0</v>
          </cell>
          <cell r="AD239">
            <v>0</v>
          </cell>
          <cell r="AE239">
            <v>0</v>
          </cell>
          <cell r="AF239">
            <v>0</v>
          </cell>
          <cell r="AG239">
            <v>0</v>
          </cell>
          <cell r="AH239">
            <v>0</v>
          </cell>
          <cell r="AI239">
            <v>0</v>
          </cell>
          <cell r="AJ239">
            <v>0</v>
          </cell>
          <cell r="AK239">
            <v>0</v>
          </cell>
          <cell r="AL239">
            <v>0</v>
          </cell>
          <cell r="AM239">
            <v>0</v>
          </cell>
          <cell r="AQ239">
            <v>0</v>
          </cell>
          <cell r="AR239">
            <v>0</v>
          </cell>
          <cell r="AS239">
            <v>0</v>
          </cell>
          <cell r="AT239">
            <v>0</v>
          </cell>
          <cell r="AU239">
            <v>0</v>
          </cell>
          <cell r="AV239">
            <v>0</v>
          </cell>
          <cell r="AW239">
            <v>0</v>
          </cell>
          <cell r="AX239">
            <v>0</v>
          </cell>
          <cell r="AY239">
            <v>0</v>
          </cell>
          <cell r="AZ239">
            <v>0</v>
          </cell>
          <cell r="BA239">
            <v>0</v>
          </cell>
          <cell r="BB239">
            <v>0</v>
          </cell>
          <cell r="BD239">
            <v>0</v>
          </cell>
        </row>
        <row r="240">
          <cell r="J240" t="str">
            <v>C23</v>
          </cell>
          <cell r="L240">
            <v>0</v>
          </cell>
          <cell r="M240">
            <v>0</v>
          </cell>
          <cell r="N240">
            <v>0</v>
          </cell>
          <cell r="O240">
            <v>0</v>
          </cell>
          <cell r="P240">
            <v>0</v>
          </cell>
          <cell r="Q240">
            <v>0</v>
          </cell>
          <cell r="R240">
            <v>0</v>
          </cell>
          <cell r="S240">
            <v>0</v>
          </cell>
          <cell r="T240">
            <v>0</v>
          </cell>
          <cell r="U240">
            <v>0</v>
          </cell>
          <cell r="V240">
            <v>0</v>
          </cell>
          <cell r="W240">
            <v>0</v>
          </cell>
          <cell r="AB240">
            <v>0</v>
          </cell>
          <cell r="AC240">
            <v>0</v>
          </cell>
          <cell r="AD240">
            <v>0</v>
          </cell>
          <cell r="AE240">
            <v>0</v>
          </cell>
          <cell r="AF240">
            <v>0</v>
          </cell>
          <cell r="AG240">
            <v>0</v>
          </cell>
          <cell r="AH240">
            <v>0</v>
          </cell>
          <cell r="AI240">
            <v>0</v>
          </cell>
          <cell r="AJ240">
            <v>0</v>
          </cell>
          <cell r="AK240">
            <v>0</v>
          </cell>
          <cell r="AL240">
            <v>0</v>
          </cell>
          <cell r="AM240">
            <v>0</v>
          </cell>
          <cell r="AQ240">
            <v>0</v>
          </cell>
          <cell r="AR240">
            <v>0</v>
          </cell>
          <cell r="AS240">
            <v>0</v>
          </cell>
          <cell r="AT240">
            <v>0</v>
          </cell>
          <cell r="AU240">
            <v>0</v>
          </cell>
          <cell r="AV240">
            <v>0</v>
          </cell>
          <cell r="AW240">
            <v>0</v>
          </cell>
          <cell r="AX240">
            <v>0</v>
          </cell>
          <cell r="AY240">
            <v>0</v>
          </cell>
          <cell r="AZ240">
            <v>0</v>
          </cell>
          <cell r="BA240">
            <v>0</v>
          </cell>
          <cell r="BB240">
            <v>0</v>
          </cell>
          <cell r="BD240">
            <v>0</v>
          </cell>
        </row>
        <row r="241">
          <cell r="J241" t="str">
            <v>C24</v>
          </cell>
          <cell r="L241">
            <v>0</v>
          </cell>
          <cell r="M241">
            <v>0</v>
          </cell>
          <cell r="N241">
            <v>0</v>
          </cell>
          <cell r="O241">
            <v>0</v>
          </cell>
          <cell r="P241">
            <v>0</v>
          </cell>
          <cell r="Q241">
            <v>0</v>
          </cell>
          <cell r="R241">
            <v>0</v>
          </cell>
          <cell r="S241">
            <v>0</v>
          </cell>
          <cell r="T241">
            <v>0</v>
          </cell>
          <cell r="U241">
            <v>0</v>
          </cell>
          <cell r="V241">
            <v>0</v>
          </cell>
          <cell r="W241">
            <v>0</v>
          </cell>
          <cell r="AB241">
            <v>0</v>
          </cell>
          <cell r="AC241">
            <v>0</v>
          </cell>
          <cell r="AD241">
            <v>0</v>
          </cell>
          <cell r="AE241">
            <v>0</v>
          </cell>
          <cell r="AF241">
            <v>0</v>
          </cell>
          <cell r="AG241">
            <v>0</v>
          </cell>
          <cell r="AH241">
            <v>0</v>
          </cell>
          <cell r="AI241">
            <v>0</v>
          </cell>
          <cell r="AJ241">
            <v>0</v>
          </cell>
          <cell r="AK241">
            <v>0</v>
          </cell>
          <cell r="AL241">
            <v>0</v>
          </cell>
          <cell r="AM241">
            <v>0</v>
          </cell>
          <cell r="AQ241">
            <v>0</v>
          </cell>
          <cell r="AR241">
            <v>0</v>
          </cell>
          <cell r="AS241">
            <v>0</v>
          </cell>
          <cell r="AT241">
            <v>0</v>
          </cell>
          <cell r="AU241">
            <v>0</v>
          </cell>
          <cell r="AV241">
            <v>0</v>
          </cell>
          <cell r="AW241">
            <v>0</v>
          </cell>
          <cell r="AX241">
            <v>0</v>
          </cell>
          <cell r="AY241">
            <v>0</v>
          </cell>
          <cell r="AZ241">
            <v>0</v>
          </cell>
          <cell r="BA241">
            <v>0</v>
          </cell>
          <cell r="BB241">
            <v>0</v>
          </cell>
          <cell r="BD241">
            <v>0</v>
          </cell>
        </row>
        <row r="242">
          <cell r="J242" t="str">
            <v>C25</v>
          </cell>
          <cell r="L242">
            <v>0</v>
          </cell>
          <cell r="M242">
            <v>0</v>
          </cell>
          <cell r="N242">
            <v>0</v>
          </cell>
          <cell r="O242">
            <v>0</v>
          </cell>
          <cell r="P242">
            <v>0</v>
          </cell>
          <cell r="Q242">
            <v>0</v>
          </cell>
          <cell r="R242">
            <v>0</v>
          </cell>
          <cell r="S242">
            <v>0</v>
          </cell>
          <cell r="T242">
            <v>0</v>
          </cell>
          <cell r="U242">
            <v>0</v>
          </cell>
          <cell r="V242">
            <v>0</v>
          </cell>
          <cell r="W242">
            <v>0</v>
          </cell>
          <cell r="AB242">
            <v>0</v>
          </cell>
          <cell r="AC242">
            <v>0</v>
          </cell>
          <cell r="AD242">
            <v>0</v>
          </cell>
          <cell r="AE242">
            <v>0</v>
          </cell>
          <cell r="AF242">
            <v>0</v>
          </cell>
          <cell r="AG242">
            <v>0</v>
          </cell>
          <cell r="AH242">
            <v>0</v>
          </cell>
          <cell r="AI242">
            <v>0</v>
          </cell>
          <cell r="AJ242">
            <v>0</v>
          </cell>
          <cell r="AK242">
            <v>0</v>
          </cell>
          <cell r="AL242">
            <v>0</v>
          </cell>
          <cell r="AM242">
            <v>0</v>
          </cell>
          <cell r="AQ242">
            <v>0</v>
          </cell>
          <cell r="AR242">
            <v>0</v>
          </cell>
          <cell r="AS242">
            <v>0</v>
          </cell>
          <cell r="AT242">
            <v>0</v>
          </cell>
          <cell r="AU242">
            <v>0</v>
          </cell>
          <cell r="AV242">
            <v>0</v>
          </cell>
          <cell r="AW242">
            <v>0</v>
          </cell>
          <cell r="AX242">
            <v>0</v>
          </cell>
          <cell r="AY242">
            <v>0</v>
          </cell>
          <cell r="AZ242">
            <v>0</v>
          </cell>
          <cell r="BA242">
            <v>0</v>
          </cell>
          <cell r="BB242">
            <v>0</v>
          </cell>
          <cell r="BD242">
            <v>0</v>
          </cell>
        </row>
        <row r="243">
          <cell r="J243" t="str">
            <v>D26</v>
          </cell>
          <cell r="L243">
            <v>0</v>
          </cell>
          <cell r="M243">
            <v>0</v>
          </cell>
          <cell r="N243">
            <v>0</v>
          </cell>
          <cell r="O243">
            <v>0</v>
          </cell>
          <cell r="P243">
            <v>0</v>
          </cell>
          <cell r="Q243">
            <v>0</v>
          </cell>
          <cell r="R243">
            <v>0</v>
          </cell>
          <cell r="S243">
            <v>0</v>
          </cell>
          <cell r="T243">
            <v>0</v>
          </cell>
          <cell r="U243">
            <v>0</v>
          </cell>
          <cell r="V243">
            <v>0</v>
          </cell>
          <cell r="W243">
            <v>0</v>
          </cell>
          <cell r="AB243">
            <v>0</v>
          </cell>
          <cell r="AC243">
            <v>0</v>
          </cell>
          <cell r="AD243">
            <v>0</v>
          </cell>
          <cell r="AE243">
            <v>0</v>
          </cell>
          <cell r="AF243">
            <v>0</v>
          </cell>
          <cell r="AG243">
            <v>0</v>
          </cell>
          <cell r="AH243">
            <v>0</v>
          </cell>
          <cell r="AI243">
            <v>0</v>
          </cell>
          <cell r="AJ243">
            <v>0</v>
          </cell>
          <cell r="AK243">
            <v>0</v>
          </cell>
          <cell r="AL243">
            <v>0</v>
          </cell>
          <cell r="AM243">
            <v>0</v>
          </cell>
          <cell r="AQ243">
            <v>0</v>
          </cell>
          <cell r="AR243">
            <v>0</v>
          </cell>
          <cell r="AS243">
            <v>0</v>
          </cell>
          <cell r="AT243">
            <v>0</v>
          </cell>
          <cell r="AU243">
            <v>0</v>
          </cell>
          <cell r="AV243">
            <v>0</v>
          </cell>
          <cell r="AW243">
            <v>0</v>
          </cell>
          <cell r="AX243">
            <v>0</v>
          </cell>
          <cell r="AY243">
            <v>0</v>
          </cell>
          <cell r="AZ243">
            <v>0</v>
          </cell>
          <cell r="BA243">
            <v>0</v>
          </cell>
          <cell r="BB243">
            <v>0</v>
          </cell>
          <cell r="BD243">
            <v>0</v>
          </cell>
        </row>
        <row r="244">
          <cell r="J244" t="str">
            <v>D27</v>
          </cell>
          <cell r="L244">
            <v>0</v>
          </cell>
          <cell r="M244">
            <v>0</v>
          </cell>
          <cell r="N244">
            <v>0</v>
          </cell>
          <cell r="O244">
            <v>0</v>
          </cell>
          <cell r="P244">
            <v>0</v>
          </cell>
          <cell r="Q244">
            <v>0</v>
          </cell>
          <cell r="R244">
            <v>0</v>
          </cell>
          <cell r="S244">
            <v>0</v>
          </cell>
          <cell r="T244">
            <v>0</v>
          </cell>
          <cell r="U244">
            <v>0</v>
          </cell>
          <cell r="V244">
            <v>0</v>
          </cell>
          <cell r="W244">
            <v>0</v>
          </cell>
          <cell r="AB244">
            <v>0</v>
          </cell>
          <cell r="AC244">
            <v>0</v>
          </cell>
          <cell r="AD244">
            <v>0</v>
          </cell>
          <cell r="AE244">
            <v>0</v>
          </cell>
          <cell r="AF244">
            <v>0</v>
          </cell>
          <cell r="AG244">
            <v>0</v>
          </cell>
          <cell r="AH244">
            <v>0</v>
          </cell>
          <cell r="AI244">
            <v>0</v>
          </cell>
          <cell r="AJ244">
            <v>0</v>
          </cell>
          <cell r="AK244">
            <v>0</v>
          </cell>
          <cell r="AL244">
            <v>0</v>
          </cell>
          <cell r="AM244">
            <v>0</v>
          </cell>
          <cell r="AQ244">
            <v>0</v>
          </cell>
          <cell r="AR244">
            <v>0</v>
          </cell>
          <cell r="AS244">
            <v>0</v>
          </cell>
          <cell r="AT244">
            <v>0</v>
          </cell>
          <cell r="AU244">
            <v>0</v>
          </cell>
          <cell r="AV244">
            <v>0</v>
          </cell>
          <cell r="AW244">
            <v>0</v>
          </cell>
          <cell r="AX244">
            <v>0</v>
          </cell>
          <cell r="AY244">
            <v>0</v>
          </cell>
          <cell r="AZ244">
            <v>0</v>
          </cell>
          <cell r="BA244">
            <v>0</v>
          </cell>
          <cell r="BB244">
            <v>0</v>
          </cell>
          <cell r="BD244">
            <v>0</v>
          </cell>
        </row>
        <row r="245">
          <cell r="J245" t="str">
            <v>D28</v>
          </cell>
          <cell r="L245">
            <v>0</v>
          </cell>
          <cell r="M245">
            <v>0</v>
          </cell>
          <cell r="N245">
            <v>0</v>
          </cell>
          <cell r="O245">
            <v>0</v>
          </cell>
          <cell r="P245">
            <v>0</v>
          </cell>
          <cell r="Q245">
            <v>0</v>
          </cell>
          <cell r="R245">
            <v>0</v>
          </cell>
          <cell r="S245">
            <v>0</v>
          </cell>
          <cell r="T245">
            <v>0</v>
          </cell>
          <cell r="U245">
            <v>0</v>
          </cell>
          <cell r="V245">
            <v>0</v>
          </cell>
          <cell r="W245">
            <v>0</v>
          </cell>
          <cell r="AB245">
            <v>0</v>
          </cell>
          <cell r="AC245">
            <v>0</v>
          </cell>
          <cell r="AD245">
            <v>0</v>
          </cell>
          <cell r="AE245">
            <v>0</v>
          </cell>
          <cell r="AF245">
            <v>0</v>
          </cell>
          <cell r="AG245">
            <v>0</v>
          </cell>
          <cell r="AH245">
            <v>0</v>
          </cell>
          <cell r="AI245">
            <v>0</v>
          </cell>
          <cell r="AJ245">
            <v>0</v>
          </cell>
          <cell r="AK245">
            <v>0</v>
          </cell>
          <cell r="AL245">
            <v>0</v>
          </cell>
          <cell r="AM245">
            <v>0</v>
          </cell>
          <cell r="AQ245">
            <v>0</v>
          </cell>
          <cell r="AR245">
            <v>0</v>
          </cell>
          <cell r="AS245">
            <v>0</v>
          </cell>
          <cell r="AT245">
            <v>0</v>
          </cell>
          <cell r="AU245">
            <v>0</v>
          </cell>
          <cell r="AV245">
            <v>0</v>
          </cell>
          <cell r="AW245">
            <v>0</v>
          </cell>
          <cell r="AX245">
            <v>0</v>
          </cell>
          <cell r="AY245">
            <v>0</v>
          </cell>
          <cell r="AZ245">
            <v>0</v>
          </cell>
          <cell r="BA245">
            <v>0</v>
          </cell>
          <cell r="BB245">
            <v>0</v>
          </cell>
          <cell r="BD245">
            <v>0</v>
          </cell>
        </row>
        <row r="246">
          <cell r="J246" t="str">
            <v>D29</v>
          </cell>
          <cell r="L246">
            <v>0</v>
          </cell>
          <cell r="M246">
            <v>0</v>
          </cell>
          <cell r="N246">
            <v>0</v>
          </cell>
          <cell r="O246">
            <v>0</v>
          </cell>
          <cell r="P246">
            <v>0</v>
          </cell>
          <cell r="Q246">
            <v>0</v>
          </cell>
          <cell r="R246">
            <v>0</v>
          </cell>
          <cell r="S246">
            <v>0</v>
          </cell>
          <cell r="T246">
            <v>0</v>
          </cell>
          <cell r="U246">
            <v>0</v>
          </cell>
          <cell r="V246">
            <v>0</v>
          </cell>
          <cell r="W246">
            <v>0</v>
          </cell>
          <cell r="AB246">
            <v>0</v>
          </cell>
          <cell r="AC246">
            <v>0</v>
          </cell>
          <cell r="AD246">
            <v>0</v>
          </cell>
          <cell r="AE246">
            <v>0</v>
          </cell>
          <cell r="AF246">
            <v>0</v>
          </cell>
          <cell r="AG246">
            <v>0</v>
          </cell>
          <cell r="AH246">
            <v>0</v>
          </cell>
          <cell r="AI246">
            <v>0</v>
          </cell>
          <cell r="AJ246">
            <v>0</v>
          </cell>
          <cell r="AK246">
            <v>0</v>
          </cell>
          <cell r="AL246">
            <v>0</v>
          </cell>
          <cell r="AM246">
            <v>0</v>
          </cell>
          <cell r="AQ246">
            <v>0</v>
          </cell>
          <cell r="AR246">
            <v>0</v>
          </cell>
          <cell r="AS246">
            <v>0</v>
          </cell>
          <cell r="AT246">
            <v>0</v>
          </cell>
          <cell r="AU246">
            <v>0</v>
          </cell>
          <cell r="AV246">
            <v>0</v>
          </cell>
          <cell r="AW246">
            <v>0</v>
          </cell>
          <cell r="AX246">
            <v>0</v>
          </cell>
          <cell r="AY246">
            <v>0</v>
          </cell>
          <cell r="AZ246">
            <v>0</v>
          </cell>
          <cell r="BA246">
            <v>0</v>
          </cell>
          <cell r="BB246">
            <v>0</v>
          </cell>
          <cell r="BD246">
            <v>0</v>
          </cell>
        </row>
        <row r="247">
          <cell r="J247" t="str">
            <v>E</v>
          </cell>
          <cell r="L247">
            <v>0</v>
          </cell>
          <cell r="M247">
            <v>0</v>
          </cell>
          <cell r="N247">
            <v>0</v>
          </cell>
          <cell r="O247">
            <v>0</v>
          </cell>
          <cell r="P247">
            <v>0</v>
          </cell>
          <cell r="Q247">
            <v>0</v>
          </cell>
          <cell r="R247">
            <v>0</v>
          </cell>
          <cell r="S247">
            <v>0</v>
          </cell>
          <cell r="T247">
            <v>0</v>
          </cell>
          <cell r="U247">
            <v>0</v>
          </cell>
          <cell r="V247">
            <v>0</v>
          </cell>
          <cell r="W247">
            <v>0</v>
          </cell>
          <cell r="AB247">
            <v>0</v>
          </cell>
          <cell r="AC247">
            <v>0</v>
          </cell>
          <cell r="AD247">
            <v>0</v>
          </cell>
          <cell r="AE247">
            <v>0</v>
          </cell>
          <cell r="AF247">
            <v>0</v>
          </cell>
          <cell r="AG247">
            <v>0</v>
          </cell>
          <cell r="AH247">
            <v>0</v>
          </cell>
          <cell r="AI247">
            <v>0</v>
          </cell>
          <cell r="AJ247">
            <v>0</v>
          </cell>
          <cell r="AK247">
            <v>0</v>
          </cell>
          <cell r="AL247">
            <v>0</v>
          </cell>
          <cell r="AM247">
            <v>0</v>
          </cell>
          <cell r="AQ247">
            <v>0</v>
          </cell>
          <cell r="AR247">
            <v>0</v>
          </cell>
          <cell r="AS247">
            <v>0</v>
          </cell>
          <cell r="AT247">
            <v>0</v>
          </cell>
          <cell r="AU247">
            <v>0</v>
          </cell>
          <cell r="AV247">
            <v>0</v>
          </cell>
          <cell r="AW247">
            <v>0</v>
          </cell>
          <cell r="AX247">
            <v>0</v>
          </cell>
          <cell r="AY247">
            <v>0</v>
          </cell>
          <cell r="AZ247">
            <v>0</v>
          </cell>
          <cell r="BA247">
            <v>0</v>
          </cell>
          <cell r="BB247">
            <v>0</v>
          </cell>
          <cell r="BD247">
            <v>0</v>
          </cell>
        </row>
        <row r="248">
          <cell r="J248" t="str">
            <v>F-G</v>
          </cell>
          <cell r="L248">
            <v>0</v>
          </cell>
          <cell r="M248">
            <v>0</v>
          </cell>
          <cell r="N248">
            <v>0</v>
          </cell>
          <cell r="O248">
            <v>0</v>
          </cell>
          <cell r="P248">
            <v>0</v>
          </cell>
          <cell r="Q248">
            <v>0</v>
          </cell>
          <cell r="R248">
            <v>0</v>
          </cell>
          <cell r="S248">
            <v>0</v>
          </cell>
          <cell r="T248">
            <v>0</v>
          </cell>
          <cell r="U248">
            <v>0</v>
          </cell>
          <cell r="V248">
            <v>0</v>
          </cell>
          <cell r="W248">
            <v>0</v>
          </cell>
          <cell r="AB248">
            <v>0</v>
          </cell>
          <cell r="AC248">
            <v>0</v>
          </cell>
          <cell r="AD248">
            <v>0</v>
          </cell>
          <cell r="AE248">
            <v>0</v>
          </cell>
          <cell r="AF248">
            <v>0</v>
          </cell>
          <cell r="AG248">
            <v>0</v>
          </cell>
          <cell r="AH248">
            <v>0</v>
          </cell>
          <cell r="AI248">
            <v>0</v>
          </cell>
          <cell r="AJ248">
            <v>0</v>
          </cell>
          <cell r="AK248">
            <v>0</v>
          </cell>
          <cell r="AL248">
            <v>0</v>
          </cell>
          <cell r="AM248">
            <v>0</v>
          </cell>
          <cell r="AQ248">
            <v>0</v>
          </cell>
          <cell r="AR248">
            <v>0</v>
          </cell>
          <cell r="AS248">
            <v>0</v>
          </cell>
          <cell r="AT248">
            <v>0</v>
          </cell>
          <cell r="AU248">
            <v>0</v>
          </cell>
          <cell r="AV248">
            <v>0</v>
          </cell>
          <cell r="AW248">
            <v>0</v>
          </cell>
          <cell r="AX248">
            <v>0</v>
          </cell>
          <cell r="AY248">
            <v>0</v>
          </cell>
          <cell r="AZ248">
            <v>0</v>
          </cell>
          <cell r="BA248">
            <v>0</v>
          </cell>
          <cell r="BB248">
            <v>0</v>
          </cell>
          <cell r="BD248">
            <v>0</v>
          </cell>
        </row>
        <row r="249">
          <cell r="J249" t="str">
            <v>H</v>
          </cell>
          <cell r="L249">
            <v>0</v>
          </cell>
          <cell r="M249">
            <v>0</v>
          </cell>
          <cell r="N249">
            <v>0</v>
          </cell>
          <cell r="O249">
            <v>0</v>
          </cell>
          <cell r="P249">
            <v>0</v>
          </cell>
          <cell r="Q249">
            <v>0</v>
          </cell>
          <cell r="R249">
            <v>0</v>
          </cell>
          <cell r="S249">
            <v>0</v>
          </cell>
          <cell r="T249">
            <v>0</v>
          </cell>
          <cell r="U249">
            <v>0</v>
          </cell>
          <cell r="V249">
            <v>0</v>
          </cell>
          <cell r="W249">
            <v>0</v>
          </cell>
          <cell r="AB249">
            <v>0</v>
          </cell>
          <cell r="AC249">
            <v>0</v>
          </cell>
          <cell r="AD249">
            <v>0</v>
          </cell>
          <cell r="AE249">
            <v>0</v>
          </cell>
          <cell r="AF249">
            <v>0</v>
          </cell>
          <cell r="AG249">
            <v>0</v>
          </cell>
          <cell r="AH249">
            <v>0</v>
          </cell>
          <cell r="AI249">
            <v>0</v>
          </cell>
          <cell r="AJ249">
            <v>0</v>
          </cell>
          <cell r="AK249">
            <v>0</v>
          </cell>
          <cell r="AL249">
            <v>0</v>
          </cell>
          <cell r="AM249">
            <v>0</v>
          </cell>
          <cell r="AQ249">
            <v>0</v>
          </cell>
          <cell r="AR249">
            <v>0</v>
          </cell>
          <cell r="AS249">
            <v>0</v>
          </cell>
          <cell r="AT249">
            <v>0</v>
          </cell>
          <cell r="AU249">
            <v>0</v>
          </cell>
          <cell r="AV249">
            <v>0</v>
          </cell>
          <cell r="AW249">
            <v>0</v>
          </cell>
          <cell r="AX249">
            <v>0</v>
          </cell>
          <cell r="AY249">
            <v>0</v>
          </cell>
          <cell r="AZ249">
            <v>0</v>
          </cell>
          <cell r="BA249">
            <v>0</v>
          </cell>
          <cell r="BB249">
            <v>0</v>
          </cell>
          <cell r="BD249">
            <v>0</v>
          </cell>
        </row>
        <row r="250">
          <cell r="J250" t="str">
            <v>I</v>
          </cell>
          <cell r="L250">
            <v>0</v>
          </cell>
          <cell r="M250">
            <v>0</v>
          </cell>
          <cell r="N250">
            <v>0</v>
          </cell>
          <cell r="O250">
            <v>0</v>
          </cell>
          <cell r="P250">
            <v>0</v>
          </cell>
          <cell r="Q250">
            <v>0</v>
          </cell>
          <cell r="R250">
            <v>0</v>
          </cell>
          <cell r="S250">
            <v>0</v>
          </cell>
          <cell r="T250">
            <v>0</v>
          </cell>
          <cell r="U250">
            <v>0</v>
          </cell>
          <cell r="V250">
            <v>0</v>
          </cell>
          <cell r="W250">
            <v>0</v>
          </cell>
          <cell r="AB250">
            <v>0</v>
          </cell>
          <cell r="AC250">
            <v>0</v>
          </cell>
          <cell r="AD250">
            <v>0</v>
          </cell>
          <cell r="AE250">
            <v>0</v>
          </cell>
          <cell r="AF250">
            <v>0</v>
          </cell>
          <cell r="AG250">
            <v>0</v>
          </cell>
          <cell r="AH250">
            <v>0</v>
          </cell>
          <cell r="AI250">
            <v>0</v>
          </cell>
          <cell r="AJ250">
            <v>0</v>
          </cell>
          <cell r="AK250">
            <v>0</v>
          </cell>
          <cell r="AL250">
            <v>0</v>
          </cell>
          <cell r="AM250">
            <v>0</v>
          </cell>
          <cell r="AQ250">
            <v>0</v>
          </cell>
          <cell r="AR250">
            <v>0</v>
          </cell>
          <cell r="AS250">
            <v>0</v>
          </cell>
          <cell r="AT250">
            <v>0</v>
          </cell>
          <cell r="AU250">
            <v>0</v>
          </cell>
          <cell r="AV250">
            <v>0</v>
          </cell>
          <cell r="AW250">
            <v>0</v>
          </cell>
          <cell r="AX250">
            <v>0</v>
          </cell>
          <cell r="AY250">
            <v>0</v>
          </cell>
          <cell r="AZ250">
            <v>0</v>
          </cell>
          <cell r="BA250">
            <v>0</v>
          </cell>
          <cell r="BB250">
            <v>0</v>
          </cell>
          <cell r="BD250">
            <v>0</v>
          </cell>
        </row>
        <row r="251">
          <cell r="J251" t="str">
            <v>J</v>
          </cell>
          <cell r="L251">
            <v>0</v>
          </cell>
          <cell r="M251">
            <v>0</v>
          </cell>
          <cell r="N251">
            <v>0</v>
          </cell>
          <cell r="O251">
            <v>0</v>
          </cell>
          <cell r="P251">
            <v>0</v>
          </cell>
          <cell r="Q251">
            <v>0</v>
          </cell>
          <cell r="R251">
            <v>0</v>
          </cell>
          <cell r="S251">
            <v>0</v>
          </cell>
          <cell r="T251">
            <v>0</v>
          </cell>
          <cell r="U251">
            <v>0</v>
          </cell>
          <cell r="V251">
            <v>0</v>
          </cell>
          <cell r="W251">
            <v>0</v>
          </cell>
          <cell r="AB251">
            <v>0</v>
          </cell>
          <cell r="AC251">
            <v>0</v>
          </cell>
          <cell r="AD251">
            <v>0</v>
          </cell>
          <cell r="AE251">
            <v>0</v>
          </cell>
          <cell r="AF251">
            <v>0</v>
          </cell>
          <cell r="AG251">
            <v>0</v>
          </cell>
          <cell r="AH251">
            <v>0</v>
          </cell>
          <cell r="AI251">
            <v>0</v>
          </cell>
          <cell r="AJ251">
            <v>0</v>
          </cell>
          <cell r="AK251">
            <v>0</v>
          </cell>
          <cell r="AL251">
            <v>0</v>
          </cell>
          <cell r="AM251">
            <v>0</v>
          </cell>
          <cell r="AQ251">
            <v>0</v>
          </cell>
          <cell r="AR251">
            <v>0</v>
          </cell>
          <cell r="AS251">
            <v>0</v>
          </cell>
          <cell r="AT251">
            <v>0</v>
          </cell>
          <cell r="AU251">
            <v>0</v>
          </cell>
          <cell r="AV251">
            <v>0</v>
          </cell>
          <cell r="AW251">
            <v>0</v>
          </cell>
          <cell r="AX251">
            <v>0</v>
          </cell>
          <cell r="AY251">
            <v>0</v>
          </cell>
          <cell r="AZ251">
            <v>0</v>
          </cell>
          <cell r="BA251">
            <v>0</v>
          </cell>
          <cell r="BB251">
            <v>0</v>
          </cell>
          <cell r="BD251">
            <v>0</v>
          </cell>
        </row>
        <row r="252">
          <cell r="J252" t="str">
            <v>K-N</v>
          </cell>
          <cell r="L252">
            <v>0</v>
          </cell>
          <cell r="M252">
            <v>0</v>
          </cell>
          <cell r="N252">
            <v>0</v>
          </cell>
          <cell r="O252">
            <v>0</v>
          </cell>
          <cell r="P252">
            <v>0</v>
          </cell>
          <cell r="Q252">
            <v>0</v>
          </cell>
          <cell r="R252">
            <v>0</v>
          </cell>
          <cell r="S252">
            <v>0</v>
          </cell>
          <cell r="T252">
            <v>0</v>
          </cell>
          <cell r="U252">
            <v>0</v>
          </cell>
          <cell r="V252">
            <v>0</v>
          </cell>
          <cell r="W252">
            <v>0</v>
          </cell>
          <cell r="AB252">
            <v>0</v>
          </cell>
          <cell r="AC252">
            <v>0</v>
          </cell>
          <cell r="AD252">
            <v>0</v>
          </cell>
          <cell r="AE252">
            <v>0</v>
          </cell>
          <cell r="AF252">
            <v>0</v>
          </cell>
          <cell r="AG252">
            <v>0</v>
          </cell>
          <cell r="AH252">
            <v>0</v>
          </cell>
          <cell r="AI252">
            <v>0</v>
          </cell>
          <cell r="AJ252">
            <v>0</v>
          </cell>
          <cell r="AK252">
            <v>0</v>
          </cell>
          <cell r="AL252">
            <v>0</v>
          </cell>
          <cell r="AM252">
            <v>0</v>
          </cell>
          <cell r="AQ252">
            <v>0</v>
          </cell>
          <cell r="AR252">
            <v>0</v>
          </cell>
          <cell r="AS252">
            <v>0</v>
          </cell>
          <cell r="AT252">
            <v>0</v>
          </cell>
          <cell r="AU252">
            <v>0</v>
          </cell>
          <cell r="AV252">
            <v>0</v>
          </cell>
          <cell r="AW252">
            <v>0</v>
          </cell>
          <cell r="AX252">
            <v>0</v>
          </cell>
          <cell r="AY252">
            <v>0</v>
          </cell>
          <cell r="AZ252">
            <v>0</v>
          </cell>
          <cell r="BA252">
            <v>0</v>
          </cell>
          <cell r="BB252">
            <v>0</v>
          </cell>
          <cell r="BD252">
            <v>0</v>
          </cell>
        </row>
        <row r="253">
          <cell r="J253" t="str">
            <v>O</v>
          </cell>
          <cell r="L253">
            <v>0</v>
          </cell>
          <cell r="M253">
            <v>0</v>
          </cell>
          <cell r="N253">
            <v>0</v>
          </cell>
          <cell r="O253">
            <v>0</v>
          </cell>
          <cell r="P253">
            <v>0</v>
          </cell>
          <cell r="Q253">
            <v>0</v>
          </cell>
          <cell r="R253">
            <v>0</v>
          </cell>
          <cell r="S253">
            <v>0</v>
          </cell>
          <cell r="T253">
            <v>0</v>
          </cell>
          <cell r="U253">
            <v>0</v>
          </cell>
          <cell r="V253">
            <v>0</v>
          </cell>
          <cell r="W253">
            <v>0</v>
          </cell>
          <cell r="AB253">
            <v>0</v>
          </cell>
          <cell r="AC253">
            <v>0</v>
          </cell>
          <cell r="AD253">
            <v>0</v>
          </cell>
          <cell r="AE253">
            <v>0</v>
          </cell>
          <cell r="AF253">
            <v>0</v>
          </cell>
          <cell r="AG253">
            <v>0</v>
          </cell>
          <cell r="AH253">
            <v>0</v>
          </cell>
          <cell r="AI253">
            <v>0</v>
          </cell>
          <cell r="AJ253">
            <v>0</v>
          </cell>
          <cell r="AK253">
            <v>0</v>
          </cell>
          <cell r="AL253">
            <v>0</v>
          </cell>
          <cell r="AM253">
            <v>0</v>
          </cell>
          <cell r="AQ253">
            <v>0</v>
          </cell>
          <cell r="AR253">
            <v>0</v>
          </cell>
          <cell r="AS253">
            <v>0</v>
          </cell>
          <cell r="AT253">
            <v>0</v>
          </cell>
          <cell r="AU253">
            <v>0</v>
          </cell>
          <cell r="AV253">
            <v>0</v>
          </cell>
          <cell r="AW253">
            <v>0</v>
          </cell>
          <cell r="AX253">
            <v>0</v>
          </cell>
          <cell r="AY253">
            <v>0</v>
          </cell>
          <cell r="AZ253">
            <v>0</v>
          </cell>
          <cell r="BA253">
            <v>0</v>
          </cell>
          <cell r="BB253">
            <v>0</v>
          </cell>
          <cell r="BD253">
            <v>0</v>
          </cell>
        </row>
        <row r="254">
          <cell r="J254" t="str">
            <v>P</v>
          </cell>
          <cell r="L254">
            <v>0</v>
          </cell>
          <cell r="M254">
            <v>0</v>
          </cell>
          <cell r="N254">
            <v>0</v>
          </cell>
          <cell r="O254">
            <v>0</v>
          </cell>
          <cell r="P254">
            <v>0</v>
          </cell>
          <cell r="Q254">
            <v>0</v>
          </cell>
          <cell r="R254">
            <v>0</v>
          </cell>
          <cell r="S254">
            <v>0</v>
          </cell>
          <cell r="T254">
            <v>0</v>
          </cell>
          <cell r="U254">
            <v>0</v>
          </cell>
          <cell r="V254">
            <v>0</v>
          </cell>
          <cell r="W254">
            <v>0</v>
          </cell>
          <cell r="AB254">
            <v>0</v>
          </cell>
          <cell r="AC254">
            <v>0</v>
          </cell>
          <cell r="AD254">
            <v>0</v>
          </cell>
          <cell r="AE254">
            <v>0</v>
          </cell>
          <cell r="AF254">
            <v>0</v>
          </cell>
          <cell r="AG254">
            <v>0</v>
          </cell>
          <cell r="AH254">
            <v>0</v>
          </cell>
          <cell r="AI254">
            <v>0</v>
          </cell>
          <cell r="AJ254">
            <v>0</v>
          </cell>
          <cell r="AK254">
            <v>0</v>
          </cell>
          <cell r="AL254">
            <v>0</v>
          </cell>
          <cell r="AM254">
            <v>0</v>
          </cell>
          <cell r="AQ254">
            <v>0</v>
          </cell>
          <cell r="AR254">
            <v>0</v>
          </cell>
          <cell r="AS254">
            <v>0</v>
          </cell>
          <cell r="AT254">
            <v>0</v>
          </cell>
          <cell r="AU254">
            <v>0</v>
          </cell>
          <cell r="AV254">
            <v>0</v>
          </cell>
          <cell r="AW254">
            <v>0</v>
          </cell>
          <cell r="AX254">
            <v>0</v>
          </cell>
          <cell r="AY254">
            <v>0</v>
          </cell>
          <cell r="AZ254">
            <v>0</v>
          </cell>
          <cell r="BA254">
            <v>0</v>
          </cell>
          <cell r="BB254">
            <v>0</v>
          </cell>
          <cell r="BD254">
            <v>0</v>
          </cell>
        </row>
        <row r="255">
          <cell r="J255" t="str">
            <v>Q</v>
          </cell>
          <cell r="L255">
            <v>0</v>
          </cell>
          <cell r="M255">
            <v>0</v>
          </cell>
          <cell r="N255">
            <v>0</v>
          </cell>
          <cell r="O255">
            <v>0</v>
          </cell>
          <cell r="P255">
            <v>0</v>
          </cell>
          <cell r="Q255">
            <v>0</v>
          </cell>
          <cell r="R255">
            <v>0</v>
          </cell>
          <cell r="S255">
            <v>0</v>
          </cell>
          <cell r="T255">
            <v>0</v>
          </cell>
          <cell r="U255">
            <v>0</v>
          </cell>
          <cell r="V255">
            <v>0</v>
          </cell>
          <cell r="W255">
            <v>0</v>
          </cell>
          <cell r="AB255">
            <v>0</v>
          </cell>
          <cell r="AC255">
            <v>0</v>
          </cell>
          <cell r="AD255">
            <v>0</v>
          </cell>
          <cell r="AE255">
            <v>0</v>
          </cell>
          <cell r="AF255">
            <v>0</v>
          </cell>
          <cell r="AG255">
            <v>0</v>
          </cell>
          <cell r="AH255">
            <v>0</v>
          </cell>
          <cell r="AI255">
            <v>0</v>
          </cell>
          <cell r="AJ255">
            <v>0</v>
          </cell>
          <cell r="AK255">
            <v>0</v>
          </cell>
          <cell r="AL255">
            <v>0</v>
          </cell>
          <cell r="AM255">
            <v>0</v>
          </cell>
          <cell r="AQ255">
            <v>0</v>
          </cell>
          <cell r="AR255">
            <v>0</v>
          </cell>
          <cell r="AS255">
            <v>0</v>
          </cell>
          <cell r="AT255">
            <v>0</v>
          </cell>
          <cell r="AU255">
            <v>0</v>
          </cell>
          <cell r="AV255">
            <v>0</v>
          </cell>
          <cell r="AW255">
            <v>0</v>
          </cell>
          <cell r="AX255">
            <v>0</v>
          </cell>
          <cell r="AY255">
            <v>0</v>
          </cell>
          <cell r="AZ255">
            <v>0</v>
          </cell>
          <cell r="BA255">
            <v>0</v>
          </cell>
          <cell r="BB255">
            <v>0</v>
          </cell>
          <cell r="BD255">
            <v>0</v>
          </cell>
        </row>
        <row r="256">
          <cell r="J256" t="str">
            <v>R-S</v>
          </cell>
          <cell r="L256">
            <v>0</v>
          </cell>
          <cell r="M256">
            <v>0</v>
          </cell>
          <cell r="N256">
            <v>0</v>
          </cell>
          <cell r="O256">
            <v>0</v>
          </cell>
          <cell r="P256">
            <v>0</v>
          </cell>
          <cell r="Q256">
            <v>0</v>
          </cell>
          <cell r="R256">
            <v>0</v>
          </cell>
          <cell r="S256">
            <v>0</v>
          </cell>
          <cell r="T256">
            <v>0</v>
          </cell>
          <cell r="U256">
            <v>0</v>
          </cell>
          <cell r="V256">
            <v>0</v>
          </cell>
          <cell r="W256">
            <v>0</v>
          </cell>
          <cell r="AB256">
            <v>0</v>
          </cell>
          <cell r="AC256">
            <v>0</v>
          </cell>
          <cell r="AD256">
            <v>0</v>
          </cell>
          <cell r="AE256">
            <v>0</v>
          </cell>
          <cell r="AF256">
            <v>0</v>
          </cell>
          <cell r="AG256">
            <v>0</v>
          </cell>
          <cell r="AH256">
            <v>0</v>
          </cell>
          <cell r="AI256">
            <v>0</v>
          </cell>
          <cell r="AJ256">
            <v>0</v>
          </cell>
          <cell r="AK256">
            <v>0</v>
          </cell>
          <cell r="AL256">
            <v>0</v>
          </cell>
          <cell r="AM256">
            <v>0</v>
          </cell>
          <cell r="AQ256">
            <v>0</v>
          </cell>
          <cell r="AR256">
            <v>0</v>
          </cell>
          <cell r="AS256">
            <v>0</v>
          </cell>
          <cell r="AT256">
            <v>0</v>
          </cell>
          <cell r="AU256">
            <v>0</v>
          </cell>
          <cell r="AV256">
            <v>0</v>
          </cell>
          <cell r="AW256">
            <v>0</v>
          </cell>
          <cell r="AX256">
            <v>0</v>
          </cell>
          <cell r="AY256">
            <v>0</v>
          </cell>
          <cell r="AZ256">
            <v>0</v>
          </cell>
          <cell r="BA256">
            <v>0</v>
          </cell>
          <cell r="BB256">
            <v>0</v>
          </cell>
          <cell r="BD256">
            <v>0</v>
          </cell>
        </row>
        <row r="257">
          <cell r="J257" t="str">
            <v>Residential</v>
          </cell>
          <cell r="L257">
            <v>0</v>
          </cell>
          <cell r="M257">
            <v>0</v>
          </cell>
          <cell r="N257">
            <v>0</v>
          </cell>
          <cell r="O257">
            <v>0</v>
          </cell>
          <cell r="P257">
            <v>0</v>
          </cell>
          <cell r="Q257">
            <v>0</v>
          </cell>
          <cell r="R257">
            <v>0</v>
          </cell>
          <cell r="S257">
            <v>0</v>
          </cell>
          <cell r="T257">
            <v>0</v>
          </cell>
          <cell r="U257">
            <v>0</v>
          </cell>
          <cell r="V257">
            <v>0</v>
          </cell>
          <cell r="W257">
            <v>0</v>
          </cell>
          <cell r="AB257">
            <v>0</v>
          </cell>
          <cell r="AC257">
            <v>0</v>
          </cell>
          <cell r="AD257">
            <v>0</v>
          </cell>
          <cell r="AE257">
            <v>0</v>
          </cell>
          <cell r="AF257">
            <v>0</v>
          </cell>
          <cell r="AG257">
            <v>0</v>
          </cell>
          <cell r="AH257">
            <v>0</v>
          </cell>
          <cell r="AI257">
            <v>0</v>
          </cell>
          <cell r="AJ257">
            <v>0</v>
          </cell>
          <cell r="AK257">
            <v>0</v>
          </cell>
          <cell r="AL257">
            <v>0</v>
          </cell>
          <cell r="AM257">
            <v>0</v>
          </cell>
          <cell r="AQ257">
            <v>0</v>
          </cell>
          <cell r="AR257">
            <v>0</v>
          </cell>
          <cell r="AS257">
            <v>0</v>
          </cell>
          <cell r="AT257">
            <v>0</v>
          </cell>
          <cell r="AU257">
            <v>0</v>
          </cell>
          <cell r="AV257">
            <v>0</v>
          </cell>
          <cell r="AW257">
            <v>0</v>
          </cell>
          <cell r="AX257">
            <v>0</v>
          </cell>
          <cell r="AY257">
            <v>0</v>
          </cell>
          <cell r="AZ257">
            <v>0</v>
          </cell>
          <cell r="BA257">
            <v>0</v>
          </cell>
          <cell r="BB257">
            <v>0</v>
          </cell>
          <cell r="BD257">
            <v>0</v>
          </cell>
        </row>
        <row r="258">
          <cell r="J258" t="str">
            <v>A01</v>
          </cell>
          <cell r="L258">
            <v>0</v>
          </cell>
          <cell r="M258">
            <v>0</v>
          </cell>
          <cell r="N258">
            <v>0</v>
          </cell>
          <cell r="O258">
            <v>0</v>
          </cell>
          <cell r="P258">
            <v>0</v>
          </cell>
          <cell r="Q258">
            <v>0</v>
          </cell>
          <cell r="R258">
            <v>0</v>
          </cell>
          <cell r="S258">
            <v>0</v>
          </cell>
          <cell r="T258">
            <v>0</v>
          </cell>
          <cell r="U258">
            <v>0</v>
          </cell>
          <cell r="V258">
            <v>0</v>
          </cell>
          <cell r="W258">
            <v>0</v>
          </cell>
          <cell r="AB258">
            <v>0</v>
          </cell>
          <cell r="AC258">
            <v>0</v>
          </cell>
          <cell r="AD258">
            <v>0</v>
          </cell>
          <cell r="AE258">
            <v>0</v>
          </cell>
          <cell r="AF258">
            <v>0</v>
          </cell>
          <cell r="AG258">
            <v>0</v>
          </cell>
          <cell r="AH258">
            <v>0</v>
          </cell>
          <cell r="AI258">
            <v>0</v>
          </cell>
          <cell r="AJ258">
            <v>0</v>
          </cell>
          <cell r="AK258">
            <v>0</v>
          </cell>
          <cell r="AL258">
            <v>0</v>
          </cell>
          <cell r="AM258">
            <v>0</v>
          </cell>
          <cell r="AQ258">
            <v>0</v>
          </cell>
          <cell r="AR258">
            <v>0</v>
          </cell>
          <cell r="AS258">
            <v>0</v>
          </cell>
          <cell r="AT258">
            <v>0</v>
          </cell>
          <cell r="AU258">
            <v>0</v>
          </cell>
          <cell r="AV258">
            <v>0</v>
          </cell>
          <cell r="AW258">
            <v>0</v>
          </cell>
          <cell r="AX258">
            <v>0</v>
          </cell>
          <cell r="AY258">
            <v>0</v>
          </cell>
          <cell r="AZ258">
            <v>0</v>
          </cell>
          <cell r="BA258">
            <v>0</v>
          </cell>
          <cell r="BB258">
            <v>0</v>
          </cell>
          <cell r="BD258">
            <v>0</v>
          </cell>
        </row>
        <row r="259">
          <cell r="J259" t="str">
            <v>A02</v>
          </cell>
          <cell r="L259">
            <v>0</v>
          </cell>
          <cell r="M259">
            <v>0</v>
          </cell>
          <cell r="N259">
            <v>0</v>
          </cell>
          <cell r="O259">
            <v>0</v>
          </cell>
          <cell r="P259">
            <v>0</v>
          </cell>
          <cell r="Q259">
            <v>0</v>
          </cell>
          <cell r="R259">
            <v>0</v>
          </cell>
          <cell r="S259">
            <v>0</v>
          </cell>
          <cell r="T259">
            <v>0</v>
          </cell>
          <cell r="U259">
            <v>0</v>
          </cell>
          <cell r="V259">
            <v>0</v>
          </cell>
          <cell r="W259">
            <v>0</v>
          </cell>
          <cell r="AB259">
            <v>0</v>
          </cell>
          <cell r="AC259">
            <v>0</v>
          </cell>
          <cell r="AD259">
            <v>0</v>
          </cell>
          <cell r="AE259">
            <v>0</v>
          </cell>
          <cell r="AF259">
            <v>0</v>
          </cell>
          <cell r="AG259">
            <v>0</v>
          </cell>
          <cell r="AH259">
            <v>0</v>
          </cell>
          <cell r="AI259">
            <v>0</v>
          </cell>
          <cell r="AJ259">
            <v>0</v>
          </cell>
          <cell r="AK259">
            <v>0</v>
          </cell>
          <cell r="AL259">
            <v>0</v>
          </cell>
          <cell r="AM259">
            <v>0</v>
          </cell>
          <cell r="AQ259">
            <v>0</v>
          </cell>
          <cell r="AR259">
            <v>0</v>
          </cell>
          <cell r="AS259">
            <v>0</v>
          </cell>
          <cell r="AT259">
            <v>0</v>
          </cell>
          <cell r="AU259">
            <v>0</v>
          </cell>
          <cell r="AV259">
            <v>0</v>
          </cell>
          <cell r="AW259">
            <v>0</v>
          </cell>
          <cell r="AX259">
            <v>0</v>
          </cell>
          <cell r="AY259">
            <v>0</v>
          </cell>
          <cell r="AZ259">
            <v>0</v>
          </cell>
          <cell r="BA259">
            <v>0</v>
          </cell>
          <cell r="BB259">
            <v>0</v>
          </cell>
          <cell r="BD259">
            <v>0</v>
          </cell>
        </row>
        <row r="260">
          <cell r="J260" t="str">
            <v>A03</v>
          </cell>
          <cell r="L260">
            <v>0</v>
          </cell>
          <cell r="M260">
            <v>0</v>
          </cell>
          <cell r="N260">
            <v>0</v>
          </cell>
          <cell r="O260">
            <v>0</v>
          </cell>
          <cell r="P260">
            <v>0</v>
          </cell>
          <cell r="Q260">
            <v>0</v>
          </cell>
          <cell r="R260">
            <v>0</v>
          </cell>
          <cell r="S260">
            <v>0</v>
          </cell>
          <cell r="T260">
            <v>0</v>
          </cell>
          <cell r="U260">
            <v>0</v>
          </cell>
          <cell r="V260">
            <v>0</v>
          </cell>
          <cell r="W260">
            <v>0</v>
          </cell>
          <cell r="AB260">
            <v>0</v>
          </cell>
          <cell r="AC260">
            <v>0</v>
          </cell>
          <cell r="AD260">
            <v>0</v>
          </cell>
          <cell r="AE260">
            <v>0</v>
          </cell>
          <cell r="AF260">
            <v>0</v>
          </cell>
          <cell r="AG260">
            <v>0</v>
          </cell>
          <cell r="AH260">
            <v>0</v>
          </cell>
          <cell r="AI260">
            <v>0</v>
          </cell>
          <cell r="AJ260">
            <v>0</v>
          </cell>
          <cell r="AK260">
            <v>0</v>
          </cell>
          <cell r="AL260">
            <v>0</v>
          </cell>
          <cell r="AM260">
            <v>0</v>
          </cell>
          <cell r="AQ260">
            <v>0</v>
          </cell>
          <cell r="AR260">
            <v>0</v>
          </cell>
          <cell r="AS260">
            <v>0</v>
          </cell>
          <cell r="AT260">
            <v>0</v>
          </cell>
          <cell r="AU260">
            <v>0</v>
          </cell>
          <cell r="AV260">
            <v>0</v>
          </cell>
          <cell r="AW260">
            <v>0</v>
          </cell>
          <cell r="AX260">
            <v>0</v>
          </cell>
          <cell r="AY260">
            <v>0</v>
          </cell>
          <cell r="AZ260">
            <v>0</v>
          </cell>
          <cell r="BA260">
            <v>0</v>
          </cell>
          <cell r="BB260">
            <v>0</v>
          </cell>
          <cell r="BD260">
            <v>0</v>
          </cell>
        </row>
        <row r="261">
          <cell r="J261" t="str">
            <v>A04</v>
          </cell>
          <cell r="L261">
            <v>0</v>
          </cell>
          <cell r="M261">
            <v>0</v>
          </cell>
          <cell r="N261">
            <v>0</v>
          </cell>
          <cell r="O261">
            <v>0</v>
          </cell>
          <cell r="P261">
            <v>0</v>
          </cell>
          <cell r="Q261">
            <v>0</v>
          </cell>
          <cell r="R261">
            <v>0</v>
          </cell>
          <cell r="S261">
            <v>0</v>
          </cell>
          <cell r="T261">
            <v>0</v>
          </cell>
          <cell r="U261">
            <v>0</v>
          </cell>
          <cell r="V261">
            <v>0</v>
          </cell>
          <cell r="W261">
            <v>0</v>
          </cell>
          <cell r="AB261">
            <v>0</v>
          </cell>
          <cell r="AC261">
            <v>0</v>
          </cell>
          <cell r="AD261">
            <v>0</v>
          </cell>
          <cell r="AE261">
            <v>0</v>
          </cell>
          <cell r="AF261">
            <v>0</v>
          </cell>
          <cell r="AG261">
            <v>0</v>
          </cell>
          <cell r="AH261">
            <v>0</v>
          </cell>
          <cell r="AI261">
            <v>0</v>
          </cell>
          <cell r="AJ261">
            <v>0</v>
          </cell>
          <cell r="AK261">
            <v>0</v>
          </cell>
          <cell r="AL261">
            <v>0</v>
          </cell>
          <cell r="AM261">
            <v>0</v>
          </cell>
          <cell r="AQ261">
            <v>0</v>
          </cell>
          <cell r="AR261">
            <v>0</v>
          </cell>
          <cell r="AS261">
            <v>0</v>
          </cell>
          <cell r="AT261">
            <v>0</v>
          </cell>
          <cell r="AU261">
            <v>0</v>
          </cell>
          <cell r="AV261">
            <v>0</v>
          </cell>
          <cell r="AW261">
            <v>0</v>
          </cell>
          <cell r="AX261">
            <v>0</v>
          </cell>
          <cell r="AY261">
            <v>0</v>
          </cell>
          <cell r="AZ261">
            <v>0</v>
          </cell>
          <cell r="BA261">
            <v>0</v>
          </cell>
          <cell r="BB261">
            <v>0</v>
          </cell>
          <cell r="BD261">
            <v>0</v>
          </cell>
        </row>
        <row r="262">
          <cell r="J262" t="str">
            <v>A05</v>
          </cell>
          <cell r="L262">
            <v>0</v>
          </cell>
          <cell r="M262">
            <v>0</v>
          </cell>
          <cell r="N262">
            <v>0</v>
          </cell>
          <cell r="O262">
            <v>0</v>
          </cell>
          <cell r="P262">
            <v>0</v>
          </cell>
          <cell r="Q262">
            <v>0</v>
          </cell>
          <cell r="R262">
            <v>0</v>
          </cell>
          <cell r="S262">
            <v>0</v>
          </cell>
          <cell r="T262">
            <v>0</v>
          </cell>
          <cell r="U262">
            <v>0</v>
          </cell>
          <cell r="V262">
            <v>0</v>
          </cell>
          <cell r="W262">
            <v>0</v>
          </cell>
          <cell r="AB262">
            <v>0</v>
          </cell>
          <cell r="AC262">
            <v>0</v>
          </cell>
          <cell r="AD262">
            <v>0</v>
          </cell>
          <cell r="AE262">
            <v>0</v>
          </cell>
          <cell r="AF262">
            <v>0</v>
          </cell>
          <cell r="AG262">
            <v>0</v>
          </cell>
          <cell r="AH262">
            <v>0</v>
          </cell>
          <cell r="AI262">
            <v>0</v>
          </cell>
          <cell r="AJ262">
            <v>0</v>
          </cell>
          <cell r="AK262">
            <v>0</v>
          </cell>
          <cell r="AL262">
            <v>0</v>
          </cell>
          <cell r="AM262">
            <v>0</v>
          </cell>
          <cell r="AQ262">
            <v>0</v>
          </cell>
          <cell r="AR262">
            <v>0</v>
          </cell>
          <cell r="AS262">
            <v>0</v>
          </cell>
          <cell r="AT262">
            <v>0</v>
          </cell>
          <cell r="AU262">
            <v>0</v>
          </cell>
          <cell r="AV262">
            <v>0</v>
          </cell>
          <cell r="AW262">
            <v>0</v>
          </cell>
          <cell r="AX262">
            <v>0</v>
          </cell>
          <cell r="AY262">
            <v>0</v>
          </cell>
          <cell r="AZ262">
            <v>0</v>
          </cell>
          <cell r="BA262">
            <v>0</v>
          </cell>
          <cell r="BB262">
            <v>0</v>
          </cell>
          <cell r="BD262">
            <v>0</v>
          </cell>
        </row>
        <row r="263">
          <cell r="J263" t="str">
            <v>B06</v>
          </cell>
          <cell r="L263">
            <v>0</v>
          </cell>
          <cell r="M263">
            <v>0</v>
          </cell>
          <cell r="N263">
            <v>0</v>
          </cell>
          <cell r="O263">
            <v>0</v>
          </cell>
          <cell r="P263">
            <v>0</v>
          </cell>
          <cell r="Q263">
            <v>0</v>
          </cell>
          <cell r="R263">
            <v>0</v>
          </cell>
          <cell r="S263">
            <v>0</v>
          </cell>
          <cell r="T263">
            <v>0</v>
          </cell>
          <cell r="U263">
            <v>0</v>
          </cell>
          <cell r="V263">
            <v>0</v>
          </cell>
          <cell r="W263">
            <v>0</v>
          </cell>
          <cell r="AB263">
            <v>0</v>
          </cell>
          <cell r="AC263">
            <v>0</v>
          </cell>
          <cell r="AD263">
            <v>0</v>
          </cell>
          <cell r="AE263">
            <v>0</v>
          </cell>
          <cell r="AF263">
            <v>0</v>
          </cell>
          <cell r="AG263">
            <v>0</v>
          </cell>
          <cell r="AH263">
            <v>0</v>
          </cell>
          <cell r="AI263">
            <v>0</v>
          </cell>
          <cell r="AJ263">
            <v>0</v>
          </cell>
          <cell r="AK263">
            <v>0</v>
          </cell>
          <cell r="AL263">
            <v>0</v>
          </cell>
          <cell r="AM263">
            <v>0</v>
          </cell>
          <cell r="AQ263">
            <v>0</v>
          </cell>
          <cell r="AR263">
            <v>0</v>
          </cell>
          <cell r="AS263">
            <v>0</v>
          </cell>
          <cell r="AT263">
            <v>0</v>
          </cell>
          <cell r="AU263">
            <v>0</v>
          </cell>
          <cell r="AV263">
            <v>0</v>
          </cell>
          <cell r="AW263">
            <v>0</v>
          </cell>
          <cell r="AX263">
            <v>0</v>
          </cell>
          <cell r="AY263">
            <v>0</v>
          </cell>
          <cell r="AZ263">
            <v>0</v>
          </cell>
          <cell r="BA263">
            <v>0</v>
          </cell>
          <cell r="BB263">
            <v>0</v>
          </cell>
          <cell r="BD263">
            <v>0</v>
          </cell>
        </row>
        <row r="264">
          <cell r="J264" t="str">
            <v>B07</v>
          </cell>
          <cell r="L264">
            <v>0</v>
          </cell>
          <cell r="M264">
            <v>0</v>
          </cell>
          <cell r="N264">
            <v>0</v>
          </cell>
          <cell r="O264">
            <v>0</v>
          </cell>
          <cell r="P264">
            <v>0</v>
          </cell>
          <cell r="Q264">
            <v>0</v>
          </cell>
          <cell r="R264">
            <v>0</v>
          </cell>
          <cell r="S264">
            <v>0</v>
          </cell>
          <cell r="T264">
            <v>0</v>
          </cell>
          <cell r="U264">
            <v>0</v>
          </cell>
          <cell r="V264">
            <v>0</v>
          </cell>
          <cell r="W264">
            <v>0</v>
          </cell>
          <cell r="AB264">
            <v>0</v>
          </cell>
          <cell r="AC264">
            <v>0</v>
          </cell>
          <cell r="AD264">
            <v>0</v>
          </cell>
          <cell r="AE264">
            <v>0</v>
          </cell>
          <cell r="AF264">
            <v>0</v>
          </cell>
          <cell r="AG264">
            <v>0</v>
          </cell>
          <cell r="AH264">
            <v>0</v>
          </cell>
          <cell r="AI264">
            <v>0</v>
          </cell>
          <cell r="AJ264">
            <v>0</v>
          </cell>
          <cell r="AK264">
            <v>0</v>
          </cell>
          <cell r="AL264">
            <v>0</v>
          </cell>
          <cell r="AM264">
            <v>0</v>
          </cell>
          <cell r="AQ264">
            <v>0</v>
          </cell>
          <cell r="AR264">
            <v>0</v>
          </cell>
          <cell r="AS264">
            <v>0</v>
          </cell>
          <cell r="AT264">
            <v>0</v>
          </cell>
          <cell r="AU264">
            <v>0</v>
          </cell>
          <cell r="AV264">
            <v>0</v>
          </cell>
          <cell r="AW264">
            <v>0</v>
          </cell>
          <cell r="AX264">
            <v>0</v>
          </cell>
          <cell r="AY264">
            <v>0</v>
          </cell>
          <cell r="AZ264">
            <v>0</v>
          </cell>
          <cell r="BA264">
            <v>0</v>
          </cell>
          <cell r="BB264">
            <v>0</v>
          </cell>
          <cell r="BD264">
            <v>0</v>
          </cell>
        </row>
        <row r="265">
          <cell r="J265" t="str">
            <v>B08-B10</v>
          </cell>
          <cell r="L265">
            <v>0</v>
          </cell>
          <cell r="M265">
            <v>0</v>
          </cell>
          <cell r="N265">
            <v>0</v>
          </cell>
          <cell r="O265">
            <v>0</v>
          </cell>
          <cell r="P265">
            <v>0</v>
          </cell>
          <cell r="Q265">
            <v>0</v>
          </cell>
          <cell r="R265">
            <v>0</v>
          </cell>
          <cell r="S265">
            <v>0</v>
          </cell>
          <cell r="T265">
            <v>0</v>
          </cell>
          <cell r="U265">
            <v>0</v>
          </cell>
          <cell r="V265">
            <v>0</v>
          </cell>
          <cell r="W265">
            <v>0</v>
          </cell>
          <cell r="AB265">
            <v>0</v>
          </cell>
          <cell r="AC265">
            <v>0</v>
          </cell>
          <cell r="AD265">
            <v>0</v>
          </cell>
          <cell r="AE265">
            <v>0</v>
          </cell>
          <cell r="AF265">
            <v>0</v>
          </cell>
          <cell r="AG265">
            <v>0</v>
          </cell>
          <cell r="AH265">
            <v>0</v>
          </cell>
          <cell r="AI265">
            <v>0</v>
          </cell>
          <cell r="AJ265">
            <v>0</v>
          </cell>
          <cell r="AK265">
            <v>0</v>
          </cell>
          <cell r="AL265">
            <v>0</v>
          </cell>
          <cell r="AM265">
            <v>0</v>
          </cell>
          <cell r="AQ265">
            <v>0</v>
          </cell>
          <cell r="AR265">
            <v>0</v>
          </cell>
          <cell r="AS265">
            <v>0</v>
          </cell>
          <cell r="AT265">
            <v>0</v>
          </cell>
          <cell r="AU265">
            <v>0</v>
          </cell>
          <cell r="AV265">
            <v>0</v>
          </cell>
          <cell r="AW265">
            <v>0</v>
          </cell>
          <cell r="AX265">
            <v>0</v>
          </cell>
          <cell r="AY265">
            <v>0</v>
          </cell>
          <cell r="AZ265">
            <v>0</v>
          </cell>
          <cell r="BA265">
            <v>0</v>
          </cell>
          <cell r="BB265">
            <v>0</v>
          </cell>
          <cell r="BD265">
            <v>0</v>
          </cell>
        </row>
        <row r="266">
          <cell r="J266" t="str">
            <v>C110-C111</v>
          </cell>
          <cell r="L266">
            <v>0</v>
          </cell>
          <cell r="M266">
            <v>0</v>
          </cell>
          <cell r="N266">
            <v>0</v>
          </cell>
          <cell r="O266">
            <v>0</v>
          </cell>
          <cell r="P266">
            <v>0</v>
          </cell>
          <cell r="Q266">
            <v>0</v>
          </cell>
          <cell r="R266">
            <v>0</v>
          </cell>
          <cell r="S266">
            <v>0</v>
          </cell>
          <cell r="T266">
            <v>0</v>
          </cell>
          <cell r="U266">
            <v>0</v>
          </cell>
          <cell r="V266">
            <v>0</v>
          </cell>
          <cell r="W266">
            <v>0</v>
          </cell>
          <cell r="AB266">
            <v>0</v>
          </cell>
          <cell r="AC266">
            <v>0</v>
          </cell>
          <cell r="AD266">
            <v>0</v>
          </cell>
          <cell r="AE266">
            <v>0</v>
          </cell>
          <cell r="AF266">
            <v>0</v>
          </cell>
          <cell r="AG266">
            <v>0</v>
          </cell>
          <cell r="AH266">
            <v>0</v>
          </cell>
          <cell r="AI266">
            <v>0</v>
          </cell>
          <cell r="AJ266">
            <v>0</v>
          </cell>
          <cell r="AK266">
            <v>0</v>
          </cell>
          <cell r="AL266">
            <v>0</v>
          </cell>
          <cell r="AM266">
            <v>0</v>
          </cell>
          <cell r="AQ266">
            <v>0</v>
          </cell>
          <cell r="AR266">
            <v>0</v>
          </cell>
          <cell r="AS266">
            <v>0</v>
          </cell>
          <cell r="AT266">
            <v>0</v>
          </cell>
          <cell r="AU266">
            <v>0</v>
          </cell>
          <cell r="AV266">
            <v>0</v>
          </cell>
          <cell r="AW266">
            <v>0</v>
          </cell>
          <cell r="AX266">
            <v>0</v>
          </cell>
          <cell r="AY266">
            <v>0</v>
          </cell>
          <cell r="AZ266">
            <v>0</v>
          </cell>
          <cell r="BA266">
            <v>0</v>
          </cell>
          <cell r="BB266">
            <v>0</v>
          </cell>
          <cell r="BD266">
            <v>0</v>
          </cell>
        </row>
        <row r="267">
          <cell r="J267" t="str">
            <v>C112</v>
          </cell>
          <cell r="L267">
            <v>0</v>
          </cell>
          <cell r="M267">
            <v>0</v>
          </cell>
          <cell r="N267">
            <v>0</v>
          </cell>
          <cell r="O267">
            <v>0</v>
          </cell>
          <cell r="P267">
            <v>0</v>
          </cell>
          <cell r="Q267">
            <v>0</v>
          </cell>
          <cell r="R267">
            <v>0</v>
          </cell>
          <cell r="S267">
            <v>0</v>
          </cell>
          <cell r="T267">
            <v>0</v>
          </cell>
          <cell r="U267">
            <v>0</v>
          </cell>
          <cell r="V267">
            <v>0</v>
          </cell>
          <cell r="W267">
            <v>0</v>
          </cell>
          <cell r="AB267">
            <v>0</v>
          </cell>
          <cell r="AC267">
            <v>0</v>
          </cell>
          <cell r="AD267">
            <v>0</v>
          </cell>
          <cell r="AE267">
            <v>0</v>
          </cell>
          <cell r="AF267">
            <v>0</v>
          </cell>
          <cell r="AG267">
            <v>0</v>
          </cell>
          <cell r="AH267">
            <v>0</v>
          </cell>
          <cell r="AI267">
            <v>0</v>
          </cell>
          <cell r="AJ267">
            <v>0</v>
          </cell>
          <cell r="AK267">
            <v>0</v>
          </cell>
          <cell r="AL267">
            <v>0</v>
          </cell>
          <cell r="AM267">
            <v>0</v>
          </cell>
          <cell r="AQ267">
            <v>0</v>
          </cell>
          <cell r="AR267">
            <v>0</v>
          </cell>
          <cell r="AS267">
            <v>0</v>
          </cell>
          <cell r="AT267">
            <v>0</v>
          </cell>
          <cell r="AU267">
            <v>0</v>
          </cell>
          <cell r="AV267">
            <v>0</v>
          </cell>
          <cell r="AW267">
            <v>0</v>
          </cell>
          <cell r="AX267">
            <v>0</v>
          </cell>
          <cell r="AY267">
            <v>0</v>
          </cell>
          <cell r="AZ267">
            <v>0</v>
          </cell>
          <cell r="BA267">
            <v>0</v>
          </cell>
          <cell r="BB267">
            <v>0</v>
          </cell>
          <cell r="BD267">
            <v>0</v>
          </cell>
        </row>
        <row r="268">
          <cell r="J268" t="str">
            <v>C113</v>
          </cell>
          <cell r="L268">
            <v>0</v>
          </cell>
          <cell r="M268">
            <v>0</v>
          </cell>
          <cell r="N268">
            <v>0</v>
          </cell>
          <cell r="O268">
            <v>0</v>
          </cell>
          <cell r="P268">
            <v>0</v>
          </cell>
          <cell r="Q268">
            <v>0</v>
          </cell>
          <cell r="R268">
            <v>0</v>
          </cell>
          <cell r="S268">
            <v>0</v>
          </cell>
          <cell r="T268">
            <v>0</v>
          </cell>
          <cell r="U268">
            <v>0</v>
          </cell>
          <cell r="V268">
            <v>0</v>
          </cell>
          <cell r="W268">
            <v>0</v>
          </cell>
          <cell r="AB268">
            <v>0</v>
          </cell>
          <cell r="AC268">
            <v>0</v>
          </cell>
          <cell r="AD268">
            <v>0</v>
          </cell>
          <cell r="AE268">
            <v>0</v>
          </cell>
          <cell r="AF268">
            <v>0</v>
          </cell>
          <cell r="AG268">
            <v>0</v>
          </cell>
          <cell r="AH268">
            <v>0</v>
          </cell>
          <cell r="AI268">
            <v>0</v>
          </cell>
          <cell r="AJ268">
            <v>0</v>
          </cell>
          <cell r="AK268">
            <v>0</v>
          </cell>
          <cell r="AL268">
            <v>0</v>
          </cell>
          <cell r="AM268">
            <v>0</v>
          </cell>
          <cell r="AQ268">
            <v>0</v>
          </cell>
          <cell r="AR268">
            <v>0</v>
          </cell>
          <cell r="AS268">
            <v>0</v>
          </cell>
          <cell r="AT268">
            <v>0</v>
          </cell>
          <cell r="AU268">
            <v>0</v>
          </cell>
          <cell r="AV268">
            <v>0</v>
          </cell>
          <cell r="AW268">
            <v>0</v>
          </cell>
          <cell r="AX268">
            <v>0</v>
          </cell>
          <cell r="AY268">
            <v>0</v>
          </cell>
          <cell r="AZ268">
            <v>0</v>
          </cell>
          <cell r="BA268">
            <v>0</v>
          </cell>
          <cell r="BB268">
            <v>0</v>
          </cell>
          <cell r="BD268">
            <v>0</v>
          </cell>
        </row>
        <row r="269">
          <cell r="J269" t="str">
            <v>C114</v>
          </cell>
          <cell r="L269">
            <v>0</v>
          </cell>
          <cell r="M269">
            <v>0</v>
          </cell>
          <cell r="N269">
            <v>0</v>
          </cell>
          <cell r="O269">
            <v>0</v>
          </cell>
          <cell r="P269">
            <v>0</v>
          </cell>
          <cell r="Q269">
            <v>0</v>
          </cell>
          <cell r="R269">
            <v>0</v>
          </cell>
          <cell r="S269">
            <v>0</v>
          </cell>
          <cell r="T269">
            <v>0</v>
          </cell>
          <cell r="U269">
            <v>0</v>
          </cell>
          <cell r="V269">
            <v>0</v>
          </cell>
          <cell r="W269">
            <v>0</v>
          </cell>
          <cell r="AB269">
            <v>0</v>
          </cell>
          <cell r="AC269">
            <v>0</v>
          </cell>
          <cell r="AD269">
            <v>0</v>
          </cell>
          <cell r="AE269">
            <v>0</v>
          </cell>
          <cell r="AF269">
            <v>0</v>
          </cell>
          <cell r="AG269">
            <v>0</v>
          </cell>
          <cell r="AH269">
            <v>0</v>
          </cell>
          <cell r="AI269">
            <v>0</v>
          </cell>
          <cell r="AJ269">
            <v>0</v>
          </cell>
          <cell r="AK269">
            <v>0</v>
          </cell>
          <cell r="AL269">
            <v>0</v>
          </cell>
          <cell r="AM269">
            <v>0</v>
          </cell>
          <cell r="AQ269">
            <v>0</v>
          </cell>
          <cell r="AR269">
            <v>0</v>
          </cell>
          <cell r="AS269">
            <v>0</v>
          </cell>
          <cell r="AT269">
            <v>0</v>
          </cell>
          <cell r="AU269">
            <v>0</v>
          </cell>
          <cell r="AV269">
            <v>0</v>
          </cell>
          <cell r="AW269">
            <v>0</v>
          </cell>
          <cell r="AX269">
            <v>0</v>
          </cell>
          <cell r="AY269">
            <v>0</v>
          </cell>
          <cell r="AZ269">
            <v>0</v>
          </cell>
          <cell r="BA269">
            <v>0</v>
          </cell>
          <cell r="BB269">
            <v>0</v>
          </cell>
          <cell r="BD269">
            <v>0</v>
          </cell>
        </row>
        <row r="270">
          <cell r="J270" t="str">
            <v>C115-C119</v>
          </cell>
          <cell r="L270">
            <v>0</v>
          </cell>
          <cell r="M270">
            <v>0</v>
          </cell>
          <cell r="N270">
            <v>0</v>
          </cell>
          <cell r="O270">
            <v>0</v>
          </cell>
          <cell r="P270">
            <v>0</v>
          </cell>
          <cell r="Q270">
            <v>0</v>
          </cell>
          <cell r="R270">
            <v>0</v>
          </cell>
          <cell r="S270">
            <v>0</v>
          </cell>
          <cell r="T270">
            <v>0</v>
          </cell>
          <cell r="U270">
            <v>0</v>
          </cell>
          <cell r="V270">
            <v>0</v>
          </cell>
          <cell r="W270">
            <v>0</v>
          </cell>
          <cell r="AB270">
            <v>0</v>
          </cell>
          <cell r="AC270">
            <v>0</v>
          </cell>
          <cell r="AD270">
            <v>0</v>
          </cell>
          <cell r="AE270">
            <v>0</v>
          </cell>
          <cell r="AF270">
            <v>0</v>
          </cell>
          <cell r="AG270">
            <v>0</v>
          </cell>
          <cell r="AH270">
            <v>0</v>
          </cell>
          <cell r="AI270">
            <v>0</v>
          </cell>
          <cell r="AJ270">
            <v>0</v>
          </cell>
          <cell r="AK270">
            <v>0</v>
          </cell>
          <cell r="AL270">
            <v>0</v>
          </cell>
          <cell r="AM270">
            <v>0</v>
          </cell>
          <cell r="AQ270">
            <v>0</v>
          </cell>
          <cell r="AR270">
            <v>0</v>
          </cell>
          <cell r="AS270">
            <v>0</v>
          </cell>
          <cell r="AT270">
            <v>0</v>
          </cell>
          <cell r="AU270">
            <v>0</v>
          </cell>
          <cell r="AV270">
            <v>0</v>
          </cell>
          <cell r="AW270">
            <v>0</v>
          </cell>
          <cell r="AX270">
            <v>0</v>
          </cell>
          <cell r="AY270">
            <v>0</v>
          </cell>
          <cell r="AZ270">
            <v>0</v>
          </cell>
          <cell r="BA270">
            <v>0</v>
          </cell>
          <cell r="BB270">
            <v>0</v>
          </cell>
          <cell r="BD270">
            <v>0</v>
          </cell>
        </row>
        <row r="271">
          <cell r="J271" t="str">
            <v>C12</v>
          </cell>
          <cell r="L271">
            <v>0</v>
          </cell>
          <cell r="M271">
            <v>0</v>
          </cell>
          <cell r="N271">
            <v>0</v>
          </cell>
          <cell r="O271">
            <v>0</v>
          </cell>
          <cell r="P271">
            <v>0</v>
          </cell>
          <cell r="Q271">
            <v>0</v>
          </cell>
          <cell r="R271">
            <v>0</v>
          </cell>
          <cell r="S271">
            <v>0</v>
          </cell>
          <cell r="T271">
            <v>0</v>
          </cell>
          <cell r="U271">
            <v>0</v>
          </cell>
          <cell r="V271">
            <v>0</v>
          </cell>
          <cell r="W271">
            <v>0</v>
          </cell>
          <cell r="AB271">
            <v>0</v>
          </cell>
          <cell r="AC271">
            <v>0</v>
          </cell>
          <cell r="AD271">
            <v>0</v>
          </cell>
          <cell r="AE271">
            <v>0</v>
          </cell>
          <cell r="AF271">
            <v>0</v>
          </cell>
          <cell r="AG271">
            <v>0</v>
          </cell>
          <cell r="AH271">
            <v>0</v>
          </cell>
          <cell r="AI271">
            <v>0</v>
          </cell>
          <cell r="AJ271">
            <v>0</v>
          </cell>
          <cell r="AK271">
            <v>0</v>
          </cell>
          <cell r="AL271">
            <v>0</v>
          </cell>
          <cell r="AM271">
            <v>0</v>
          </cell>
          <cell r="AQ271">
            <v>0</v>
          </cell>
          <cell r="AR271">
            <v>0</v>
          </cell>
          <cell r="AS271">
            <v>0</v>
          </cell>
          <cell r="AT271">
            <v>0</v>
          </cell>
          <cell r="AU271">
            <v>0</v>
          </cell>
          <cell r="AV271">
            <v>0</v>
          </cell>
          <cell r="AW271">
            <v>0</v>
          </cell>
          <cell r="AX271">
            <v>0</v>
          </cell>
          <cell r="AY271">
            <v>0</v>
          </cell>
          <cell r="AZ271">
            <v>0</v>
          </cell>
          <cell r="BA271">
            <v>0</v>
          </cell>
          <cell r="BB271">
            <v>0</v>
          </cell>
          <cell r="BD271">
            <v>0</v>
          </cell>
        </row>
        <row r="272">
          <cell r="J272" t="str">
            <v>C13</v>
          </cell>
          <cell r="L272">
            <v>0</v>
          </cell>
          <cell r="M272">
            <v>0</v>
          </cell>
          <cell r="N272">
            <v>0</v>
          </cell>
          <cell r="O272">
            <v>0</v>
          </cell>
          <cell r="P272">
            <v>0</v>
          </cell>
          <cell r="Q272">
            <v>0</v>
          </cell>
          <cell r="R272">
            <v>0</v>
          </cell>
          <cell r="S272">
            <v>0</v>
          </cell>
          <cell r="T272">
            <v>0</v>
          </cell>
          <cell r="U272">
            <v>0</v>
          </cell>
          <cell r="V272">
            <v>0</v>
          </cell>
          <cell r="W272">
            <v>0</v>
          </cell>
          <cell r="AB272">
            <v>0</v>
          </cell>
          <cell r="AC272">
            <v>0</v>
          </cell>
          <cell r="AD272">
            <v>0</v>
          </cell>
          <cell r="AE272">
            <v>0</v>
          </cell>
          <cell r="AF272">
            <v>0</v>
          </cell>
          <cell r="AG272">
            <v>0</v>
          </cell>
          <cell r="AH272">
            <v>0</v>
          </cell>
          <cell r="AI272">
            <v>0</v>
          </cell>
          <cell r="AJ272">
            <v>0</v>
          </cell>
          <cell r="AK272">
            <v>0</v>
          </cell>
          <cell r="AL272">
            <v>0</v>
          </cell>
          <cell r="AM272">
            <v>0</v>
          </cell>
          <cell r="AQ272">
            <v>0</v>
          </cell>
          <cell r="AR272">
            <v>0</v>
          </cell>
          <cell r="AS272">
            <v>0</v>
          </cell>
          <cell r="AT272">
            <v>0</v>
          </cell>
          <cell r="AU272">
            <v>0</v>
          </cell>
          <cell r="AV272">
            <v>0</v>
          </cell>
          <cell r="AW272">
            <v>0</v>
          </cell>
          <cell r="AX272">
            <v>0</v>
          </cell>
          <cell r="AY272">
            <v>0</v>
          </cell>
          <cell r="AZ272">
            <v>0</v>
          </cell>
          <cell r="BA272">
            <v>0</v>
          </cell>
          <cell r="BB272">
            <v>0</v>
          </cell>
          <cell r="BD272">
            <v>0</v>
          </cell>
        </row>
        <row r="273">
          <cell r="J273" t="str">
            <v>C14</v>
          </cell>
          <cell r="L273">
            <v>0</v>
          </cell>
          <cell r="M273">
            <v>0</v>
          </cell>
          <cell r="N273">
            <v>0</v>
          </cell>
          <cell r="O273">
            <v>0</v>
          </cell>
          <cell r="P273">
            <v>0</v>
          </cell>
          <cell r="Q273">
            <v>0</v>
          </cell>
          <cell r="R273">
            <v>0</v>
          </cell>
          <cell r="S273">
            <v>0</v>
          </cell>
          <cell r="T273">
            <v>0</v>
          </cell>
          <cell r="U273">
            <v>0</v>
          </cell>
          <cell r="V273">
            <v>0</v>
          </cell>
          <cell r="W273">
            <v>0</v>
          </cell>
          <cell r="AB273">
            <v>0</v>
          </cell>
          <cell r="AC273">
            <v>0</v>
          </cell>
          <cell r="AD273">
            <v>0</v>
          </cell>
          <cell r="AE273">
            <v>0</v>
          </cell>
          <cell r="AF273">
            <v>0</v>
          </cell>
          <cell r="AG273">
            <v>0</v>
          </cell>
          <cell r="AH273">
            <v>0</v>
          </cell>
          <cell r="AI273">
            <v>0</v>
          </cell>
          <cell r="AJ273">
            <v>0</v>
          </cell>
          <cell r="AK273">
            <v>0</v>
          </cell>
          <cell r="AL273">
            <v>0</v>
          </cell>
          <cell r="AM273">
            <v>0</v>
          </cell>
          <cell r="AQ273">
            <v>0</v>
          </cell>
          <cell r="AR273">
            <v>0</v>
          </cell>
          <cell r="AS273">
            <v>0</v>
          </cell>
          <cell r="AT273">
            <v>0</v>
          </cell>
          <cell r="AU273">
            <v>0</v>
          </cell>
          <cell r="AV273">
            <v>0</v>
          </cell>
          <cell r="AW273">
            <v>0</v>
          </cell>
          <cell r="AX273">
            <v>0</v>
          </cell>
          <cell r="AY273">
            <v>0</v>
          </cell>
          <cell r="AZ273">
            <v>0</v>
          </cell>
          <cell r="BA273">
            <v>0</v>
          </cell>
          <cell r="BB273">
            <v>0</v>
          </cell>
          <cell r="BD273">
            <v>0</v>
          </cell>
        </row>
        <row r="274">
          <cell r="J274" t="str">
            <v>C15</v>
          </cell>
          <cell r="L274">
            <v>0</v>
          </cell>
          <cell r="M274">
            <v>0</v>
          </cell>
          <cell r="N274">
            <v>0</v>
          </cell>
          <cell r="O274">
            <v>0</v>
          </cell>
          <cell r="P274">
            <v>0</v>
          </cell>
          <cell r="Q274">
            <v>0</v>
          </cell>
          <cell r="R274">
            <v>0</v>
          </cell>
          <cell r="S274">
            <v>0</v>
          </cell>
          <cell r="T274">
            <v>0</v>
          </cell>
          <cell r="U274">
            <v>0</v>
          </cell>
          <cell r="V274">
            <v>0</v>
          </cell>
          <cell r="W274">
            <v>0</v>
          </cell>
          <cell r="AB274">
            <v>0</v>
          </cell>
          <cell r="AC274">
            <v>0</v>
          </cell>
          <cell r="AD274">
            <v>0</v>
          </cell>
          <cell r="AE274">
            <v>0</v>
          </cell>
          <cell r="AF274">
            <v>0</v>
          </cell>
          <cell r="AG274">
            <v>0</v>
          </cell>
          <cell r="AH274">
            <v>0</v>
          </cell>
          <cell r="AI274">
            <v>0</v>
          </cell>
          <cell r="AJ274">
            <v>0</v>
          </cell>
          <cell r="AK274">
            <v>0</v>
          </cell>
          <cell r="AL274">
            <v>0</v>
          </cell>
          <cell r="AM274">
            <v>0</v>
          </cell>
          <cell r="AQ274">
            <v>0</v>
          </cell>
          <cell r="AR274">
            <v>0</v>
          </cell>
          <cell r="AS274">
            <v>0</v>
          </cell>
          <cell r="AT274">
            <v>0</v>
          </cell>
          <cell r="AU274">
            <v>0</v>
          </cell>
          <cell r="AV274">
            <v>0</v>
          </cell>
          <cell r="AW274">
            <v>0</v>
          </cell>
          <cell r="AX274">
            <v>0</v>
          </cell>
          <cell r="AY274">
            <v>0</v>
          </cell>
          <cell r="AZ274">
            <v>0</v>
          </cell>
          <cell r="BA274">
            <v>0</v>
          </cell>
          <cell r="BB274">
            <v>0</v>
          </cell>
          <cell r="BD274">
            <v>0</v>
          </cell>
        </row>
        <row r="275">
          <cell r="J275" t="str">
            <v>C16</v>
          </cell>
          <cell r="L275">
            <v>0</v>
          </cell>
          <cell r="M275">
            <v>0</v>
          </cell>
          <cell r="N275">
            <v>0</v>
          </cell>
          <cell r="O275">
            <v>0</v>
          </cell>
          <cell r="P275">
            <v>0</v>
          </cell>
          <cell r="Q275">
            <v>0</v>
          </cell>
          <cell r="R275">
            <v>0</v>
          </cell>
          <cell r="S275">
            <v>0</v>
          </cell>
          <cell r="T275">
            <v>0</v>
          </cell>
          <cell r="U275">
            <v>0</v>
          </cell>
          <cell r="V275">
            <v>0</v>
          </cell>
          <cell r="W275">
            <v>0</v>
          </cell>
          <cell r="AB275">
            <v>0</v>
          </cell>
          <cell r="AC275">
            <v>0</v>
          </cell>
          <cell r="AD275">
            <v>0</v>
          </cell>
          <cell r="AE275">
            <v>0</v>
          </cell>
          <cell r="AF275">
            <v>0</v>
          </cell>
          <cell r="AG275">
            <v>0</v>
          </cell>
          <cell r="AH275">
            <v>0</v>
          </cell>
          <cell r="AI275">
            <v>0</v>
          </cell>
          <cell r="AJ275">
            <v>0</v>
          </cell>
          <cell r="AK275">
            <v>0</v>
          </cell>
          <cell r="AL275">
            <v>0</v>
          </cell>
          <cell r="AM275">
            <v>0</v>
          </cell>
          <cell r="AQ275">
            <v>0</v>
          </cell>
          <cell r="AR275">
            <v>0</v>
          </cell>
          <cell r="AS275">
            <v>0</v>
          </cell>
          <cell r="AT275">
            <v>0</v>
          </cell>
          <cell r="AU275">
            <v>0</v>
          </cell>
          <cell r="AV275">
            <v>0</v>
          </cell>
          <cell r="AW275">
            <v>0</v>
          </cell>
          <cell r="AX275">
            <v>0</v>
          </cell>
          <cell r="AY275">
            <v>0</v>
          </cell>
          <cell r="AZ275">
            <v>0</v>
          </cell>
          <cell r="BA275">
            <v>0</v>
          </cell>
          <cell r="BB275">
            <v>0</v>
          </cell>
          <cell r="BD275">
            <v>0</v>
          </cell>
        </row>
        <row r="276">
          <cell r="J276" t="str">
            <v>C17</v>
          </cell>
          <cell r="L276">
            <v>0</v>
          </cell>
          <cell r="M276">
            <v>0</v>
          </cell>
          <cell r="N276">
            <v>0</v>
          </cell>
          <cell r="O276">
            <v>0</v>
          </cell>
          <cell r="P276">
            <v>0</v>
          </cell>
          <cell r="Q276">
            <v>0</v>
          </cell>
          <cell r="R276">
            <v>0</v>
          </cell>
          <cell r="S276">
            <v>0</v>
          </cell>
          <cell r="T276">
            <v>0</v>
          </cell>
          <cell r="U276">
            <v>0</v>
          </cell>
          <cell r="V276">
            <v>0</v>
          </cell>
          <cell r="W276">
            <v>0</v>
          </cell>
          <cell r="AB276">
            <v>0</v>
          </cell>
          <cell r="AC276">
            <v>0</v>
          </cell>
          <cell r="AD276">
            <v>0</v>
          </cell>
          <cell r="AE276">
            <v>0</v>
          </cell>
          <cell r="AF276">
            <v>0</v>
          </cell>
          <cell r="AG276">
            <v>0</v>
          </cell>
          <cell r="AH276">
            <v>0</v>
          </cell>
          <cell r="AI276">
            <v>0</v>
          </cell>
          <cell r="AJ276">
            <v>0</v>
          </cell>
          <cell r="AK276">
            <v>0</v>
          </cell>
          <cell r="AL276">
            <v>0</v>
          </cell>
          <cell r="AM276">
            <v>0</v>
          </cell>
          <cell r="AQ276">
            <v>0</v>
          </cell>
          <cell r="AR276">
            <v>0</v>
          </cell>
          <cell r="AS276">
            <v>0</v>
          </cell>
          <cell r="AT276">
            <v>0</v>
          </cell>
          <cell r="AU276">
            <v>0</v>
          </cell>
          <cell r="AV276">
            <v>0</v>
          </cell>
          <cell r="AW276">
            <v>0</v>
          </cell>
          <cell r="AX276">
            <v>0</v>
          </cell>
          <cell r="AY276">
            <v>0</v>
          </cell>
          <cell r="AZ276">
            <v>0</v>
          </cell>
          <cell r="BA276">
            <v>0</v>
          </cell>
          <cell r="BB276">
            <v>0</v>
          </cell>
          <cell r="BD276">
            <v>0</v>
          </cell>
        </row>
        <row r="277">
          <cell r="J277" t="str">
            <v>C18</v>
          </cell>
          <cell r="L277">
            <v>0</v>
          </cell>
          <cell r="M277">
            <v>0</v>
          </cell>
          <cell r="N277">
            <v>0</v>
          </cell>
          <cell r="O277">
            <v>0</v>
          </cell>
          <cell r="P277">
            <v>0</v>
          </cell>
          <cell r="Q277">
            <v>0</v>
          </cell>
          <cell r="R277">
            <v>0</v>
          </cell>
          <cell r="S277">
            <v>0</v>
          </cell>
          <cell r="T277">
            <v>0</v>
          </cell>
          <cell r="U277">
            <v>0</v>
          </cell>
          <cell r="V277">
            <v>0</v>
          </cell>
          <cell r="W277">
            <v>0</v>
          </cell>
          <cell r="AB277">
            <v>0</v>
          </cell>
          <cell r="AC277">
            <v>0</v>
          </cell>
          <cell r="AD277">
            <v>0</v>
          </cell>
          <cell r="AE277">
            <v>0</v>
          </cell>
          <cell r="AF277">
            <v>0</v>
          </cell>
          <cell r="AG277">
            <v>0</v>
          </cell>
          <cell r="AH277">
            <v>0</v>
          </cell>
          <cell r="AI277">
            <v>0</v>
          </cell>
          <cell r="AJ277">
            <v>0</v>
          </cell>
          <cell r="AK277">
            <v>0</v>
          </cell>
          <cell r="AL277">
            <v>0</v>
          </cell>
          <cell r="AM277">
            <v>0</v>
          </cell>
          <cell r="AQ277">
            <v>0</v>
          </cell>
          <cell r="AR277">
            <v>0</v>
          </cell>
          <cell r="AS277">
            <v>0</v>
          </cell>
          <cell r="AT277">
            <v>0</v>
          </cell>
          <cell r="AU277">
            <v>0</v>
          </cell>
          <cell r="AV277">
            <v>0</v>
          </cell>
          <cell r="AW277">
            <v>0</v>
          </cell>
          <cell r="AX277">
            <v>0</v>
          </cell>
          <cell r="AY277">
            <v>0</v>
          </cell>
          <cell r="AZ277">
            <v>0</v>
          </cell>
          <cell r="BA277">
            <v>0</v>
          </cell>
          <cell r="BB277">
            <v>0</v>
          </cell>
          <cell r="BD277">
            <v>0</v>
          </cell>
        </row>
        <row r="278">
          <cell r="J278" t="str">
            <v>C19</v>
          </cell>
          <cell r="L278">
            <v>0</v>
          </cell>
          <cell r="M278">
            <v>0</v>
          </cell>
          <cell r="N278">
            <v>0</v>
          </cell>
          <cell r="O278">
            <v>0</v>
          </cell>
          <cell r="P278">
            <v>0</v>
          </cell>
          <cell r="Q278">
            <v>0</v>
          </cell>
          <cell r="R278">
            <v>0</v>
          </cell>
          <cell r="S278">
            <v>0</v>
          </cell>
          <cell r="T278">
            <v>0</v>
          </cell>
          <cell r="U278">
            <v>0</v>
          </cell>
          <cell r="V278">
            <v>0</v>
          </cell>
          <cell r="W278">
            <v>0</v>
          </cell>
          <cell r="AB278">
            <v>0</v>
          </cell>
          <cell r="AC278">
            <v>0</v>
          </cell>
          <cell r="AD278">
            <v>0</v>
          </cell>
          <cell r="AE278">
            <v>0</v>
          </cell>
          <cell r="AF278">
            <v>0</v>
          </cell>
          <cell r="AG278">
            <v>0</v>
          </cell>
          <cell r="AH278">
            <v>0</v>
          </cell>
          <cell r="AI278">
            <v>0</v>
          </cell>
          <cell r="AJ278">
            <v>0</v>
          </cell>
          <cell r="AK278">
            <v>0</v>
          </cell>
          <cell r="AL278">
            <v>0</v>
          </cell>
          <cell r="AM278">
            <v>0</v>
          </cell>
          <cell r="AQ278">
            <v>0</v>
          </cell>
          <cell r="AR278">
            <v>0</v>
          </cell>
          <cell r="AS278">
            <v>0</v>
          </cell>
          <cell r="AT278">
            <v>0</v>
          </cell>
          <cell r="AU278">
            <v>0</v>
          </cell>
          <cell r="AV278">
            <v>0</v>
          </cell>
          <cell r="AW278">
            <v>0</v>
          </cell>
          <cell r="AX278">
            <v>0</v>
          </cell>
          <cell r="AY278">
            <v>0</v>
          </cell>
          <cell r="AZ278">
            <v>0</v>
          </cell>
          <cell r="BA278">
            <v>0</v>
          </cell>
          <cell r="BB278">
            <v>0</v>
          </cell>
          <cell r="BD278">
            <v>0</v>
          </cell>
        </row>
        <row r="279">
          <cell r="J279" t="str">
            <v>C20</v>
          </cell>
          <cell r="L279">
            <v>0</v>
          </cell>
          <cell r="M279">
            <v>0</v>
          </cell>
          <cell r="N279">
            <v>0</v>
          </cell>
          <cell r="O279">
            <v>0</v>
          </cell>
          <cell r="P279">
            <v>0</v>
          </cell>
          <cell r="Q279">
            <v>0</v>
          </cell>
          <cell r="R279">
            <v>0</v>
          </cell>
          <cell r="S279">
            <v>0</v>
          </cell>
          <cell r="T279">
            <v>0</v>
          </cell>
          <cell r="U279">
            <v>0</v>
          </cell>
          <cell r="V279">
            <v>0</v>
          </cell>
          <cell r="W279">
            <v>0</v>
          </cell>
          <cell r="AB279">
            <v>0</v>
          </cell>
          <cell r="AC279">
            <v>0</v>
          </cell>
          <cell r="AD279">
            <v>0</v>
          </cell>
          <cell r="AE279">
            <v>0</v>
          </cell>
          <cell r="AF279">
            <v>0</v>
          </cell>
          <cell r="AG279">
            <v>0</v>
          </cell>
          <cell r="AH279">
            <v>0</v>
          </cell>
          <cell r="AI279">
            <v>0</v>
          </cell>
          <cell r="AJ279">
            <v>0</v>
          </cell>
          <cell r="AK279">
            <v>0</v>
          </cell>
          <cell r="AL279">
            <v>0</v>
          </cell>
          <cell r="AM279">
            <v>0</v>
          </cell>
          <cell r="AQ279">
            <v>0</v>
          </cell>
          <cell r="AR279">
            <v>0</v>
          </cell>
          <cell r="AS279">
            <v>0</v>
          </cell>
          <cell r="AT279">
            <v>0</v>
          </cell>
          <cell r="AU279">
            <v>0</v>
          </cell>
          <cell r="AV279">
            <v>0</v>
          </cell>
          <cell r="AW279">
            <v>0</v>
          </cell>
          <cell r="AX279">
            <v>0</v>
          </cell>
          <cell r="AY279">
            <v>0</v>
          </cell>
          <cell r="AZ279">
            <v>0</v>
          </cell>
          <cell r="BA279">
            <v>0</v>
          </cell>
          <cell r="BB279">
            <v>0</v>
          </cell>
          <cell r="BD279">
            <v>0</v>
          </cell>
        </row>
        <row r="280">
          <cell r="J280" t="str">
            <v>C21</v>
          </cell>
          <cell r="L280">
            <v>0</v>
          </cell>
          <cell r="M280">
            <v>0</v>
          </cell>
          <cell r="N280">
            <v>0</v>
          </cell>
          <cell r="O280">
            <v>0</v>
          </cell>
          <cell r="P280">
            <v>0</v>
          </cell>
          <cell r="Q280">
            <v>0</v>
          </cell>
          <cell r="R280">
            <v>0</v>
          </cell>
          <cell r="S280">
            <v>0</v>
          </cell>
          <cell r="T280">
            <v>0</v>
          </cell>
          <cell r="U280">
            <v>0</v>
          </cell>
          <cell r="V280">
            <v>0</v>
          </cell>
          <cell r="W280">
            <v>0</v>
          </cell>
          <cell r="AB280">
            <v>0</v>
          </cell>
          <cell r="AC280">
            <v>0</v>
          </cell>
          <cell r="AD280">
            <v>0</v>
          </cell>
          <cell r="AE280">
            <v>0</v>
          </cell>
          <cell r="AF280">
            <v>0</v>
          </cell>
          <cell r="AG280">
            <v>0</v>
          </cell>
          <cell r="AH280">
            <v>0</v>
          </cell>
          <cell r="AI280">
            <v>0</v>
          </cell>
          <cell r="AJ280">
            <v>0</v>
          </cell>
          <cell r="AK280">
            <v>0</v>
          </cell>
          <cell r="AL280">
            <v>0</v>
          </cell>
          <cell r="AM280">
            <v>0</v>
          </cell>
          <cell r="AQ280">
            <v>0</v>
          </cell>
          <cell r="AR280">
            <v>0</v>
          </cell>
          <cell r="AS280">
            <v>0</v>
          </cell>
          <cell r="AT280">
            <v>0</v>
          </cell>
          <cell r="AU280">
            <v>0</v>
          </cell>
          <cell r="AV280">
            <v>0</v>
          </cell>
          <cell r="AW280">
            <v>0</v>
          </cell>
          <cell r="AX280">
            <v>0</v>
          </cell>
          <cell r="AY280">
            <v>0</v>
          </cell>
          <cell r="AZ280">
            <v>0</v>
          </cell>
          <cell r="BA280">
            <v>0</v>
          </cell>
          <cell r="BB280">
            <v>0</v>
          </cell>
          <cell r="BD280">
            <v>0</v>
          </cell>
        </row>
        <row r="281">
          <cell r="J281" t="str">
            <v>C22</v>
          </cell>
          <cell r="L281">
            <v>0</v>
          </cell>
          <cell r="M281">
            <v>0</v>
          </cell>
          <cell r="N281">
            <v>0</v>
          </cell>
          <cell r="O281">
            <v>0</v>
          </cell>
          <cell r="P281">
            <v>0</v>
          </cell>
          <cell r="Q281">
            <v>0</v>
          </cell>
          <cell r="R281">
            <v>0</v>
          </cell>
          <cell r="S281">
            <v>0</v>
          </cell>
          <cell r="T281">
            <v>0</v>
          </cell>
          <cell r="U281">
            <v>0</v>
          </cell>
          <cell r="V281">
            <v>0</v>
          </cell>
          <cell r="W281">
            <v>0</v>
          </cell>
          <cell r="AB281">
            <v>0</v>
          </cell>
          <cell r="AC281">
            <v>0</v>
          </cell>
          <cell r="AD281">
            <v>0</v>
          </cell>
          <cell r="AE281">
            <v>0</v>
          </cell>
          <cell r="AF281">
            <v>0</v>
          </cell>
          <cell r="AG281">
            <v>0</v>
          </cell>
          <cell r="AH281">
            <v>0</v>
          </cell>
          <cell r="AI281">
            <v>0</v>
          </cell>
          <cell r="AJ281">
            <v>0</v>
          </cell>
          <cell r="AK281">
            <v>0</v>
          </cell>
          <cell r="AL281">
            <v>0</v>
          </cell>
          <cell r="AM281">
            <v>0</v>
          </cell>
          <cell r="AQ281">
            <v>0</v>
          </cell>
          <cell r="AR281">
            <v>0</v>
          </cell>
          <cell r="AS281">
            <v>0</v>
          </cell>
          <cell r="AT281">
            <v>0</v>
          </cell>
          <cell r="AU281">
            <v>0</v>
          </cell>
          <cell r="AV281">
            <v>0</v>
          </cell>
          <cell r="AW281">
            <v>0</v>
          </cell>
          <cell r="AX281">
            <v>0</v>
          </cell>
          <cell r="AY281">
            <v>0</v>
          </cell>
          <cell r="AZ281">
            <v>0</v>
          </cell>
          <cell r="BA281">
            <v>0</v>
          </cell>
          <cell r="BB281">
            <v>0</v>
          </cell>
          <cell r="BD281">
            <v>0</v>
          </cell>
        </row>
        <row r="282">
          <cell r="J282" t="str">
            <v>C23</v>
          </cell>
          <cell r="L282">
            <v>0</v>
          </cell>
          <cell r="M282">
            <v>0</v>
          </cell>
          <cell r="N282">
            <v>0</v>
          </cell>
          <cell r="O282">
            <v>0</v>
          </cell>
          <cell r="P282">
            <v>0</v>
          </cell>
          <cell r="Q282">
            <v>0</v>
          </cell>
          <cell r="R282">
            <v>0</v>
          </cell>
          <cell r="S282">
            <v>0</v>
          </cell>
          <cell r="T282">
            <v>0</v>
          </cell>
          <cell r="U282">
            <v>0</v>
          </cell>
          <cell r="V282">
            <v>0</v>
          </cell>
          <cell r="W282">
            <v>0</v>
          </cell>
          <cell r="AB282">
            <v>0</v>
          </cell>
          <cell r="AC282">
            <v>0</v>
          </cell>
          <cell r="AD282">
            <v>0</v>
          </cell>
          <cell r="AE282">
            <v>0</v>
          </cell>
          <cell r="AF282">
            <v>0</v>
          </cell>
          <cell r="AG282">
            <v>0</v>
          </cell>
          <cell r="AH282">
            <v>0</v>
          </cell>
          <cell r="AI282">
            <v>0</v>
          </cell>
          <cell r="AJ282">
            <v>0</v>
          </cell>
          <cell r="AK282">
            <v>0</v>
          </cell>
          <cell r="AL282">
            <v>0</v>
          </cell>
          <cell r="AM282">
            <v>0</v>
          </cell>
          <cell r="AQ282">
            <v>0</v>
          </cell>
          <cell r="AR282">
            <v>0</v>
          </cell>
          <cell r="AS282">
            <v>0</v>
          </cell>
          <cell r="AT282">
            <v>0</v>
          </cell>
          <cell r="AU282">
            <v>0</v>
          </cell>
          <cell r="AV282">
            <v>0</v>
          </cell>
          <cell r="AW282">
            <v>0</v>
          </cell>
          <cell r="AX282">
            <v>0</v>
          </cell>
          <cell r="AY282">
            <v>0</v>
          </cell>
          <cell r="AZ282">
            <v>0</v>
          </cell>
          <cell r="BA282">
            <v>0</v>
          </cell>
          <cell r="BB282">
            <v>0</v>
          </cell>
          <cell r="BD282">
            <v>0</v>
          </cell>
        </row>
        <row r="283">
          <cell r="J283" t="str">
            <v>C24</v>
          </cell>
          <cell r="L283">
            <v>0</v>
          </cell>
          <cell r="M283">
            <v>0</v>
          </cell>
          <cell r="N283">
            <v>0</v>
          </cell>
          <cell r="O283">
            <v>0</v>
          </cell>
          <cell r="P283">
            <v>0</v>
          </cell>
          <cell r="Q283">
            <v>0</v>
          </cell>
          <cell r="R283">
            <v>0</v>
          </cell>
          <cell r="S283">
            <v>0</v>
          </cell>
          <cell r="T283">
            <v>0</v>
          </cell>
          <cell r="U283">
            <v>0</v>
          </cell>
          <cell r="V283">
            <v>0</v>
          </cell>
          <cell r="W283">
            <v>0</v>
          </cell>
          <cell r="AB283">
            <v>0</v>
          </cell>
          <cell r="AC283">
            <v>0</v>
          </cell>
          <cell r="AD283">
            <v>0</v>
          </cell>
          <cell r="AE283">
            <v>0</v>
          </cell>
          <cell r="AF283">
            <v>0</v>
          </cell>
          <cell r="AG283">
            <v>0</v>
          </cell>
          <cell r="AH283">
            <v>0</v>
          </cell>
          <cell r="AI283">
            <v>0</v>
          </cell>
          <cell r="AJ283">
            <v>0</v>
          </cell>
          <cell r="AK283">
            <v>0</v>
          </cell>
          <cell r="AL283">
            <v>0</v>
          </cell>
          <cell r="AM283">
            <v>0</v>
          </cell>
          <cell r="AQ283">
            <v>0</v>
          </cell>
          <cell r="AR283">
            <v>0</v>
          </cell>
          <cell r="AS283">
            <v>0</v>
          </cell>
          <cell r="AT283">
            <v>0</v>
          </cell>
          <cell r="AU283">
            <v>0</v>
          </cell>
          <cell r="AV283">
            <v>0</v>
          </cell>
          <cell r="AW283">
            <v>0</v>
          </cell>
          <cell r="AX283">
            <v>0</v>
          </cell>
          <cell r="AY283">
            <v>0</v>
          </cell>
          <cell r="AZ283">
            <v>0</v>
          </cell>
          <cell r="BA283">
            <v>0</v>
          </cell>
          <cell r="BB283">
            <v>0</v>
          </cell>
          <cell r="BD283">
            <v>0</v>
          </cell>
        </row>
        <row r="284">
          <cell r="J284" t="str">
            <v>C25</v>
          </cell>
          <cell r="L284">
            <v>0</v>
          </cell>
          <cell r="M284">
            <v>0</v>
          </cell>
          <cell r="N284">
            <v>0</v>
          </cell>
          <cell r="O284">
            <v>0</v>
          </cell>
          <cell r="P284">
            <v>0</v>
          </cell>
          <cell r="Q284">
            <v>0</v>
          </cell>
          <cell r="R284">
            <v>0</v>
          </cell>
          <cell r="S284">
            <v>0</v>
          </cell>
          <cell r="T284">
            <v>0</v>
          </cell>
          <cell r="U284">
            <v>0</v>
          </cell>
          <cell r="V284">
            <v>0</v>
          </cell>
          <cell r="W284">
            <v>0</v>
          </cell>
          <cell r="AB284">
            <v>0</v>
          </cell>
          <cell r="AC284">
            <v>0</v>
          </cell>
          <cell r="AD284">
            <v>0</v>
          </cell>
          <cell r="AE284">
            <v>0</v>
          </cell>
          <cell r="AF284">
            <v>0</v>
          </cell>
          <cell r="AG284">
            <v>0</v>
          </cell>
          <cell r="AH284">
            <v>0</v>
          </cell>
          <cell r="AI284">
            <v>0</v>
          </cell>
          <cell r="AJ284">
            <v>0</v>
          </cell>
          <cell r="AK284">
            <v>0</v>
          </cell>
          <cell r="AL284">
            <v>0</v>
          </cell>
          <cell r="AM284">
            <v>0</v>
          </cell>
          <cell r="AQ284">
            <v>0</v>
          </cell>
          <cell r="AR284">
            <v>0</v>
          </cell>
          <cell r="AS284">
            <v>0</v>
          </cell>
          <cell r="AT284">
            <v>0</v>
          </cell>
          <cell r="AU284">
            <v>0</v>
          </cell>
          <cell r="AV284">
            <v>0</v>
          </cell>
          <cell r="AW284">
            <v>0</v>
          </cell>
          <cell r="AX284">
            <v>0</v>
          </cell>
          <cell r="AY284">
            <v>0</v>
          </cell>
          <cell r="AZ284">
            <v>0</v>
          </cell>
          <cell r="BA284">
            <v>0</v>
          </cell>
          <cell r="BB284">
            <v>0</v>
          </cell>
          <cell r="BD284">
            <v>0</v>
          </cell>
        </row>
        <row r="285">
          <cell r="J285" t="str">
            <v>D26</v>
          </cell>
          <cell r="L285">
            <v>0</v>
          </cell>
          <cell r="M285">
            <v>0</v>
          </cell>
          <cell r="N285">
            <v>0</v>
          </cell>
          <cell r="O285">
            <v>0</v>
          </cell>
          <cell r="P285">
            <v>0</v>
          </cell>
          <cell r="Q285">
            <v>0</v>
          </cell>
          <cell r="R285">
            <v>0</v>
          </cell>
          <cell r="S285">
            <v>0</v>
          </cell>
          <cell r="T285">
            <v>0</v>
          </cell>
          <cell r="U285">
            <v>0</v>
          </cell>
          <cell r="V285">
            <v>0</v>
          </cell>
          <cell r="W285">
            <v>0</v>
          </cell>
          <cell r="AB285">
            <v>0</v>
          </cell>
          <cell r="AC285">
            <v>0</v>
          </cell>
          <cell r="AD285">
            <v>0</v>
          </cell>
          <cell r="AE285">
            <v>0</v>
          </cell>
          <cell r="AF285">
            <v>0</v>
          </cell>
          <cell r="AG285">
            <v>0</v>
          </cell>
          <cell r="AH285">
            <v>0</v>
          </cell>
          <cell r="AI285">
            <v>0</v>
          </cell>
          <cell r="AJ285">
            <v>0</v>
          </cell>
          <cell r="AK285">
            <v>0</v>
          </cell>
          <cell r="AL285">
            <v>0</v>
          </cell>
          <cell r="AM285">
            <v>0</v>
          </cell>
          <cell r="AQ285">
            <v>0</v>
          </cell>
          <cell r="AR285">
            <v>0</v>
          </cell>
          <cell r="AS285">
            <v>0</v>
          </cell>
          <cell r="AT285">
            <v>0</v>
          </cell>
          <cell r="AU285">
            <v>0</v>
          </cell>
          <cell r="AV285">
            <v>0</v>
          </cell>
          <cell r="AW285">
            <v>0</v>
          </cell>
          <cell r="AX285">
            <v>0</v>
          </cell>
          <cell r="AY285">
            <v>0</v>
          </cell>
          <cell r="AZ285">
            <v>0</v>
          </cell>
          <cell r="BA285">
            <v>0</v>
          </cell>
          <cell r="BB285">
            <v>0</v>
          </cell>
          <cell r="BD285">
            <v>0</v>
          </cell>
        </row>
        <row r="286">
          <cell r="J286" t="str">
            <v>D27</v>
          </cell>
          <cell r="L286">
            <v>0</v>
          </cell>
          <cell r="M286">
            <v>0</v>
          </cell>
          <cell r="N286">
            <v>0</v>
          </cell>
          <cell r="O286">
            <v>0</v>
          </cell>
          <cell r="P286">
            <v>0</v>
          </cell>
          <cell r="Q286">
            <v>0</v>
          </cell>
          <cell r="R286">
            <v>0</v>
          </cell>
          <cell r="S286">
            <v>0</v>
          </cell>
          <cell r="T286">
            <v>0</v>
          </cell>
          <cell r="U286">
            <v>0</v>
          </cell>
          <cell r="V286">
            <v>0</v>
          </cell>
          <cell r="W286">
            <v>0</v>
          </cell>
          <cell r="AB286">
            <v>0</v>
          </cell>
          <cell r="AC286">
            <v>0</v>
          </cell>
          <cell r="AD286">
            <v>0</v>
          </cell>
          <cell r="AE286">
            <v>0</v>
          </cell>
          <cell r="AF286">
            <v>0</v>
          </cell>
          <cell r="AG286">
            <v>0</v>
          </cell>
          <cell r="AH286">
            <v>0</v>
          </cell>
          <cell r="AI286">
            <v>0</v>
          </cell>
          <cell r="AJ286">
            <v>0</v>
          </cell>
          <cell r="AK286">
            <v>0</v>
          </cell>
          <cell r="AL286">
            <v>0</v>
          </cell>
          <cell r="AM286">
            <v>0</v>
          </cell>
          <cell r="AQ286">
            <v>0</v>
          </cell>
          <cell r="AR286">
            <v>0</v>
          </cell>
          <cell r="AS286">
            <v>0</v>
          </cell>
          <cell r="AT286">
            <v>0</v>
          </cell>
          <cell r="AU286">
            <v>0</v>
          </cell>
          <cell r="AV286">
            <v>0</v>
          </cell>
          <cell r="AW286">
            <v>0</v>
          </cell>
          <cell r="AX286">
            <v>0</v>
          </cell>
          <cell r="AY286">
            <v>0</v>
          </cell>
          <cell r="AZ286">
            <v>0</v>
          </cell>
          <cell r="BA286">
            <v>0</v>
          </cell>
          <cell r="BB286">
            <v>0</v>
          </cell>
          <cell r="BD286">
            <v>0</v>
          </cell>
        </row>
        <row r="287">
          <cell r="J287" t="str">
            <v>D28</v>
          </cell>
          <cell r="L287">
            <v>0</v>
          </cell>
          <cell r="M287">
            <v>0</v>
          </cell>
          <cell r="N287">
            <v>0</v>
          </cell>
          <cell r="O287">
            <v>0</v>
          </cell>
          <cell r="P287">
            <v>0</v>
          </cell>
          <cell r="Q287">
            <v>0</v>
          </cell>
          <cell r="R287">
            <v>0</v>
          </cell>
          <cell r="S287">
            <v>0</v>
          </cell>
          <cell r="T287">
            <v>0</v>
          </cell>
          <cell r="U287">
            <v>0</v>
          </cell>
          <cell r="V287">
            <v>0</v>
          </cell>
          <cell r="W287">
            <v>0</v>
          </cell>
          <cell r="AB287">
            <v>0</v>
          </cell>
          <cell r="AC287">
            <v>0</v>
          </cell>
          <cell r="AD287">
            <v>0</v>
          </cell>
          <cell r="AE287">
            <v>0</v>
          </cell>
          <cell r="AF287">
            <v>0</v>
          </cell>
          <cell r="AG287">
            <v>0</v>
          </cell>
          <cell r="AH287">
            <v>0</v>
          </cell>
          <cell r="AI287">
            <v>0</v>
          </cell>
          <cell r="AJ287">
            <v>0</v>
          </cell>
          <cell r="AK287">
            <v>0</v>
          </cell>
          <cell r="AL287">
            <v>0</v>
          </cell>
          <cell r="AM287">
            <v>0</v>
          </cell>
          <cell r="AQ287">
            <v>0</v>
          </cell>
          <cell r="AR287">
            <v>0</v>
          </cell>
          <cell r="AS287">
            <v>0</v>
          </cell>
          <cell r="AT287">
            <v>0</v>
          </cell>
          <cell r="AU287">
            <v>0</v>
          </cell>
          <cell r="AV287">
            <v>0</v>
          </cell>
          <cell r="AW287">
            <v>0</v>
          </cell>
          <cell r="AX287">
            <v>0</v>
          </cell>
          <cell r="AY287">
            <v>0</v>
          </cell>
          <cell r="AZ287">
            <v>0</v>
          </cell>
          <cell r="BA287">
            <v>0</v>
          </cell>
          <cell r="BB287">
            <v>0</v>
          </cell>
          <cell r="BD287">
            <v>0</v>
          </cell>
        </row>
        <row r="288">
          <cell r="J288" t="str">
            <v>D29</v>
          </cell>
          <cell r="L288">
            <v>0</v>
          </cell>
          <cell r="M288">
            <v>0</v>
          </cell>
          <cell r="N288">
            <v>0</v>
          </cell>
          <cell r="O288">
            <v>0</v>
          </cell>
          <cell r="P288">
            <v>0</v>
          </cell>
          <cell r="Q288">
            <v>0</v>
          </cell>
          <cell r="R288">
            <v>0</v>
          </cell>
          <cell r="S288">
            <v>0</v>
          </cell>
          <cell r="T288">
            <v>0</v>
          </cell>
          <cell r="U288">
            <v>0</v>
          </cell>
          <cell r="V288">
            <v>0</v>
          </cell>
          <cell r="W288">
            <v>0</v>
          </cell>
          <cell r="AB288">
            <v>0</v>
          </cell>
          <cell r="AC288">
            <v>0</v>
          </cell>
          <cell r="AD288">
            <v>0</v>
          </cell>
          <cell r="AE288">
            <v>0</v>
          </cell>
          <cell r="AF288">
            <v>0</v>
          </cell>
          <cell r="AG288">
            <v>0</v>
          </cell>
          <cell r="AH288">
            <v>0</v>
          </cell>
          <cell r="AI288">
            <v>0</v>
          </cell>
          <cell r="AJ288">
            <v>0</v>
          </cell>
          <cell r="AK288">
            <v>0</v>
          </cell>
          <cell r="AL288">
            <v>0</v>
          </cell>
          <cell r="AM288">
            <v>0</v>
          </cell>
          <cell r="AQ288">
            <v>0</v>
          </cell>
          <cell r="AR288">
            <v>0</v>
          </cell>
          <cell r="AS288">
            <v>0</v>
          </cell>
          <cell r="AT288">
            <v>0</v>
          </cell>
          <cell r="AU288">
            <v>0</v>
          </cell>
          <cell r="AV288">
            <v>0</v>
          </cell>
          <cell r="AW288">
            <v>0</v>
          </cell>
          <cell r="AX288">
            <v>0</v>
          </cell>
          <cell r="AY288">
            <v>0</v>
          </cell>
          <cell r="AZ288">
            <v>0</v>
          </cell>
          <cell r="BA288">
            <v>0</v>
          </cell>
          <cell r="BB288">
            <v>0</v>
          </cell>
          <cell r="BD288">
            <v>0</v>
          </cell>
        </row>
        <row r="289">
          <cell r="J289" t="str">
            <v>E</v>
          </cell>
          <cell r="L289">
            <v>0</v>
          </cell>
          <cell r="M289">
            <v>0</v>
          </cell>
          <cell r="N289">
            <v>0</v>
          </cell>
          <cell r="O289">
            <v>0</v>
          </cell>
          <cell r="P289">
            <v>0</v>
          </cell>
          <cell r="Q289">
            <v>0</v>
          </cell>
          <cell r="R289">
            <v>0</v>
          </cell>
          <cell r="S289">
            <v>0</v>
          </cell>
          <cell r="T289">
            <v>0</v>
          </cell>
          <cell r="U289">
            <v>0</v>
          </cell>
          <cell r="V289">
            <v>0</v>
          </cell>
          <cell r="W289">
            <v>0</v>
          </cell>
          <cell r="AB289">
            <v>0</v>
          </cell>
          <cell r="AC289">
            <v>0</v>
          </cell>
          <cell r="AD289">
            <v>0</v>
          </cell>
          <cell r="AE289">
            <v>0</v>
          </cell>
          <cell r="AF289">
            <v>0</v>
          </cell>
          <cell r="AG289">
            <v>0</v>
          </cell>
          <cell r="AH289">
            <v>0</v>
          </cell>
          <cell r="AI289">
            <v>0</v>
          </cell>
          <cell r="AJ289">
            <v>0</v>
          </cell>
          <cell r="AK289">
            <v>0</v>
          </cell>
          <cell r="AL289">
            <v>0</v>
          </cell>
          <cell r="AM289">
            <v>0</v>
          </cell>
          <cell r="AQ289">
            <v>0</v>
          </cell>
          <cell r="AR289">
            <v>0</v>
          </cell>
          <cell r="AS289">
            <v>0</v>
          </cell>
          <cell r="AT289">
            <v>0</v>
          </cell>
          <cell r="AU289">
            <v>0</v>
          </cell>
          <cell r="AV289">
            <v>0</v>
          </cell>
          <cell r="AW289">
            <v>0</v>
          </cell>
          <cell r="AX289">
            <v>0</v>
          </cell>
          <cell r="AY289">
            <v>0</v>
          </cell>
          <cell r="AZ289">
            <v>0</v>
          </cell>
          <cell r="BA289">
            <v>0</v>
          </cell>
          <cell r="BB289">
            <v>0</v>
          </cell>
          <cell r="BD289">
            <v>0</v>
          </cell>
        </row>
        <row r="290">
          <cell r="J290" t="str">
            <v>F-G</v>
          </cell>
          <cell r="L290">
            <v>0</v>
          </cell>
          <cell r="M290">
            <v>0</v>
          </cell>
          <cell r="N290">
            <v>0</v>
          </cell>
          <cell r="O290">
            <v>0</v>
          </cell>
          <cell r="P290">
            <v>0</v>
          </cell>
          <cell r="Q290">
            <v>0</v>
          </cell>
          <cell r="R290">
            <v>0</v>
          </cell>
          <cell r="S290">
            <v>0</v>
          </cell>
          <cell r="T290">
            <v>0</v>
          </cell>
          <cell r="U290">
            <v>0</v>
          </cell>
          <cell r="V290">
            <v>0</v>
          </cell>
          <cell r="W290">
            <v>0</v>
          </cell>
          <cell r="AB290">
            <v>0</v>
          </cell>
          <cell r="AC290">
            <v>0</v>
          </cell>
          <cell r="AD290">
            <v>0</v>
          </cell>
          <cell r="AE290">
            <v>0</v>
          </cell>
          <cell r="AF290">
            <v>0</v>
          </cell>
          <cell r="AG290">
            <v>0</v>
          </cell>
          <cell r="AH290">
            <v>0</v>
          </cell>
          <cell r="AI290">
            <v>0</v>
          </cell>
          <cell r="AJ290">
            <v>0</v>
          </cell>
          <cell r="AK290">
            <v>0</v>
          </cell>
          <cell r="AL290">
            <v>0</v>
          </cell>
          <cell r="AM290">
            <v>0</v>
          </cell>
          <cell r="AQ290">
            <v>0</v>
          </cell>
          <cell r="AR290">
            <v>0</v>
          </cell>
          <cell r="AS290">
            <v>0</v>
          </cell>
          <cell r="AT290">
            <v>0</v>
          </cell>
          <cell r="AU290">
            <v>0</v>
          </cell>
          <cell r="AV290">
            <v>0</v>
          </cell>
          <cell r="AW290">
            <v>0</v>
          </cell>
          <cell r="AX290">
            <v>0</v>
          </cell>
          <cell r="AY290">
            <v>0</v>
          </cell>
          <cell r="AZ290">
            <v>0</v>
          </cell>
          <cell r="BA290">
            <v>0</v>
          </cell>
          <cell r="BB290">
            <v>0</v>
          </cell>
          <cell r="BD290">
            <v>0</v>
          </cell>
        </row>
        <row r="291">
          <cell r="J291" t="str">
            <v>H</v>
          </cell>
          <cell r="L291">
            <v>0</v>
          </cell>
          <cell r="M291">
            <v>0</v>
          </cell>
          <cell r="N291">
            <v>0</v>
          </cell>
          <cell r="O291">
            <v>0</v>
          </cell>
          <cell r="P291">
            <v>0</v>
          </cell>
          <cell r="Q291">
            <v>0</v>
          </cell>
          <cell r="R291">
            <v>0</v>
          </cell>
          <cell r="S291">
            <v>0</v>
          </cell>
          <cell r="T291">
            <v>0</v>
          </cell>
          <cell r="U291">
            <v>0</v>
          </cell>
          <cell r="V291">
            <v>0</v>
          </cell>
          <cell r="W291">
            <v>0</v>
          </cell>
          <cell r="AB291">
            <v>0</v>
          </cell>
          <cell r="AC291">
            <v>0</v>
          </cell>
          <cell r="AD291">
            <v>0</v>
          </cell>
          <cell r="AE291">
            <v>0</v>
          </cell>
          <cell r="AF291">
            <v>0</v>
          </cell>
          <cell r="AG291">
            <v>0</v>
          </cell>
          <cell r="AH291">
            <v>0</v>
          </cell>
          <cell r="AI291">
            <v>0</v>
          </cell>
          <cell r="AJ291">
            <v>0</v>
          </cell>
          <cell r="AK291">
            <v>0</v>
          </cell>
          <cell r="AL291">
            <v>0</v>
          </cell>
          <cell r="AM291">
            <v>0</v>
          </cell>
          <cell r="AQ291">
            <v>0</v>
          </cell>
          <cell r="AR291">
            <v>0</v>
          </cell>
          <cell r="AS291">
            <v>0</v>
          </cell>
          <cell r="AT291">
            <v>0</v>
          </cell>
          <cell r="AU291">
            <v>0</v>
          </cell>
          <cell r="AV291">
            <v>0</v>
          </cell>
          <cell r="AW291">
            <v>0</v>
          </cell>
          <cell r="AX291">
            <v>0</v>
          </cell>
          <cell r="AY291">
            <v>0</v>
          </cell>
          <cell r="AZ291">
            <v>0</v>
          </cell>
          <cell r="BA291">
            <v>0</v>
          </cell>
          <cell r="BB291">
            <v>0</v>
          </cell>
          <cell r="BD291">
            <v>0</v>
          </cell>
        </row>
        <row r="292">
          <cell r="J292" t="str">
            <v>I</v>
          </cell>
          <cell r="L292">
            <v>0</v>
          </cell>
          <cell r="M292">
            <v>0</v>
          </cell>
          <cell r="N292">
            <v>0</v>
          </cell>
          <cell r="O292">
            <v>0</v>
          </cell>
          <cell r="P292">
            <v>0</v>
          </cell>
          <cell r="Q292">
            <v>0</v>
          </cell>
          <cell r="R292">
            <v>0</v>
          </cell>
          <cell r="S292">
            <v>0</v>
          </cell>
          <cell r="T292">
            <v>0</v>
          </cell>
          <cell r="U292">
            <v>0</v>
          </cell>
          <cell r="V292">
            <v>0</v>
          </cell>
          <cell r="W292">
            <v>0</v>
          </cell>
          <cell r="AB292">
            <v>0</v>
          </cell>
          <cell r="AC292">
            <v>0</v>
          </cell>
          <cell r="AD292">
            <v>0</v>
          </cell>
          <cell r="AE292">
            <v>0</v>
          </cell>
          <cell r="AF292">
            <v>0</v>
          </cell>
          <cell r="AG292">
            <v>0</v>
          </cell>
          <cell r="AH292">
            <v>0</v>
          </cell>
          <cell r="AI292">
            <v>0</v>
          </cell>
          <cell r="AJ292">
            <v>0</v>
          </cell>
          <cell r="AK292">
            <v>0</v>
          </cell>
          <cell r="AL292">
            <v>0</v>
          </cell>
          <cell r="AM292">
            <v>0</v>
          </cell>
          <cell r="AQ292">
            <v>0</v>
          </cell>
          <cell r="AR292">
            <v>0</v>
          </cell>
          <cell r="AS292">
            <v>0</v>
          </cell>
          <cell r="AT292">
            <v>0</v>
          </cell>
          <cell r="AU292">
            <v>0</v>
          </cell>
          <cell r="AV292">
            <v>0</v>
          </cell>
          <cell r="AW292">
            <v>0</v>
          </cell>
          <cell r="AX292">
            <v>0</v>
          </cell>
          <cell r="AY292">
            <v>0</v>
          </cell>
          <cell r="AZ292">
            <v>0</v>
          </cell>
          <cell r="BA292">
            <v>0</v>
          </cell>
          <cell r="BB292">
            <v>0</v>
          </cell>
          <cell r="BD292">
            <v>0</v>
          </cell>
        </row>
        <row r="293">
          <cell r="J293" t="str">
            <v>J</v>
          </cell>
          <cell r="L293">
            <v>0</v>
          </cell>
          <cell r="M293">
            <v>0</v>
          </cell>
          <cell r="N293">
            <v>0</v>
          </cell>
          <cell r="O293">
            <v>0</v>
          </cell>
          <cell r="P293">
            <v>0</v>
          </cell>
          <cell r="Q293">
            <v>0</v>
          </cell>
          <cell r="R293">
            <v>0</v>
          </cell>
          <cell r="S293">
            <v>0</v>
          </cell>
          <cell r="T293">
            <v>0</v>
          </cell>
          <cell r="U293">
            <v>0</v>
          </cell>
          <cell r="V293">
            <v>0</v>
          </cell>
          <cell r="W293">
            <v>0</v>
          </cell>
          <cell r="AB293">
            <v>0</v>
          </cell>
          <cell r="AC293">
            <v>0</v>
          </cell>
          <cell r="AD293">
            <v>0</v>
          </cell>
          <cell r="AE293">
            <v>0</v>
          </cell>
          <cell r="AF293">
            <v>0</v>
          </cell>
          <cell r="AG293">
            <v>0</v>
          </cell>
          <cell r="AH293">
            <v>0</v>
          </cell>
          <cell r="AI293">
            <v>0</v>
          </cell>
          <cell r="AJ293">
            <v>0</v>
          </cell>
          <cell r="AK293">
            <v>0</v>
          </cell>
          <cell r="AL293">
            <v>0</v>
          </cell>
          <cell r="AM293">
            <v>0</v>
          </cell>
          <cell r="AQ293">
            <v>0</v>
          </cell>
          <cell r="AR293">
            <v>0</v>
          </cell>
          <cell r="AS293">
            <v>0</v>
          </cell>
          <cell r="AT293">
            <v>0</v>
          </cell>
          <cell r="AU293">
            <v>0</v>
          </cell>
          <cell r="AV293">
            <v>0</v>
          </cell>
          <cell r="AW293">
            <v>0</v>
          </cell>
          <cell r="AX293">
            <v>0</v>
          </cell>
          <cell r="AY293">
            <v>0</v>
          </cell>
          <cell r="AZ293">
            <v>0</v>
          </cell>
          <cell r="BA293">
            <v>0</v>
          </cell>
          <cell r="BB293">
            <v>0</v>
          </cell>
          <cell r="BD293">
            <v>0</v>
          </cell>
        </row>
        <row r="294">
          <cell r="J294" t="str">
            <v>K-N</v>
          </cell>
          <cell r="L294">
            <v>0</v>
          </cell>
          <cell r="M294">
            <v>0</v>
          </cell>
          <cell r="N294">
            <v>0</v>
          </cell>
          <cell r="O294">
            <v>0</v>
          </cell>
          <cell r="P294">
            <v>0</v>
          </cell>
          <cell r="Q294">
            <v>0</v>
          </cell>
          <cell r="R294">
            <v>0</v>
          </cell>
          <cell r="S294">
            <v>0</v>
          </cell>
          <cell r="T294">
            <v>0</v>
          </cell>
          <cell r="U294">
            <v>0</v>
          </cell>
          <cell r="V294">
            <v>0</v>
          </cell>
          <cell r="W294">
            <v>0</v>
          </cell>
          <cell r="AB294">
            <v>0</v>
          </cell>
          <cell r="AC294">
            <v>0</v>
          </cell>
          <cell r="AD294">
            <v>0</v>
          </cell>
          <cell r="AE294">
            <v>0</v>
          </cell>
          <cell r="AF294">
            <v>0</v>
          </cell>
          <cell r="AG294">
            <v>0</v>
          </cell>
          <cell r="AH294">
            <v>0</v>
          </cell>
          <cell r="AI294">
            <v>0</v>
          </cell>
          <cell r="AJ294">
            <v>0</v>
          </cell>
          <cell r="AK294">
            <v>0</v>
          </cell>
          <cell r="AL294">
            <v>0</v>
          </cell>
          <cell r="AM294">
            <v>0</v>
          </cell>
          <cell r="AQ294">
            <v>0</v>
          </cell>
          <cell r="AR294">
            <v>0</v>
          </cell>
          <cell r="AS294">
            <v>0</v>
          </cell>
          <cell r="AT294">
            <v>0</v>
          </cell>
          <cell r="AU294">
            <v>0</v>
          </cell>
          <cell r="AV294">
            <v>0</v>
          </cell>
          <cell r="AW294">
            <v>0</v>
          </cell>
          <cell r="AX294">
            <v>0</v>
          </cell>
          <cell r="AY294">
            <v>0</v>
          </cell>
          <cell r="AZ294">
            <v>0</v>
          </cell>
          <cell r="BA294">
            <v>0</v>
          </cell>
          <cell r="BB294">
            <v>0</v>
          </cell>
          <cell r="BD294">
            <v>0</v>
          </cell>
        </row>
        <row r="295">
          <cell r="J295" t="str">
            <v>O</v>
          </cell>
          <cell r="L295">
            <v>0</v>
          </cell>
          <cell r="M295">
            <v>0</v>
          </cell>
          <cell r="N295">
            <v>0</v>
          </cell>
          <cell r="O295">
            <v>0</v>
          </cell>
          <cell r="P295">
            <v>0</v>
          </cell>
          <cell r="Q295">
            <v>0</v>
          </cell>
          <cell r="R295">
            <v>0</v>
          </cell>
          <cell r="S295">
            <v>0</v>
          </cell>
          <cell r="T295">
            <v>0</v>
          </cell>
          <cell r="U295">
            <v>0</v>
          </cell>
          <cell r="V295">
            <v>0</v>
          </cell>
          <cell r="W295">
            <v>0</v>
          </cell>
          <cell r="AB295">
            <v>0</v>
          </cell>
          <cell r="AC295">
            <v>0</v>
          </cell>
          <cell r="AD295">
            <v>0</v>
          </cell>
          <cell r="AE295">
            <v>0</v>
          </cell>
          <cell r="AF295">
            <v>0</v>
          </cell>
          <cell r="AG295">
            <v>0</v>
          </cell>
          <cell r="AH295">
            <v>0</v>
          </cell>
          <cell r="AI295">
            <v>0</v>
          </cell>
          <cell r="AJ295">
            <v>0</v>
          </cell>
          <cell r="AK295">
            <v>0</v>
          </cell>
          <cell r="AL295">
            <v>0</v>
          </cell>
          <cell r="AM295">
            <v>0</v>
          </cell>
          <cell r="AQ295">
            <v>0</v>
          </cell>
          <cell r="AR295">
            <v>0</v>
          </cell>
          <cell r="AS295">
            <v>0</v>
          </cell>
          <cell r="AT295">
            <v>0</v>
          </cell>
          <cell r="AU295">
            <v>0</v>
          </cell>
          <cell r="AV295">
            <v>0</v>
          </cell>
          <cell r="AW295">
            <v>0</v>
          </cell>
          <cell r="AX295">
            <v>0</v>
          </cell>
          <cell r="AY295">
            <v>0</v>
          </cell>
          <cell r="AZ295">
            <v>0</v>
          </cell>
          <cell r="BA295">
            <v>0</v>
          </cell>
          <cell r="BB295">
            <v>0</v>
          </cell>
          <cell r="BD295">
            <v>0</v>
          </cell>
        </row>
        <row r="296">
          <cell r="J296" t="str">
            <v>P</v>
          </cell>
          <cell r="L296">
            <v>0</v>
          </cell>
          <cell r="M296">
            <v>0</v>
          </cell>
          <cell r="N296">
            <v>0</v>
          </cell>
          <cell r="O296">
            <v>0</v>
          </cell>
          <cell r="P296">
            <v>0</v>
          </cell>
          <cell r="Q296">
            <v>0</v>
          </cell>
          <cell r="R296">
            <v>0</v>
          </cell>
          <cell r="S296">
            <v>0</v>
          </cell>
          <cell r="T296">
            <v>0</v>
          </cell>
          <cell r="U296">
            <v>0</v>
          </cell>
          <cell r="V296">
            <v>0</v>
          </cell>
          <cell r="W296">
            <v>0</v>
          </cell>
          <cell r="AB296">
            <v>0</v>
          </cell>
          <cell r="AC296">
            <v>0</v>
          </cell>
          <cell r="AD296">
            <v>0</v>
          </cell>
          <cell r="AE296">
            <v>0</v>
          </cell>
          <cell r="AF296">
            <v>0</v>
          </cell>
          <cell r="AG296">
            <v>0</v>
          </cell>
          <cell r="AH296">
            <v>0</v>
          </cell>
          <cell r="AI296">
            <v>0</v>
          </cell>
          <cell r="AJ296">
            <v>0</v>
          </cell>
          <cell r="AK296">
            <v>0</v>
          </cell>
          <cell r="AL296">
            <v>0</v>
          </cell>
          <cell r="AM296">
            <v>0</v>
          </cell>
          <cell r="AQ296">
            <v>0</v>
          </cell>
          <cell r="AR296">
            <v>0</v>
          </cell>
          <cell r="AS296">
            <v>0</v>
          </cell>
          <cell r="AT296">
            <v>0</v>
          </cell>
          <cell r="AU296">
            <v>0</v>
          </cell>
          <cell r="AV296">
            <v>0</v>
          </cell>
          <cell r="AW296">
            <v>0</v>
          </cell>
          <cell r="AX296">
            <v>0</v>
          </cell>
          <cell r="AY296">
            <v>0</v>
          </cell>
          <cell r="AZ296">
            <v>0</v>
          </cell>
          <cell r="BA296">
            <v>0</v>
          </cell>
          <cell r="BB296">
            <v>0</v>
          </cell>
          <cell r="BD296">
            <v>0</v>
          </cell>
        </row>
        <row r="297">
          <cell r="J297" t="str">
            <v>Q</v>
          </cell>
          <cell r="L297">
            <v>0</v>
          </cell>
          <cell r="M297">
            <v>0</v>
          </cell>
          <cell r="N297">
            <v>0</v>
          </cell>
          <cell r="O297">
            <v>0</v>
          </cell>
          <cell r="P297">
            <v>0</v>
          </cell>
          <cell r="Q297">
            <v>0</v>
          </cell>
          <cell r="R297">
            <v>0</v>
          </cell>
          <cell r="S297">
            <v>0</v>
          </cell>
          <cell r="T297">
            <v>0</v>
          </cell>
          <cell r="U297">
            <v>0</v>
          </cell>
          <cell r="V297">
            <v>0</v>
          </cell>
          <cell r="W297">
            <v>0</v>
          </cell>
          <cell r="AB297">
            <v>0</v>
          </cell>
          <cell r="AC297">
            <v>0</v>
          </cell>
          <cell r="AD297">
            <v>0</v>
          </cell>
          <cell r="AE297">
            <v>0</v>
          </cell>
          <cell r="AF297">
            <v>0</v>
          </cell>
          <cell r="AG297">
            <v>0</v>
          </cell>
          <cell r="AH297">
            <v>0</v>
          </cell>
          <cell r="AI297">
            <v>0</v>
          </cell>
          <cell r="AJ297">
            <v>0</v>
          </cell>
          <cell r="AK297">
            <v>0</v>
          </cell>
          <cell r="AL297">
            <v>0</v>
          </cell>
          <cell r="AM297">
            <v>0</v>
          </cell>
          <cell r="AQ297">
            <v>0</v>
          </cell>
          <cell r="AR297">
            <v>0</v>
          </cell>
          <cell r="AS297">
            <v>0</v>
          </cell>
          <cell r="AT297">
            <v>0</v>
          </cell>
          <cell r="AU297">
            <v>0</v>
          </cell>
          <cell r="AV297">
            <v>0</v>
          </cell>
          <cell r="AW297">
            <v>0</v>
          </cell>
          <cell r="AX297">
            <v>0</v>
          </cell>
          <cell r="AY297">
            <v>0</v>
          </cell>
          <cell r="AZ297">
            <v>0</v>
          </cell>
          <cell r="BA297">
            <v>0</v>
          </cell>
          <cell r="BB297">
            <v>0</v>
          </cell>
          <cell r="BD297">
            <v>0</v>
          </cell>
        </row>
        <row r="298">
          <cell r="J298" t="str">
            <v>R-S</v>
          </cell>
          <cell r="L298">
            <v>0</v>
          </cell>
          <cell r="M298">
            <v>0</v>
          </cell>
          <cell r="N298">
            <v>0</v>
          </cell>
          <cell r="O298">
            <v>0</v>
          </cell>
          <cell r="P298">
            <v>0</v>
          </cell>
          <cell r="Q298">
            <v>0</v>
          </cell>
          <cell r="R298">
            <v>0</v>
          </cell>
          <cell r="S298">
            <v>0</v>
          </cell>
          <cell r="T298">
            <v>0</v>
          </cell>
          <cell r="U298">
            <v>0</v>
          </cell>
          <cell r="V298">
            <v>0</v>
          </cell>
          <cell r="W298">
            <v>0</v>
          </cell>
          <cell r="AB298">
            <v>0</v>
          </cell>
          <cell r="AC298">
            <v>0</v>
          </cell>
          <cell r="AD298">
            <v>0</v>
          </cell>
          <cell r="AE298">
            <v>0</v>
          </cell>
          <cell r="AF298">
            <v>0</v>
          </cell>
          <cell r="AG298">
            <v>0</v>
          </cell>
          <cell r="AH298">
            <v>0</v>
          </cell>
          <cell r="AI298">
            <v>0</v>
          </cell>
          <cell r="AJ298">
            <v>0</v>
          </cell>
          <cell r="AK298">
            <v>0</v>
          </cell>
          <cell r="AL298">
            <v>0</v>
          </cell>
          <cell r="AM298">
            <v>0</v>
          </cell>
          <cell r="AQ298">
            <v>0</v>
          </cell>
          <cell r="AR298">
            <v>0</v>
          </cell>
          <cell r="AS298">
            <v>0</v>
          </cell>
          <cell r="AT298">
            <v>0</v>
          </cell>
          <cell r="AU298">
            <v>0</v>
          </cell>
          <cell r="AV298">
            <v>0</v>
          </cell>
          <cell r="AW298">
            <v>0</v>
          </cell>
          <cell r="AX298">
            <v>0</v>
          </cell>
          <cell r="AY298">
            <v>0</v>
          </cell>
          <cell r="AZ298">
            <v>0</v>
          </cell>
          <cell r="BA298">
            <v>0</v>
          </cell>
          <cell r="BB298">
            <v>0</v>
          </cell>
          <cell r="BD298">
            <v>0</v>
          </cell>
        </row>
        <row r="299">
          <cell r="J299" t="str">
            <v>Residential</v>
          </cell>
          <cell r="L299">
            <v>0</v>
          </cell>
          <cell r="M299">
            <v>0</v>
          </cell>
          <cell r="N299">
            <v>0</v>
          </cell>
          <cell r="O299">
            <v>0</v>
          </cell>
          <cell r="P299">
            <v>0</v>
          </cell>
          <cell r="Q299">
            <v>0</v>
          </cell>
          <cell r="R299">
            <v>0</v>
          </cell>
          <cell r="S299">
            <v>0</v>
          </cell>
          <cell r="T299">
            <v>0</v>
          </cell>
          <cell r="U299">
            <v>0</v>
          </cell>
          <cell r="V299">
            <v>0</v>
          </cell>
          <cell r="W299">
            <v>0</v>
          </cell>
          <cell r="AB299">
            <v>0</v>
          </cell>
          <cell r="AC299">
            <v>0</v>
          </cell>
          <cell r="AD299">
            <v>0</v>
          </cell>
          <cell r="AE299">
            <v>0</v>
          </cell>
          <cell r="AF299">
            <v>0</v>
          </cell>
          <cell r="AG299">
            <v>0</v>
          </cell>
          <cell r="AH299">
            <v>0</v>
          </cell>
          <cell r="AI299">
            <v>0</v>
          </cell>
          <cell r="AJ299">
            <v>0</v>
          </cell>
          <cell r="AK299">
            <v>0</v>
          </cell>
          <cell r="AL299">
            <v>0</v>
          </cell>
          <cell r="AM299">
            <v>0</v>
          </cell>
          <cell r="AQ299">
            <v>0</v>
          </cell>
          <cell r="AR299">
            <v>0</v>
          </cell>
          <cell r="AS299">
            <v>0</v>
          </cell>
          <cell r="AT299">
            <v>0</v>
          </cell>
          <cell r="AU299">
            <v>0</v>
          </cell>
          <cell r="AV299">
            <v>0</v>
          </cell>
          <cell r="AW299">
            <v>0</v>
          </cell>
          <cell r="AX299">
            <v>0</v>
          </cell>
          <cell r="AY299">
            <v>0</v>
          </cell>
          <cell r="AZ299">
            <v>0</v>
          </cell>
          <cell r="BA299">
            <v>0</v>
          </cell>
          <cell r="BB299">
            <v>0</v>
          </cell>
          <cell r="BD299">
            <v>0</v>
          </cell>
        </row>
        <row r="300">
          <cell r="J300" t="str">
            <v>A01</v>
          </cell>
          <cell r="L300">
            <v>0</v>
          </cell>
          <cell r="M300">
            <v>0</v>
          </cell>
          <cell r="N300">
            <v>0</v>
          </cell>
          <cell r="O300">
            <v>0</v>
          </cell>
          <cell r="P300">
            <v>0</v>
          </cell>
          <cell r="Q300">
            <v>0</v>
          </cell>
          <cell r="R300">
            <v>0</v>
          </cell>
          <cell r="S300">
            <v>0</v>
          </cell>
          <cell r="T300">
            <v>0</v>
          </cell>
          <cell r="U300">
            <v>0</v>
          </cell>
          <cell r="V300">
            <v>0</v>
          </cell>
          <cell r="W300">
            <v>0</v>
          </cell>
          <cell r="AB300">
            <v>0</v>
          </cell>
          <cell r="AC300">
            <v>0</v>
          </cell>
          <cell r="AD300">
            <v>0</v>
          </cell>
          <cell r="AE300">
            <v>0</v>
          </cell>
          <cell r="AF300">
            <v>0</v>
          </cell>
          <cell r="AG300">
            <v>0</v>
          </cell>
          <cell r="AH300">
            <v>0</v>
          </cell>
          <cell r="AI300">
            <v>0</v>
          </cell>
          <cell r="AJ300">
            <v>0</v>
          </cell>
          <cell r="AK300">
            <v>0</v>
          </cell>
          <cell r="AL300">
            <v>0</v>
          </cell>
          <cell r="AM300">
            <v>0</v>
          </cell>
          <cell r="AQ300">
            <v>0</v>
          </cell>
          <cell r="AR300">
            <v>0</v>
          </cell>
          <cell r="AS300">
            <v>0</v>
          </cell>
          <cell r="AT300">
            <v>0</v>
          </cell>
          <cell r="AU300">
            <v>0</v>
          </cell>
          <cell r="AV300">
            <v>0</v>
          </cell>
          <cell r="AW300">
            <v>0</v>
          </cell>
          <cell r="AX300">
            <v>0</v>
          </cell>
          <cell r="AY300">
            <v>0</v>
          </cell>
          <cell r="AZ300">
            <v>0</v>
          </cell>
          <cell r="BA300">
            <v>0</v>
          </cell>
          <cell r="BB300">
            <v>0</v>
          </cell>
          <cell r="BD300">
            <v>0</v>
          </cell>
        </row>
        <row r="301">
          <cell r="J301" t="str">
            <v>A02</v>
          </cell>
          <cell r="L301">
            <v>0</v>
          </cell>
          <cell r="M301">
            <v>0</v>
          </cell>
          <cell r="N301">
            <v>0</v>
          </cell>
          <cell r="O301">
            <v>0</v>
          </cell>
          <cell r="P301">
            <v>0</v>
          </cell>
          <cell r="Q301">
            <v>0</v>
          </cell>
          <cell r="R301">
            <v>0</v>
          </cell>
          <cell r="S301">
            <v>0</v>
          </cell>
          <cell r="T301">
            <v>0</v>
          </cell>
          <cell r="U301">
            <v>0</v>
          </cell>
          <cell r="V301">
            <v>0</v>
          </cell>
          <cell r="W301">
            <v>0</v>
          </cell>
          <cell r="AB301">
            <v>0</v>
          </cell>
          <cell r="AC301">
            <v>0</v>
          </cell>
          <cell r="AD301">
            <v>0</v>
          </cell>
          <cell r="AE301">
            <v>0</v>
          </cell>
          <cell r="AF301">
            <v>0</v>
          </cell>
          <cell r="AG301">
            <v>0</v>
          </cell>
          <cell r="AH301">
            <v>0</v>
          </cell>
          <cell r="AI301">
            <v>0</v>
          </cell>
          <cell r="AJ301">
            <v>0</v>
          </cell>
          <cell r="AK301">
            <v>0</v>
          </cell>
          <cell r="AL301">
            <v>0</v>
          </cell>
          <cell r="AM301">
            <v>0</v>
          </cell>
          <cell r="AQ301">
            <v>0</v>
          </cell>
          <cell r="AR301">
            <v>0</v>
          </cell>
          <cell r="AS301">
            <v>0</v>
          </cell>
          <cell r="AT301">
            <v>0</v>
          </cell>
          <cell r="AU301">
            <v>0</v>
          </cell>
          <cell r="AV301">
            <v>0</v>
          </cell>
          <cell r="AW301">
            <v>0</v>
          </cell>
          <cell r="AX301">
            <v>0</v>
          </cell>
          <cell r="AY301">
            <v>0</v>
          </cell>
          <cell r="AZ301">
            <v>0</v>
          </cell>
          <cell r="BA301">
            <v>0</v>
          </cell>
          <cell r="BB301">
            <v>0</v>
          </cell>
          <cell r="BD301">
            <v>0</v>
          </cell>
        </row>
        <row r="302">
          <cell r="J302" t="str">
            <v>A03</v>
          </cell>
          <cell r="L302">
            <v>0</v>
          </cell>
          <cell r="M302">
            <v>0</v>
          </cell>
          <cell r="N302">
            <v>0</v>
          </cell>
          <cell r="O302">
            <v>0</v>
          </cell>
          <cell r="P302">
            <v>0</v>
          </cell>
          <cell r="Q302">
            <v>0</v>
          </cell>
          <cell r="R302">
            <v>0</v>
          </cell>
          <cell r="S302">
            <v>0</v>
          </cell>
          <cell r="T302">
            <v>0</v>
          </cell>
          <cell r="U302">
            <v>0</v>
          </cell>
          <cell r="V302">
            <v>0</v>
          </cell>
          <cell r="W302">
            <v>0</v>
          </cell>
          <cell r="AB302">
            <v>0</v>
          </cell>
          <cell r="AC302">
            <v>0</v>
          </cell>
          <cell r="AD302">
            <v>0</v>
          </cell>
          <cell r="AE302">
            <v>0</v>
          </cell>
          <cell r="AF302">
            <v>0</v>
          </cell>
          <cell r="AG302">
            <v>0</v>
          </cell>
          <cell r="AH302">
            <v>0</v>
          </cell>
          <cell r="AI302">
            <v>0</v>
          </cell>
          <cell r="AJ302">
            <v>0</v>
          </cell>
          <cell r="AK302">
            <v>0</v>
          </cell>
          <cell r="AL302">
            <v>0</v>
          </cell>
          <cell r="AM302">
            <v>0</v>
          </cell>
          <cell r="AQ302">
            <v>0</v>
          </cell>
          <cell r="AR302">
            <v>0</v>
          </cell>
          <cell r="AS302">
            <v>0</v>
          </cell>
          <cell r="AT302">
            <v>0</v>
          </cell>
          <cell r="AU302">
            <v>0</v>
          </cell>
          <cell r="AV302">
            <v>0</v>
          </cell>
          <cell r="AW302">
            <v>0</v>
          </cell>
          <cell r="AX302">
            <v>0</v>
          </cell>
          <cell r="AY302">
            <v>0</v>
          </cell>
          <cell r="AZ302">
            <v>0</v>
          </cell>
          <cell r="BA302">
            <v>0</v>
          </cell>
          <cell r="BB302">
            <v>0</v>
          </cell>
          <cell r="BD302">
            <v>0</v>
          </cell>
        </row>
        <row r="303">
          <cell r="J303" t="str">
            <v>A04</v>
          </cell>
          <cell r="L303">
            <v>0</v>
          </cell>
          <cell r="M303">
            <v>0</v>
          </cell>
          <cell r="N303">
            <v>0</v>
          </cell>
          <cell r="O303">
            <v>0</v>
          </cell>
          <cell r="P303">
            <v>0</v>
          </cell>
          <cell r="Q303">
            <v>0</v>
          </cell>
          <cell r="R303">
            <v>0</v>
          </cell>
          <cell r="S303">
            <v>0</v>
          </cell>
          <cell r="T303">
            <v>0</v>
          </cell>
          <cell r="U303">
            <v>0</v>
          </cell>
          <cell r="V303">
            <v>0</v>
          </cell>
          <cell r="W303">
            <v>0</v>
          </cell>
          <cell r="AB303">
            <v>0</v>
          </cell>
          <cell r="AC303">
            <v>0</v>
          </cell>
          <cell r="AD303">
            <v>0</v>
          </cell>
          <cell r="AE303">
            <v>0</v>
          </cell>
          <cell r="AF303">
            <v>0</v>
          </cell>
          <cell r="AG303">
            <v>0</v>
          </cell>
          <cell r="AH303">
            <v>0</v>
          </cell>
          <cell r="AI303">
            <v>0</v>
          </cell>
          <cell r="AJ303">
            <v>0</v>
          </cell>
          <cell r="AK303">
            <v>0</v>
          </cell>
          <cell r="AL303">
            <v>0</v>
          </cell>
          <cell r="AM303">
            <v>0</v>
          </cell>
          <cell r="AQ303">
            <v>0</v>
          </cell>
          <cell r="AR303">
            <v>0</v>
          </cell>
          <cell r="AS303">
            <v>0</v>
          </cell>
          <cell r="AT303">
            <v>0</v>
          </cell>
          <cell r="AU303">
            <v>0</v>
          </cell>
          <cell r="AV303">
            <v>0</v>
          </cell>
          <cell r="AW303">
            <v>0</v>
          </cell>
          <cell r="AX303">
            <v>0</v>
          </cell>
          <cell r="AY303">
            <v>0</v>
          </cell>
          <cell r="AZ303">
            <v>0</v>
          </cell>
          <cell r="BA303">
            <v>0</v>
          </cell>
          <cell r="BB303">
            <v>0</v>
          </cell>
          <cell r="BD303">
            <v>0</v>
          </cell>
        </row>
        <row r="304">
          <cell r="J304" t="str">
            <v>A05</v>
          </cell>
          <cell r="L304">
            <v>0</v>
          </cell>
          <cell r="M304">
            <v>0</v>
          </cell>
          <cell r="N304">
            <v>0</v>
          </cell>
          <cell r="O304">
            <v>0</v>
          </cell>
          <cell r="P304">
            <v>0</v>
          </cell>
          <cell r="Q304">
            <v>0</v>
          </cell>
          <cell r="R304">
            <v>0</v>
          </cell>
          <cell r="S304">
            <v>0</v>
          </cell>
          <cell r="T304">
            <v>0</v>
          </cell>
          <cell r="U304">
            <v>0</v>
          </cell>
          <cell r="V304">
            <v>0</v>
          </cell>
          <cell r="W304">
            <v>0</v>
          </cell>
          <cell r="AB304">
            <v>0</v>
          </cell>
          <cell r="AC304">
            <v>0</v>
          </cell>
          <cell r="AD304">
            <v>0</v>
          </cell>
          <cell r="AE304">
            <v>0</v>
          </cell>
          <cell r="AF304">
            <v>0</v>
          </cell>
          <cell r="AG304">
            <v>0</v>
          </cell>
          <cell r="AH304">
            <v>0</v>
          </cell>
          <cell r="AI304">
            <v>0</v>
          </cell>
          <cell r="AJ304">
            <v>0</v>
          </cell>
          <cell r="AK304">
            <v>0</v>
          </cell>
          <cell r="AL304">
            <v>0</v>
          </cell>
          <cell r="AM304">
            <v>0</v>
          </cell>
          <cell r="AQ304">
            <v>0</v>
          </cell>
          <cell r="AR304">
            <v>0</v>
          </cell>
          <cell r="AS304">
            <v>0</v>
          </cell>
          <cell r="AT304">
            <v>0</v>
          </cell>
          <cell r="AU304">
            <v>0</v>
          </cell>
          <cell r="AV304">
            <v>0</v>
          </cell>
          <cell r="AW304">
            <v>0</v>
          </cell>
          <cell r="AX304">
            <v>0</v>
          </cell>
          <cell r="AY304">
            <v>0</v>
          </cell>
          <cell r="AZ304">
            <v>0</v>
          </cell>
          <cell r="BA304">
            <v>0</v>
          </cell>
          <cell r="BB304">
            <v>0</v>
          </cell>
          <cell r="BD304">
            <v>0</v>
          </cell>
        </row>
        <row r="305">
          <cell r="J305" t="str">
            <v>B06</v>
          </cell>
          <cell r="L305">
            <v>0</v>
          </cell>
          <cell r="M305">
            <v>0</v>
          </cell>
          <cell r="N305">
            <v>0</v>
          </cell>
          <cell r="O305">
            <v>0</v>
          </cell>
          <cell r="P305">
            <v>0</v>
          </cell>
          <cell r="Q305">
            <v>0</v>
          </cell>
          <cell r="R305">
            <v>0</v>
          </cell>
          <cell r="S305">
            <v>0</v>
          </cell>
          <cell r="T305">
            <v>0</v>
          </cell>
          <cell r="U305">
            <v>0</v>
          </cell>
          <cell r="V305">
            <v>0</v>
          </cell>
          <cell r="W305">
            <v>0</v>
          </cell>
          <cell r="AB305">
            <v>0</v>
          </cell>
          <cell r="AC305">
            <v>0</v>
          </cell>
          <cell r="AD305">
            <v>0</v>
          </cell>
          <cell r="AE305">
            <v>0</v>
          </cell>
          <cell r="AF305">
            <v>0</v>
          </cell>
          <cell r="AG305">
            <v>0</v>
          </cell>
          <cell r="AH305">
            <v>0</v>
          </cell>
          <cell r="AI305">
            <v>0</v>
          </cell>
          <cell r="AJ305">
            <v>0</v>
          </cell>
          <cell r="AK305">
            <v>0</v>
          </cell>
          <cell r="AL305">
            <v>0</v>
          </cell>
          <cell r="AM305">
            <v>0</v>
          </cell>
          <cell r="AQ305">
            <v>0</v>
          </cell>
          <cell r="AR305">
            <v>0</v>
          </cell>
          <cell r="AS305">
            <v>0</v>
          </cell>
          <cell r="AT305">
            <v>0</v>
          </cell>
          <cell r="AU305">
            <v>0</v>
          </cell>
          <cell r="AV305">
            <v>0</v>
          </cell>
          <cell r="AW305">
            <v>0</v>
          </cell>
          <cell r="AX305">
            <v>0</v>
          </cell>
          <cell r="AY305">
            <v>0</v>
          </cell>
          <cell r="AZ305">
            <v>0</v>
          </cell>
          <cell r="BA305">
            <v>0</v>
          </cell>
          <cell r="BB305">
            <v>0</v>
          </cell>
          <cell r="BD305">
            <v>0</v>
          </cell>
        </row>
        <row r="306">
          <cell r="J306" t="str">
            <v>B07</v>
          </cell>
          <cell r="L306">
            <v>0</v>
          </cell>
          <cell r="M306">
            <v>0</v>
          </cell>
          <cell r="N306">
            <v>0</v>
          </cell>
          <cell r="O306">
            <v>0</v>
          </cell>
          <cell r="P306">
            <v>0</v>
          </cell>
          <cell r="Q306">
            <v>0</v>
          </cell>
          <cell r="R306">
            <v>0</v>
          </cell>
          <cell r="S306">
            <v>0</v>
          </cell>
          <cell r="T306">
            <v>0</v>
          </cell>
          <cell r="U306">
            <v>0</v>
          </cell>
          <cell r="V306">
            <v>0</v>
          </cell>
          <cell r="W306">
            <v>0</v>
          </cell>
          <cell r="AB306">
            <v>0</v>
          </cell>
          <cell r="AC306">
            <v>0</v>
          </cell>
          <cell r="AD306">
            <v>0</v>
          </cell>
          <cell r="AE306">
            <v>0</v>
          </cell>
          <cell r="AF306">
            <v>0</v>
          </cell>
          <cell r="AG306">
            <v>0</v>
          </cell>
          <cell r="AH306">
            <v>0</v>
          </cell>
          <cell r="AI306">
            <v>0</v>
          </cell>
          <cell r="AJ306">
            <v>0</v>
          </cell>
          <cell r="AK306">
            <v>0</v>
          </cell>
          <cell r="AL306">
            <v>0</v>
          </cell>
          <cell r="AM306">
            <v>0</v>
          </cell>
          <cell r="AQ306">
            <v>0</v>
          </cell>
          <cell r="AR306">
            <v>0</v>
          </cell>
          <cell r="AS306">
            <v>0</v>
          </cell>
          <cell r="AT306">
            <v>0</v>
          </cell>
          <cell r="AU306">
            <v>0</v>
          </cell>
          <cell r="AV306">
            <v>0</v>
          </cell>
          <cell r="AW306">
            <v>0</v>
          </cell>
          <cell r="AX306">
            <v>0</v>
          </cell>
          <cell r="AY306">
            <v>0</v>
          </cell>
          <cell r="AZ306">
            <v>0</v>
          </cell>
          <cell r="BA306">
            <v>0</v>
          </cell>
          <cell r="BB306">
            <v>0</v>
          </cell>
          <cell r="BD306">
            <v>0</v>
          </cell>
        </row>
        <row r="307">
          <cell r="J307" t="str">
            <v>B08-B10</v>
          </cell>
          <cell r="L307">
            <v>0</v>
          </cell>
          <cell r="M307">
            <v>0</v>
          </cell>
          <cell r="N307">
            <v>0</v>
          </cell>
          <cell r="O307">
            <v>0</v>
          </cell>
          <cell r="P307">
            <v>0</v>
          </cell>
          <cell r="Q307">
            <v>0</v>
          </cell>
          <cell r="R307">
            <v>0</v>
          </cell>
          <cell r="S307">
            <v>0</v>
          </cell>
          <cell r="T307">
            <v>0</v>
          </cell>
          <cell r="U307">
            <v>0</v>
          </cell>
          <cell r="V307">
            <v>0</v>
          </cell>
          <cell r="W307">
            <v>0</v>
          </cell>
          <cell r="AB307">
            <v>0</v>
          </cell>
          <cell r="AC307">
            <v>0</v>
          </cell>
          <cell r="AD307">
            <v>0</v>
          </cell>
          <cell r="AE307">
            <v>0</v>
          </cell>
          <cell r="AF307">
            <v>0</v>
          </cell>
          <cell r="AG307">
            <v>0</v>
          </cell>
          <cell r="AH307">
            <v>0</v>
          </cell>
          <cell r="AI307">
            <v>0</v>
          </cell>
          <cell r="AJ307">
            <v>0</v>
          </cell>
          <cell r="AK307">
            <v>0</v>
          </cell>
          <cell r="AL307">
            <v>0</v>
          </cell>
          <cell r="AM307">
            <v>0</v>
          </cell>
          <cell r="AQ307">
            <v>0</v>
          </cell>
          <cell r="AR307">
            <v>0</v>
          </cell>
          <cell r="AS307">
            <v>0</v>
          </cell>
          <cell r="AT307">
            <v>0</v>
          </cell>
          <cell r="AU307">
            <v>0</v>
          </cell>
          <cell r="AV307">
            <v>0</v>
          </cell>
          <cell r="AW307">
            <v>0</v>
          </cell>
          <cell r="AX307">
            <v>0</v>
          </cell>
          <cell r="AY307">
            <v>0</v>
          </cell>
          <cell r="AZ307">
            <v>0</v>
          </cell>
          <cell r="BA307">
            <v>0</v>
          </cell>
          <cell r="BB307">
            <v>0</v>
          </cell>
          <cell r="BD307">
            <v>0</v>
          </cell>
        </row>
        <row r="308">
          <cell r="J308" t="str">
            <v>C110-C111</v>
          </cell>
          <cell r="L308">
            <v>0</v>
          </cell>
          <cell r="M308">
            <v>0</v>
          </cell>
          <cell r="N308">
            <v>0</v>
          </cell>
          <cell r="O308">
            <v>0</v>
          </cell>
          <cell r="P308">
            <v>0</v>
          </cell>
          <cell r="Q308">
            <v>0</v>
          </cell>
          <cell r="R308">
            <v>0</v>
          </cell>
          <cell r="S308">
            <v>0</v>
          </cell>
          <cell r="T308">
            <v>0</v>
          </cell>
          <cell r="U308">
            <v>0</v>
          </cell>
          <cell r="V308">
            <v>0</v>
          </cell>
          <cell r="W308">
            <v>0</v>
          </cell>
          <cell r="AB308">
            <v>0</v>
          </cell>
          <cell r="AC308">
            <v>0</v>
          </cell>
          <cell r="AD308">
            <v>0</v>
          </cell>
          <cell r="AE308">
            <v>0</v>
          </cell>
          <cell r="AF308">
            <v>0</v>
          </cell>
          <cell r="AG308">
            <v>0</v>
          </cell>
          <cell r="AH308">
            <v>0</v>
          </cell>
          <cell r="AI308">
            <v>0</v>
          </cell>
          <cell r="AJ308">
            <v>0</v>
          </cell>
          <cell r="AK308">
            <v>0</v>
          </cell>
          <cell r="AL308">
            <v>0</v>
          </cell>
          <cell r="AM308">
            <v>0</v>
          </cell>
          <cell r="AQ308">
            <v>0</v>
          </cell>
          <cell r="AR308">
            <v>0</v>
          </cell>
          <cell r="AS308">
            <v>0</v>
          </cell>
          <cell r="AT308">
            <v>0</v>
          </cell>
          <cell r="AU308">
            <v>0</v>
          </cell>
          <cell r="AV308">
            <v>0</v>
          </cell>
          <cell r="AW308">
            <v>0</v>
          </cell>
          <cell r="AX308">
            <v>0</v>
          </cell>
          <cell r="AY308">
            <v>0</v>
          </cell>
          <cell r="AZ308">
            <v>0</v>
          </cell>
          <cell r="BA308">
            <v>0</v>
          </cell>
          <cell r="BB308">
            <v>0</v>
          </cell>
          <cell r="BD308">
            <v>0</v>
          </cell>
        </row>
        <row r="309">
          <cell r="J309" t="str">
            <v>C112</v>
          </cell>
          <cell r="L309">
            <v>0</v>
          </cell>
          <cell r="M309">
            <v>0</v>
          </cell>
          <cell r="N309">
            <v>0</v>
          </cell>
          <cell r="O309">
            <v>0</v>
          </cell>
          <cell r="P309">
            <v>0</v>
          </cell>
          <cell r="Q309">
            <v>0</v>
          </cell>
          <cell r="R309">
            <v>0</v>
          </cell>
          <cell r="S309">
            <v>0</v>
          </cell>
          <cell r="T309">
            <v>0</v>
          </cell>
          <cell r="U309">
            <v>0</v>
          </cell>
          <cell r="V309">
            <v>0</v>
          </cell>
          <cell r="W309">
            <v>0</v>
          </cell>
          <cell r="AB309">
            <v>0</v>
          </cell>
          <cell r="AC309">
            <v>0</v>
          </cell>
          <cell r="AD309">
            <v>0</v>
          </cell>
          <cell r="AE309">
            <v>0</v>
          </cell>
          <cell r="AF309">
            <v>0</v>
          </cell>
          <cell r="AG309">
            <v>0</v>
          </cell>
          <cell r="AH309">
            <v>0</v>
          </cell>
          <cell r="AI309">
            <v>0</v>
          </cell>
          <cell r="AJ309">
            <v>0</v>
          </cell>
          <cell r="AK309">
            <v>0</v>
          </cell>
          <cell r="AL309">
            <v>0</v>
          </cell>
          <cell r="AM309">
            <v>0</v>
          </cell>
          <cell r="AQ309">
            <v>0</v>
          </cell>
          <cell r="AR309">
            <v>0</v>
          </cell>
          <cell r="AS309">
            <v>0</v>
          </cell>
          <cell r="AT309">
            <v>0</v>
          </cell>
          <cell r="AU309">
            <v>0</v>
          </cell>
          <cell r="AV309">
            <v>0</v>
          </cell>
          <cell r="AW309">
            <v>0</v>
          </cell>
          <cell r="AX309">
            <v>0</v>
          </cell>
          <cell r="AY309">
            <v>0</v>
          </cell>
          <cell r="AZ309">
            <v>0</v>
          </cell>
          <cell r="BA309">
            <v>0</v>
          </cell>
          <cell r="BB309">
            <v>0</v>
          </cell>
          <cell r="BD309">
            <v>0</v>
          </cell>
        </row>
        <row r="310">
          <cell r="J310" t="str">
            <v>C113</v>
          </cell>
          <cell r="L310">
            <v>0</v>
          </cell>
          <cell r="M310">
            <v>0</v>
          </cell>
          <cell r="N310">
            <v>0</v>
          </cell>
          <cell r="O310">
            <v>0</v>
          </cell>
          <cell r="P310">
            <v>0</v>
          </cell>
          <cell r="Q310">
            <v>0</v>
          </cell>
          <cell r="R310">
            <v>0</v>
          </cell>
          <cell r="S310">
            <v>0</v>
          </cell>
          <cell r="T310">
            <v>0</v>
          </cell>
          <cell r="U310">
            <v>0</v>
          </cell>
          <cell r="V310">
            <v>0</v>
          </cell>
          <cell r="W310">
            <v>0</v>
          </cell>
          <cell r="AB310">
            <v>0</v>
          </cell>
          <cell r="AC310">
            <v>0</v>
          </cell>
          <cell r="AD310">
            <v>0</v>
          </cell>
          <cell r="AE310">
            <v>0</v>
          </cell>
          <cell r="AF310">
            <v>0</v>
          </cell>
          <cell r="AG310">
            <v>0</v>
          </cell>
          <cell r="AH310">
            <v>0</v>
          </cell>
          <cell r="AI310">
            <v>0</v>
          </cell>
          <cell r="AJ310">
            <v>0</v>
          </cell>
          <cell r="AK310">
            <v>0</v>
          </cell>
          <cell r="AL310">
            <v>0</v>
          </cell>
          <cell r="AM310">
            <v>0</v>
          </cell>
          <cell r="AQ310">
            <v>0</v>
          </cell>
          <cell r="AR310">
            <v>0</v>
          </cell>
          <cell r="AS310">
            <v>0</v>
          </cell>
          <cell r="AT310">
            <v>0</v>
          </cell>
          <cell r="AU310">
            <v>0</v>
          </cell>
          <cell r="AV310">
            <v>0</v>
          </cell>
          <cell r="AW310">
            <v>0</v>
          </cell>
          <cell r="AX310">
            <v>0</v>
          </cell>
          <cell r="AY310">
            <v>0</v>
          </cell>
          <cell r="AZ310">
            <v>0</v>
          </cell>
          <cell r="BA310">
            <v>0</v>
          </cell>
          <cell r="BB310">
            <v>0</v>
          </cell>
          <cell r="BD310">
            <v>0</v>
          </cell>
        </row>
        <row r="311">
          <cell r="J311" t="str">
            <v>C114</v>
          </cell>
          <cell r="L311">
            <v>0</v>
          </cell>
          <cell r="M311">
            <v>0</v>
          </cell>
          <cell r="N311">
            <v>0</v>
          </cell>
          <cell r="O311">
            <v>0</v>
          </cell>
          <cell r="P311">
            <v>0</v>
          </cell>
          <cell r="Q311">
            <v>0</v>
          </cell>
          <cell r="R311">
            <v>0</v>
          </cell>
          <cell r="S311">
            <v>0</v>
          </cell>
          <cell r="T311">
            <v>0</v>
          </cell>
          <cell r="U311">
            <v>0</v>
          </cell>
          <cell r="V311">
            <v>0</v>
          </cell>
          <cell r="W311">
            <v>0</v>
          </cell>
          <cell r="AB311">
            <v>0</v>
          </cell>
          <cell r="AC311">
            <v>0</v>
          </cell>
          <cell r="AD311">
            <v>0</v>
          </cell>
          <cell r="AE311">
            <v>0</v>
          </cell>
          <cell r="AF311">
            <v>0</v>
          </cell>
          <cell r="AG311">
            <v>0</v>
          </cell>
          <cell r="AH311">
            <v>0</v>
          </cell>
          <cell r="AI311">
            <v>0</v>
          </cell>
          <cell r="AJ311">
            <v>0</v>
          </cell>
          <cell r="AK311">
            <v>0</v>
          </cell>
          <cell r="AL311">
            <v>0</v>
          </cell>
          <cell r="AM311">
            <v>0</v>
          </cell>
          <cell r="AQ311">
            <v>0</v>
          </cell>
          <cell r="AR311">
            <v>0</v>
          </cell>
          <cell r="AS311">
            <v>0</v>
          </cell>
          <cell r="AT311">
            <v>0</v>
          </cell>
          <cell r="AU311">
            <v>0</v>
          </cell>
          <cell r="AV311">
            <v>0</v>
          </cell>
          <cell r="AW311">
            <v>0</v>
          </cell>
          <cell r="AX311">
            <v>0</v>
          </cell>
          <cell r="AY311">
            <v>0</v>
          </cell>
          <cell r="AZ311">
            <v>0</v>
          </cell>
          <cell r="BA311">
            <v>0</v>
          </cell>
          <cell r="BB311">
            <v>0</v>
          </cell>
          <cell r="BD311">
            <v>0</v>
          </cell>
        </row>
        <row r="312">
          <cell r="J312" t="str">
            <v>C115-C119</v>
          </cell>
          <cell r="L312">
            <v>0</v>
          </cell>
          <cell r="M312">
            <v>0</v>
          </cell>
          <cell r="N312">
            <v>0</v>
          </cell>
          <cell r="O312">
            <v>0</v>
          </cell>
          <cell r="P312">
            <v>0</v>
          </cell>
          <cell r="Q312">
            <v>0</v>
          </cell>
          <cell r="R312">
            <v>0</v>
          </cell>
          <cell r="S312">
            <v>0</v>
          </cell>
          <cell r="T312">
            <v>0</v>
          </cell>
          <cell r="U312">
            <v>0</v>
          </cell>
          <cell r="V312">
            <v>0</v>
          </cell>
          <cell r="W312">
            <v>0</v>
          </cell>
          <cell r="AB312">
            <v>0</v>
          </cell>
          <cell r="AC312">
            <v>0</v>
          </cell>
          <cell r="AD312">
            <v>0</v>
          </cell>
          <cell r="AE312">
            <v>0</v>
          </cell>
          <cell r="AF312">
            <v>0</v>
          </cell>
          <cell r="AG312">
            <v>0</v>
          </cell>
          <cell r="AH312">
            <v>0</v>
          </cell>
          <cell r="AI312">
            <v>0</v>
          </cell>
          <cell r="AJ312">
            <v>0</v>
          </cell>
          <cell r="AK312">
            <v>0</v>
          </cell>
          <cell r="AL312">
            <v>0</v>
          </cell>
          <cell r="AM312">
            <v>0</v>
          </cell>
          <cell r="AQ312">
            <v>0</v>
          </cell>
          <cell r="AR312">
            <v>0</v>
          </cell>
          <cell r="AS312">
            <v>0</v>
          </cell>
          <cell r="AT312">
            <v>0</v>
          </cell>
          <cell r="AU312">
            <v>0</v>
          </cell>
          <cell r="AV312">
            <v>0</v>
          </cell>
          <cell r="AW312">
            <v>0</v>
          </cell>
          <cell r="AX312">
            <v>0</v>
          </cell>
          <cell r="AY312">
            <v>0</v>
          </cell>
          <cell r="AZ312">
            <v>0</v>
          </cell>
          <cell r="BA312">
            <v>0</v>
          </cell>
          <cell r="BB312">
            <v>0</v>
          </cell>
          <cell r="BD312">
            <v>0</v>
          </cell>
        </row>
        <row r="313">
          <cell r="J313" t="str">
            <v>C12</v>
          </cell>
          <cell r="L313">
            <v>0</v>
          </cell>
          <cell r="M313">
            <v>0</v>
          </cell>
          <cell r="N313">
            <v>0</v>
          </cell>
          <cell r="O313">
            <v>0</v>
          </cell>
          <cell r="P313">
            <v>0</v>
          </cell>
          <cell r="Q313">
            <v>0</v>
          </cell>
          <cell r="R313">
            <v>0</v>
          </cell>
          <cell r="S313">
            <v>0</v>
          </cell>
          <cell r="T313">
            <v>0</v>
          </cell>
          <cell r="U313">
            <v>0</v>
          </cell>
          <cell r="V313">
            <v>0</v>
          </cell>
          <cell r="W313">
            <v>0</v>
          </cell>
          <cell r="AB313">
            <v>0</v>
          </cell>
          <cell r="AC313">
            <v>0</v>
          </cell>
          <cell r="AD313">
            <v>0</v>
          </cell>
          <cell r="AE313">
            <v>0</v>
          </cell>
          <cell r="AF313">
            <v>0</v>
          </cell>
          <cell r="AG313">
            <v>0</v>
          </cell>
          <cell r="AH313">
            <v>0</v>
          </cell>
          <cell r="AI313">
            <v>0</v>
          </cell>
          <cell r="AJ313">
            <v>0</v>
          </cell>
          <cell r="AK313">
            <v>0</v>
          </cell>
          <cell r="AL313">
            <v>0</v>
          </cell>
          <cell r="AM313">
            <v>0</v>
          </cell>
          <cell r="AQ313">
            <v>0</v>
          </cell>
          <cell r="AR313">
            <v>0</v>
          </cell>
          <cell r="AS313">
            <v>0</v>
          </cell>
          <cell r="AT313">
            <v>0</v>
          </cell>
          <cell r="AU313">
            <v>0</v>
          </cell>
          <cell r="AV313">
            <v>0</v>
          </cell>
          <cell r="AW313">
            <v>0</v>
          </cell>
          <cell r="AX313">
            <v>0</v>
          </cell>
          <cell r="AY313">
            <v>0</v>
          </cell>
          <cell r="AZ313">
            <v>0</v>
          </cell>
          <cell r="BA313">
            <v>0</v>
          </cell>
          <cell r="BB313">
            <v>0</v>
          </cell>
          <cell r="BD313">
            <v>0</v>
          </cell>
        </row>
        <row r="314">
          <cell r="J314" t="str">
            <v>C13</v>
          </cell>
          <cell r="L314">
            <v>0</v>
          </cell>
          <cell r="M314">
            <v>0</v>
          </cell>
          <cell r="N314">
            <v>0</v>
          </cell>
          <cell r="O314">
            <v>0</v>
          </cell>
          <cell r="P314">
            <v>0</v>
          </cell>
          <cell r="Q314">
            <v>0</v>
          </cell>
          <cell r="R314">
            <v>0</v>
          </cell>
          <cell r="S314">
            <v>0</v>
          </cell>
          <cell r="T314">
            <v>0</v>
          </cell>
          <cell r="U314">
            <v>0</v>
          </cell>
          <cell r="V314">
            <v>0</v>
          </cell>
          <cell r="W314">
            <v>0</v>
          </cell>
          <cell r="AB314">
            <v>0</v>
          </cell>
          <cell r="AC314">
            <v>0</v>
          </cell>
          <cell r="AD314">
            <v>0</v>
          </cell>
          <cell r="AE314">
            <v>0</v>
          </cell>
          <cell r="AF314">
            <v>0</v>
          </cell>
          <cell r="AG314">
            <v>0</v>
          </cell>
          <cell r="AH314">
            <v>0</v>
          </cell>
          <cell r="AI314">
            <v>0</v>
          </cell>
          <cell r="AJ314">
            <v>0</v>
          </cell>
          <cell r="AK314">
            <v>0</v>
          </cell>
          <cell r="AL314">
            <v>0</v>
          </cell>
          <cell r="AM314">
            <v>0</v>
          </cell>
          <cell r="AQ314">
            <v>0</v>
          </cell>
          <cell r="AR314">
            <v>0</v>
          </cell>
          <cell r="AS314">
            <v>0</v>
          </cell>
          <cell r="AT314">
            <v>0</v>
          </cell>
          <cell r="AU314">
            <v>0</v>
          </cell>
          <cell r="AV314">
            <v>0</v>
          </cell>
          <cell r="AW314">
            <v>0</v>
          </cell>
          <cell r="AX314">
            <v>0</v>
          </cell>
          <cell r="AY314">
            <v>0</v>
          </cell>
          <cell r="AZ314">
            <v>0</v>
          </cell>
          <cell r="BA314">
            <v>0</v>
          </cell>
          <cell r="BB314">
            <v>0</v>
          </cell>
          <cell r="BD314">
            <v>0</v>
          </cell>
        </row>
        <row r="315">
          <cell r="J315" t="str">
            <v>C14</v>
          </cell>
          <cell r="L315">
            <v>0</v>
          </cell>
          <cell r="M315">
            <v>0</v>
          </cell>
          <cell r="N315">
            <v>0</v>
          </cell>
          <cell r="O315">
            <v>0</v>
          </cell>
          <cell r="P315">
            <v>0</v>
          </cell>
          <cell r="Q315">
            <v>0</v>
          </cell>
          <cell r="R315">
            <v>0</v>
          </cell>
          <cell r="S315">
            <v>0</v>
          </cell>
          <cell r="T315">
            <v>0</v>
          </cell>
          <cell r="U315">
            <v>0</v>
          </cell>
          <cell r="V315">
            <v>0</v>
          </cell>
          <cell r="W315">
            <v>0</v>
          </cell>
          <cell r="AB315">
            <v>0</v>
          </cell>
          <cell r="AC315">
            <v>0</v>
          </cell>
          <cell r="AD315">
            <v>0</v>
          </cell>
          <cell r="AE315">
            <v>0</v>
          </cell>
          <cell r="AF315">
            <v>0</v>
          </cell>
          <cell r="AG315">
            <v>0</v>
          </cell>
          <cell r="AH315">
            <v>0</v>
          </cell>
          <cell r="AI315">
            <v>0</v>
          </cell>
          <cell r="AJ315">
            <v>0</v>
          </cell>
          <cell r="AK315">
            <v>0</v>
          </cell>
          <cell r="AL315">
            <v>0</v>
          </cell>
          <cell r="AM315">
            <v>0</v>
          </cell>
          <cell r="AQ315">
            <v>0</v>
          </cell>
          <cell r="AR315">
            <v>0</v>
          </cell>
          <cell r="AS315">
            <v>0</v>
          </cell>
          <cell r="AT315">
            <v>0</v>
          </cell>
          <cell r="AU315">
            <v>0</v>
          </cell>
          <cell r="AV315">
            <v>0</v>
          </cell>
          <cell r="AW315">
            <v>0</v>
          </cell>
          <cell r="AX315">
            <v>0</v>
          </cell>
          <cell r="AY315">
            <v>0</v>
          </cell>
          <cell r="AZ315">
            <v>0</v>
          </cell>
          <cell r="BA315">
            <v>0</v>
          </cell>
          <cell r="BB315">
            <v>0</v>
          </cell>
          <cell r="BD315">
            <v>0</v>
          </cell>
        </row>
        <row r="316">
          <cell r="J316" t="str">
            <v>C15</v>
          </cell>
          <cell r="L316">
            <v>0</v>
          </cell>
          <cell r="M316">
            <v>0</v>
          </cell>
          <cell r="N316">
            <v>0</v>
          </cell>
          <cell r="O316">
            <v>0</v>
          </cell>
          <cell r="P316">
            <v>0</v>
          </cell>
          <cell r="Q316">
            <v>0</v>
          </cell>
          <cell r="R316">
            <v>0</v>
          </cell>
          <cell r="S316">
            <v>0</v>
          </cell>
          <cell r="T316">
            <v>0</v>
          </cell>
          <cell r="U316">
            <v>0</v>
          </cell>
          <cell r="V316">
            <v>0</v>
          </cell>
          <cell r="W316">
            <v>0</v>
          </cell>
          <cell r="AB316">
            <v>0</v>
          </cell>
          <cell r="AC316">
            <v>0</v>
          </cell>
          <cell r="AD316">
            <v>0</v>
          </cell>
          <cell r="AE316">
            <v>0</v>
          </cell>
          <cell r="AF316">
            <v>0</v>
          </cell>
          <cell r="AG316">
            <v>0</v>
          </cell>
          <cell r="AH316">
            <v>0</v>
          </cell>
          <cell r="AI316">
            <v>0</v>
          </cell>
          <cell r="AJ316">
            <v>0</v>
          </cell>
          <cell r="AK316">
            <v>0</v>
          </cell>
          <cell r="AL316">
            <v>0</v>
          </cell>
          <cell r="AM316">
            <v>0</v>
          </cell>
          <cell r="AQ316">
            <v>0</v>
          </cell>
          <cell r="AR316">
            <v>0</v>
          </cell>
          <cell r="AS316">
            <v>0</v>
          </cell>
          <cell r="AT316">
            <v>0</v>
          </cell>
          <cell r="AU316">
            <v>0</v>
          </cell>
          <cell r="AV316">
            <v>0</v>
          </cell>
          <cell r="AW316">
            <v>0</v>
          </cell>
          <cell r="AX316">
            <v>0</v>
          </cell>
          <cell r="AY316">
            <v>0</v>
          </cell>
          <cell r="AZ316">
            <v>0</v>
          </cell>
          <cell r="BA316">
            <v>0</v>
          </cell>
          <cell r="BB316">
            <v>0</v>
          </cell>
          <cell r="BD316">
            <v>0</v>
          </cell>
        </row>
        <row r="317">
          <cell r="J317" t="str">
            <v>C16</v>
          </cell>
          <cell r="L317">
            <v>0</v>
          </cell>
          <cell r="M317">
            <v>0</v>
          </cell>
          <cell r="N317">
            <v>0</v>
          </cell>
          <cell r="O317">
            <v>0</v>
          </cell>
          <cell r="P317">
            <v>0</v>
          </cell>
          <cell r="Q317">
            <v>0</v>
          </cell>
          <cell r="R317">
            <v>0</v>
          </cell>
          <cell r="S317">
            <v>0</v>
          </cell>
          <cell r="T317">
            <v>0</v>
          </cell>
          <cell r="U317">
            <v>0</v>
          </cell>
          <cell r="V317">
            <v>0</v>
          </cell>
          <cell r="W317">
            <v>0</v>
          </cell>
          <cell r="AB317">
            <v>0</v>
          </cell>
          <cell r="AC317">
            <v>0</v>
          </cell>
          <cell r="AD317">
            <v>0</v>
          </cell>
          <cell r="AE317">
            <v>0</v>
          </cell>
          <cell r="AF317">
            <v>0</v>
          </cell>
          <cell r="AG317">
            <v>0</v>
          </cell>
          <cell r="AH317">
            <v>0</v>
          </cell>
          <cell r="AI317">
            <v>0</v>
          </cell>
          <cell r="AJ317">
            <v>0</v>
          </cell>
          <cell r="AK317">
            <v>0</v>
          </cell>
          <cell r="AL317">
            <v>0</v>
          </cell>
          <cell r="AM317">
            <v>0</v>
          </cell>
          <cell r="AQ317">
            <v>0</v>
          </cell>
          <cell r="AR317">
            <v>0</v>
          </cell>
          <cell r="AS317">
            <v>0</v>
          </cell>
          <cell r="AT317">
            <v>0</v>
          </cell>
          <cell r="AU317">
            <v>0</v>
          </cell>
          <cell r="AV317">
            <v>0</v>
          </cell>
          <cell r="AW317">
            <v>0</v>
          </cell>
          <cell r="AX317">
            <v>0</v>
          </cell>
          <cell r="AY317">
            <v>0</v>
          </cell>
          <cell r="AZ317">
            <v>0</v>
          </cell>
          <cell r="BA317">
            <v>0</v>
          </cell>
          <cell r="BB317">
            <v>0</v>
          </cell>
          <cell r="BD317">
            <v>0</v>
          </cell>
        </row>
        <row r="318">
          <cell r="J318" t="str">
            <v>C17</v>
          </cell>
          <cell r="L318">
            <v>0</v>
          </cell>
          <cell r="M318">
            <v>0</v>
          </cell>
          <cell r="N318">
            <v>0</v>
          </cell>
          <cell r="O318">
            <v>0</v>
          </cell>
          <cell r="P318">
            <v>0</v>
          </cell>
          <cell r="Q318">
            <v>0</v>
          </cell>
          <cell r="R318">
            <v>0</v>
          </cell>
          <cell r="S318">
            <v>0</v>
          </cell>
          <cell r="T318">
            <v>0</v>
          </cell>
          <cell r="U318">
            <v>0</v>
          </cell>
          <cell r="V318">
            <v>0</v>
          </cell>
          <cell r="W318">
            <v>0</v>
          </cell>
          <cell r="AB318">
            <v>0</v>
          </cell>
          <cell r="AC318">
            <v>0</v>
          </cell>
          <cell r="AD318">
            <v>0</v>
          </cell>
          <cell r="AE318">
            <v>0</v>
          </cell>
          <cell r="AF318">
            <v>0</v>
          </cell>
          <cell r="AG318">
            <v>0</v>
          </cell>
          <cell r="AH318">
            <v>0</v>
          </cell>
          <cell r="AI318">
            <v>0</v>
          </cell>
          <cell r="AJ318">
            <v>0</v>
          </cell>
          <cell r="AK318">
            <v>0</v>
          </cell>
          <cell r="AL318">
            <v>0</v>
          </cell>
          <cell r="AM318">
            <v>0</v>
          </cell>
          <cell r="AQ318">
            <v>0</v>
          </cell>
          <cell r="AR318">
            <v>0</v>
          </cell>
          <cell r="AS318">
            <v>0</v>
          </cell>
          <cell r="AT318">
            <v>0</v>
          </cell>
          <cell r="AU318">
            <v>0</v>
          </cell>
          <cell r="AV318">
            <v>0</v>
          </cell>
          <cell r="AW318">
            <v>0</v>
          </cell>
          <cell r="AX318">
            <v>0</v>
          </cell>
          <cell r="AY318">
            <v>0</v>
          </cell>
          <cell r="AZ318">
            <v>0</v>
          </cell>
          <cell r="BA318">
            <v>0</v>
          </cell>
          <cell r="BB318">
            <v>0</v>
          </cell>
          <cell r="BD318">
            <v>0</v>
          </cell>
        </row>
        <row r="319">
          <cell r="J319" t="str">
            <v>C18</v>
          </cell>
          <cell r="L319">
            <v>0</v>
          </cell>
          <cell r="M319">
            <v>0</v>
          </cell>
          <cell r="N319">
            <v>0</v>
          </cell>
          <cell r="O319">
            <v>0</v>
          </cell>
          <cell r="P319">
            <v>0</v>
          </cell>
          <cell r="Q319">
            <v>0</v>
          </cell>
          <cell r="R319">
            <v>0</v>
          </cell>
          <cell r="S319">
            <v>0</v>
          </cell>
          <cell r="T319">
            <v>0</v>
          </cell>
          <cell r="U319">
            <v>0</v>
          </cell>
          <cell r="V319">
            <v>0</v>
          </cell>
          <cell r="W319">
            <v>0</v>
          </cell>
          <cell r="AB319">
            <v>0</v>
          </cell>
          <cell r="AC319">
            <v>0</v>
          </cell>
          <cell r="AD319">
            <v>0</v>
          </cell>
          <cell r="AE319">
            <v>0</v>
          </cell>
          <cell r="AF319">
            <v>0</v>
          </cell>
          <cell r="AG319">
            <v>0</v>
          </cell>
          <cell r="AH319">
            <v>0</v>
          </cell>
          <cell r="AI319">
            <v>0</v>
          </cell>
          <cell r="AJ319">
            <v>0</v>
          </cell>
          <cell r="AK319">
            <v>0</v>
          </cell>
          <cell r="AL319">
            <v>0</v>
          </cell>
          <cell r="AM319">
            <v>0</v>
          </cell>
          <cell r="AQ319">
            <v>0</v>
          </cell>
          <cell r="AR319">
            <v>0</v>
          </cell>
          <cell r="AS319">
            <v>0</v>
          </cell>
          <cell r="AT319">
            <v>0</v>
          </cell>
          <cell r="AU319">
            <v>0</v>
          </cell>
          <cell r="AV319">
            <v>0</v>
          </cell>
          <cell r="AW319">
            <v>0</v>
          </cell>
          <cell r="AX319">
            <v>0</v>
          </cell>
          <cell r="AY319">
            <v>0</v>
          </cell>
          <cell r="AZ319">
            <v>0</v>
          </cell>
          <cell r="BA319">
            <v>0</v>
          </cell>
          <cell r="BB319">
            <v>0</v>
          </cell>
          <cell r="BD319">
            <v>0</v>
          </cell>
        </row>
        <row r="320">
          <cell r="J320" t="str">
            <v>C19</v>
          </cell>
          <cell r="L320">
            <v>0</v>
          </cell>
          <cell r="M320">
            <v>0</v>
          </cell>
          <cell r="N320">
            <v>0</v>
          </cell>
          <cell r="O320">
            <v>0</v>
          </cell>
          <cell r="P320">
            <v>0</v>
          </cell>
          <cell r="Q320">
            <v>0</v>
          </cell>
          <cell r="R320">
            <v>0</v>
          </cell>
          <cell r="S320">
            <v>0</v>
          </cell>
          <cell r="T320">
            <v>0</v>
          </cell>
          <cell r="U320">
            <v>0</v>
          </cell>
          <cell r="V320">
            <v>0</v>
          </cell>
          <cell r="W320">
            <v>0</v>
          </cell>
          <cell r="AB320">
            <v>0</v>
          </cell>
          <cell r="AC320">
            <v>0</v>
          </cell>
          <cell r="AD320">
            <v>0</v>
          </cell>
          <cell r="AE320">
            <v>0</v>
          </cell>
          <cell r="AF320">
            <v>0</v>
          </cell>
          <cell r="AG320">
            <v>0</v>
          </cell>
          <cell r="AH320">
            <v>0</v>
          </cell>
          <cell r="AI320">
            <v>0</v>
          </cell>
          <cell r="AJ320">
            <v>0</v>
          </cell>
          <cell r="AK320">
            <v>0</v>
          </cell>
          <cell r="AL320">
            <v>0</v>
          </cell>
          <cell r="AM320">
            <v>0</v>
          </cell>
          <cell r="AQ320">
            <v>0</v>
          </cell>
          <cell r="AR320">
            <v>0</v>
          </cell>
          <cell r="AS320">
            <v>0</v>
          </cell>
          <cell r="AT320">
            <v>0</v>
          </cell>
          <cell r="AU320">
            <v>0</v>
          </cell>
          <cell r="AV320">
            <v>0</v>
          </cell>
          <cell r="AW320">
            <v>0</v>
          </cell>
          <cell r="AX320">
            <v>0</v>
          </cell>
          <cell r="AY320">
            <v>0</v>
          </cell>
          <cell r="AZ320">
            <v>0</v>
          </cell>
          <cell r="BA320">
            <v>0</v>
          </cell>
          <cell r="BB320">
            <v>0</v>
          </cell>
          <cell r="BD320">
            <v>0</v>
          </cell>
        </row>
        <row r="321">
          <cell r="J321" t="str">
            <v>C20</v>
          </cell>
          <cell r="L321">
            <v>0</v>
          </cell>
          <cell r="M321">
            <v>0</v>
          </cell>
          <cell r="N321">
            <v>0</v>
          </cell>
          <cell r="O321">
            <v>0</v>
          </cell>
          <cell r="P321">
            <v>0</v>
          </cell>
          <cell r="Q321">
            <v>0</v>
          </cell>
          <cell r="R321">
            <v>0</v>
          </cell>
          <cell r="S321">
            <v>0</v>
          </cell>
          <cell r="T321">
            <v>0</v>
          </cell>
          <cell r="U321">
            <v>0</v>
          </cell>
          <cell r="V321">
            <v>0</v>
          </cell>
          <cell r="W321">
            <v>0</v>
          </cell>
          <cell r="AB321">
            <v>0</v>
          </cell>
          <cell r="AC321">
            <v>0</v>
          </cell>
          <cell r="AD321">
            <v>0</v>
          </cell>
          <cell r="AE321">
            <v>0</v>
          </cell>
          <cell r="AF321">
            <v>0</v>
          </cell>
          <cell r="AG321">
            <v>0</v>
          </cell>
          <cell r="AH321">
            <v>0</v>
          </cell>
          <cell r="AI321">
            <v>0</v>
          </cell>
          <cell r="AJ321">
            <v>0</v>
          </cell>
          <cell r="AK321">
            <v>0</v>
          </cell>
          <cell r="AL321">
            <v>0</v>
          </cell>
          <cell r="AM321">
            <v>0</v>
          </cell>
          <cell r="AQ321">
            <v>0</v>
          </cell>
          <cell r="AR321">
            <v>0</v>
          </cell>
          <cell r="AS321">
            <v>0</v>
          </cell>
          <cell r="AT321">
            <v>0</v>
          </cell>
          <cell r="AU321">
            <v>0</v>
          </cell>
          <cell r="AV321">
            <v>0</v>
          </cell>
          <cell r="AW321">
            <v>0</v>
          </cell>
          <cell r="AX321">
            <v>0</v>
          </cell>
          <cell r="AY321">
            <v>0</v>
          </cell>
          <cell r="AZ321">
            <v>0</v>
          </cell>
          <cell r="BA321">
            <v>0</v>
          </cell>
          <cell r="BB321">
            <v>0</v>
          </cell>
          <cell r="BD321">
            <v>0</v>
          </cell>
        </row>
        <row r="322">
          <cell r="J322" t="str">
            <v>C21</v>
          </cell>
          <cell r="L322">
            <v>0</v>
          </cell>
          <cell r="M322">
            <v>0</v>
          </cell>
          <cell r="N322">
            <v>0</v>
          </cell>
          <cell r="O322">
            <v>0</v>
          </cell>
          <cell r="P322">
            <v>0</v>
          </cell>
          <cell r="Q322">
            <v>0</v>
          </cell>
          <cell r="R322">
            <v>0</v>
          </cell>
          <cell r="S322">
            <v>0</v>
          </cell>
          <cell r="T322">
            <v>0</v>
          </cell>
          <cell r="U322">
            <v>0</v>
          </cell>
          <cell r="V322">
            <v>0</v>
          </cell>
          <cell r="W322">
            <v>0</v>
          </cell>
          <cell r="AB322">
            <v>0</v>
          </cell>
          <cell r="AC322">
            <v>0</v>
          </cell>
          <cell r="AD322">
            <v>0</v>
          </cell>
          <cell r="AE322">
            <v>0</v>
          </cell>
          <cell r="AF322">
            <v>0</v>
          </cell>
          <cell r="AG322">
            <v>0</v>
          </cell>
          <cell r="AH322">
            <v>0</v>
          </cell>
          <cell r="AI322">
            <v>0</v>
          </cell>
          <cell r="AJ322">
            <v>0</v>
          </cell>
          <cell r="AK322">
            <v>0</v>
          </cell>
          <cell r="AL322">
            <v>0</v>
          </cell>
          <cell r="AM322">
            <v>0</v>
          </cell>
          <cell r="AQ322">
            <v>0</v>
          </cell>
          <cell r="AR322">
            <v>0</v>
          </cell>
          <cell r="AS322">
            <v>0</v>
          </cell>
          <cell r="AT322">
            <v>0</v>
          </cell>
          <cell r="AU322">
            <v>0</v>
          </cell>
          <cell r="AV322">
            <v>0</v>
          </cell>
          <cell r="AW322">
            <v>0</v>
          </cell>
          <cell r="AX322">
            <v>0</v>
          </cell>
          <cell r="AY322">
            <v>0</v>
          </cell>
          <cell r="AZ322">
            <v>0</v>
          </cell>
          <cell r="BA322">
            <v>0</v>
          </cell>
          <cell r="BB322">
            <v>0</v>
          </cell>
          <cell r="BD322">
            <v>0</v>
          </cell>
        </row>
        <row r="323">
          <cell r="J323" t="str">
            <v>C22</v>
          </cell>
          <cell r="L323">
            <v>0</v>
          </cell>
          <cell r="M323">
            <v>0</v>
          </cell>
          <cell r="N323">
            <v>0</v>
          </cell>
          <cell r="O323">
            <v>0</v>
          </cell>
          <cell r="P323">
            <v>0</v>
          </cell>
          <cell r="Q323">
            <v>0</v>
          </cell>
          <cell r="R323">
            <v>0</v>
          </cell>
          <cell r="S323">
            <v>0</v>
          </cell>
          <cell r="T323">
            <v>0</v>
          </cell>
          <cell r="U323">
            <v>0</v>
          </cell>
          <cell r="V323">
            <v>0</v>
          </cell>
          <cell r="W323">
            <v>0</v>
          </cell>
          <cell r="AB323">
            <v>0</v>
          </cell>
          <cell r="AC323">
            <v>0</v>
          </cell>
          <cell r="AD323">
            <v>0</v>
          </cell>
          <cell r="AE323">
            <v>0</v>
          </cell>
          <cell r="AF323">
            <v>0</v>
          </cell>
          <cell r="AG323">
            <v>0</v>
          </cell>
          <cell r="AH323">
            <v>0</v>
          </cell>
          <cell r="AI323">
            <v>0</v>
          </cell>
          <cell r="AJ323">
            <v>0</v>
          </cell>
          <cell r="AK323">
            <v>0</v>
          </cell>
          <cell r="AL323">
            <v>0</v>
          </cell>
          <cell r="AM323">
            <v>0</v>
          </cell>
          <cell r="AQ323">
            <v>0</v>
          </cell>
          <cell r="AR323">
            <v>0</v>
          </cell>
          <cell r="AS323">
            <v>0</v>
          </cell>
          <cell r="AT323">
            <v>0</v>
          </cell>
          <cell r="AU323">
            <v>0</v>
          </cell>
          <cell r="AV323">
            <v>0</v>
          </cell>
          <cell r="AW323">
            <v>0</v>
          </cell>
          <cell r="AX323">
            <v>0</v>
          </cell>
          <cell r="AY323">
            <v>0</v>
          </cell>
          <cell r="AZ323">
            <v>0</v>
          </cell>
          <cell r="BA323">
            <v>0</v>
          </cell>
          <cell r="BB323">
            <v>0</v>
          </cell>
          <cell r="BD323">
            <v>0</v>
          </cell>
        </row>
        <row r="324">
          <cell r="J324" t="str">
            <v>C23</v>
          </cell>
          <cell r="L324">
            <v>0</v>
          </cell>
          <cell r="M324">
            <v>0</v>
          </cell>
          <cell r="N324">
            <v>0</v>
          </cell>
          <cell r="O324">
            <v>0</v>
          </cell>
          <cell r="P324">
            <v>0</v>
          </cell>
          <cell r="Q324">
            <v>0</v>
          </cell>
          <cell r="R324">
            <v>0</v>
          </cell>
          <cell r="S324">
            <v>0</v>
          </cell>
          <cell r="T324">
            <v>0</v>
          </cell>
          <cell r="U324">
            <v>0</v>
          </cell>
          <cell r="V324">
            <v>0</v>
          </cell>
          <cell r="W324">
            <v>0</v>
          </cell>
          <cell r="AB324">
            <v>0</v>
          </cell>
          <cell r="AC324">
            <v>0</v>
          </cell>
          <cell r="AD324">
            <v>0</v>
          </cell>
          <cell r="AE324">
            <v>0</v>
          </cell>
          <cell r="AF324">
            <v>0</v>
          </cell>
          <cell r="AG324">
            <v>0</v>
          </cell>
          <cell r="AH324">
            <v>0</v>
          </cell>
          <cell r="AI324">
            <v>0</v>
          </cell>
          <cell r="AJ324">
            <v>0</v>
          </cell>
          <cell r="AK324">
            <v>0</v>
          </cell>
          <cell r="AL324">
            <v>0</v>
          </cell>
          <cell r="AM324">
            <v>0</v>
          </cell>
          <cell r="AQ324">
            <v>0</v>
          </cell>
          <cell r="AR324">
            <v>0</v>
          </cell>
          <cell r="AS324">
            <v>0</v>
          </cell>
          <cell r="AT324">
            <v>0</v>
          </cell>
          <cell r="AU324">
            <v>0</v>
          </cell>
          <cell r="AV324">
            <v>0</v>
          </cell>
          <cell r="AW324">
            <v>0</v>
          </cell>
          <cell r="AX324">
            <v>0</v>
          </cell>
          <cell r="AY324">
            <v>0</v>
          </cell>
          <cell r="AZ324">
            <v>0</v>
          </cell>
          <cell r="BA324">
            <v>0</v>
          </cell>
          <cell r="BB324">
            <v>0</v>
          </cell>
          <cell r="BD324">
            <v>0</v>
          </cell>
        </row>
        <row r="325">
          <cell r="J325" t="str">
            <v>C24</v>
          </cell>
          <cell r="L325">
            <v>0</v>
          </cell>
          <cell r="M325">
            <v>0</v>
          </cell>
          <cell r="N325">
            <v>0</v>
          </cell>
          <cell r="O325">
            <v>0</v>
          </cell>
          <cell r="P325">
            <v>0</v>
          </cell>
          <cell r="Q325">
            <v>0</v>
          </cell>
          <cell r="R325">
            <v>0</v>
          </cell>
          <cell r="S325">
            <v>0</v>
          </cell>
          <cell r="T325">
            <v>0</v>
          </cell>
          <cell r="U325">
            <v>0</v>
          </cell>
          <cell r="V325">
            <v>0</v>
          </cell>
          <cell r="W325">
            <v>0</v>
          </cell>
          <cell r="AB325">
            <v>0</v>
          </cell>
          <cell r="AC325">
            <v>0</v>
          </cell>
          <cell r="AD325">
            <v>0</v>
          </cell>
          <cell r="AE325">
            <v>0</v>
          </cell>
          <cell r="AF325">
            <v>0</v>
          </cell>
          <cell r="AG325">
            <v>0</v>
          </cell>
          <cell r="AH325">
            <v>0</v>
          </cell>
          <cell r="AI325">
            <v>0</v>
          </cell>
          <cell r="AJ325">
            <v>0</v>
          </cell>
          <cell r="AK325">
            <v>0</v>
          </cell>
          <cell r="AL325">
            <v>0</v>
          </cell>
          <cell r="AM325">
            <v>0</v>
          </cell>
          <cell r="AQ325">
            <v>0</v>
          </cell>
          <cell r="AR325">
            <v>0</v>
          </cell>
          <cell r="AS325">
            <v>0</v>
          </cell>
          <cell r="AT325">
            <v>0</v>
          </cell>
          <cell r="AU325">
            <v>0</v>
          </cell>
          <cell r="AV325">
            <v>0</v>
          </cell>
          <cell r="AW325">
            <v>0</v>
          </cell>
          <cell r="AX325">
            <v>0</v>
          </cell>
          <cell r="AY325">
            <v>0</v>
          </cell>
          <cell r="AZ325">
            <v>0</v>
          </cell>
          <cell r="BA325">
            <v>0</v>
          </cell>
          <cell r="BB325">
            <v>0</v>
          </cell>
          <cell r="BD325">
            <v>0</v>
          </cell>
        </row>
        <row r="326">
          <cell r="J326" t="str">
            <v>C25</v>
          </cell>
          <cell r="L326">
            <v>0</v>
          </cell>
          <cell r="M326">
            <v>0</v>
          </cell>
          <cell r="N326">
            <v>0</v>
          </cell>
          <cell r="O326">
            <v>0</v>
          </cell>
          <cell r="P326">
            <v>0</v>
          </cell>
          <cell r="Q326">
            <v>0</v>
          </cell>
          <cell r="R326">
            <v>0</v>
          </cell>
          <cell r="S326">
            <v>0</v>
          </cell>
          <cell r="T326">
            <v>0</v>
          </cell>
          <cell r="U326">
            <v>0</v>
          </cell>
          <cell r="V326">
            <v>0</v>
          </cell>
          <cell r="W326">
            <v>0</v>
          </cell>
          <cell r="AB326">
            <v>0</v>
          </cell>
          <cell r="AC326">
            <v>0</v>
          </cell>
          <cell r="AD326">
            <v>0</v>
          </cell>
          <cell r="AE326">
            <v>0</v>
          </cell>
          <cell r="AF326">
            <v>0</v>
          </cell>
          <cell r="AG326">
            <v>0</v>
          </cell>
          <cell r="AH326">
            <v>0</v>
          </cell>
          <cell r="AI326">
            <v>0</v>
          </cell>
          <cell r="AJ326">
            <v>0</v>
          </cell>
          <cell r="AK326">
            <v>0</v>
          </cell>
          <cell r="AL326">
            <v>0</v>
          </cell>
          <cell r="AM326">
            <v>0</v>
          </cell>
          <cell r="AQ326">
            <v>0</v>
          </cell>
          <cell r="AR326">
            <v>0</v>
          </cell>
          <cell r="AS326">
            <v>0</v>
          </cell>
          <cell r="AT326">
            <v>0</v>
          </cell>
          <cell r="AU326">
            <v>0</v>
          </cell>
          <cell r="AV326">
            <v>0</v>
          </cell>
          <cell r="AW326">
            <v>0</v>
          </cell>
          <cell r="AX326">
            <v>0</v>
          </cell>
          <cell r="AY326">
            <v>0</v>
          </cell>
          <cell r="AZ326">
            <v>0</v>
          </cell>
          <cell r="BA326">
            <v>0</v>
          </cell>
          <cell r="BB326">
            <v>0</v>
          </cell>
          <cell r="BD326">
            <v>0</v>
          </cell>
        </row>
        <row r="327">
          <cell r="J327" t="str">
            <v>D26</v>
          </cell>
          <cell r="L327">
            <v>0</v>
          </cell>
          <cell r="M327">
            <v>0</v>
          </cell>
          <cell r="N327">
            <v>0</v>
          </cell>
          <cell r="O327">
            <v>0</v>
          </cell>
          <cell r="P327">
            <v>0</v>
          </cell>
          <cell r="Q327">
            <v>0</v>
          </cell>
          <cell r="R327">
            <v>0</v>
          </cell>
          <cell r="S327">
            <v>0</v>
          </cell>
          <cell r="T327">
            <v>0</v>
          </cell>
          <cell r="U327">
            <v>0</v>
          </cell>
          <cell r="V327">
            <v>0</v>
          </cell>
          <cell r="W327">
            <v>0</v>
          </cell>
          <cell r="AB327">
            <v>0</v>
          </cell>
          <cell r="AC327">
            <v>0</v>
          </cell>
          <cell r="AD327">
            <v>0</v>
          </cell>
          <cell r="AE327">
            <v>0</v>
          </cell>
          <cell r="AF327">
            <v>0</v>
          </cell>
          <cell r="AG327">
            <v>0</v>
          </cell>
          <cell r="AH327">
            <v>0</v>
          </cell>
          <cell r="AI327">
            <v>0</v>
          </cell>
          <cell r="AJ327">
            <v>0</v>
          </cell>
          <cell r="AK327">
            <v>0</v>
          </cell>
          <cell r="AL327">
            <v>0</v>
          </cell>
          <cell r="AM327">
            <v>0</v>
          </cell>
          <cell r="AQ327">
            <v>0</v>
          </cell>
          <cell r="AR327">
            <v>0</v>
          </cell>
          <cell r="AS327">
            <v>0</v>
          </cell>
          <cell r="AT327">
            <v>0</v>
          </cell>
          <cell r="AU327">
            <v>0</v>
          </cell>
          <cell r="AV327">
            <v>0</v>
          </cell>
          <cell r="AW327">
            <v>0</v>
          </cell>
          <cell r="AX327">
            <v>0</v>
          </cell>
          <cell r="AY327">
            <v>0</v>
          </cell>
          <cell r="AZ327">
            <v>0</v>
          </cell>
          <cell r="BA327">
            <v>0</v>
          </cell>
          <cell r="BB327">
            <v>0</v>
          </cell>
          <cell r="BD327">
            <v>0</v>
          </cell>
        </row>
        <row r="328">
          <cell r="J328" t="str">
            <v>D27</v>
          </cell>
          <cell r="L328">
            <v>0</v>
          </cell>
          <cell r="M328">
            <v>0</v>
          </cell>
          <cell r="N328">
            <v>0</v>
          </cell>
          <cell r="O328">
            <v>0</v>
          </cell>
          <cell r="P328">
            <v>0</v>
          </cell>
          <cell r="Q328">
            <v>0</v>
          </cell>
          <cell r="R328">
            <v>0</v>
          </cell>
          <cell r="S328">
            <v>0</v>
          </cell>
          <cell r="T328">
            <v>0</v>
          </cell>
          <cell r="U328">
            <v>0</v>
          </cell>
          <cell r="V328">
            <v>0</v>
          </cell>
          <cell r="W328">
            <v>0</v>
          </cell>
          <cell r="AB328">
            <v>0</v>
          </cell>
          <cell r="AC328">
            <v>0</v>
          </cell>
          <cell r="AD328">
            <v>0</v>
          </cell>
          <cell r="AE328">
            <v>0</v>
          </cell>
          <cell r="AF328">
            <v>0</v>
          </cell>
          <cell r="AG328">
            <v>0</v>
          </cell>
          <cell r="AH328">
            <v>0</v>
          </cell>
          <cell r="AI328">
            <v>0</v>
          </cell>
          <cell r="AJ328">
            <v>0</v>
          </cell>
          <cell r="AK328">
            <v>0</v>
          </cell>
          <cell r="AL328">
            <v>0</v>
          </cell>
          <cell r="AM328">
            <v>0</v>
          </cell>
          <cell r="AQ328">
            <v>0</v>
          </cell>
          <cell r="AR328">
            <v>0</v>
          </cell>
          <cell r="AS328">
            <v>0</v>
          </cell>
          <cell r="AT328">
            <v>0</v>
          </cell>
          <cell r="AU328">
            <v>0</v>
          </cell>
          <cell r="AV328">
            <v>0</v>
          </cell>
          <cell r="AW328">
            <v>0</v>
          </cell>
          <cell r="AX328">
            <v>0</v>
          </cell>
          <cell r="AY328">
            <v>0</v>
          </cell>
          <cell r="AZ328">
            <v>0</v>
          </cell>
          <cell r="BA328">
            <v>0</v>
          </cell>
          <cell r="BB328">
            <v>0</v>
          </cell>
          <cell r="BD328">
            <v>0</v>
          </cell>
        </row>
        <row r="329">
          <cell r="J329" t="str">
            <v>D28</v>
          </cell>
          <cell r="L329">
            <v>0</v>
          </cell>
          <cell r="M329">
            <v>0</v>
          </cell>
          <cell r="N329">
            <v>0</v>
          </cell>
          <cell r="O329">
            <v>0</v>
          </cell>
          <cell r="P329">
            <v>0</v>
          </cell>
          <cell r="Q329">
            <v>0</v>
          </cell>
          <cell r="R329">
            <v>0</v>
          </cell>
          <cell r="S329">
            <v>0</v>
          </cell>
          <cell r="T329">
            <v>0</v>
          </cell>
          <cell r="U329">
            <v>0</v>
          </cell>
          <cell r="V329">
            <v>0</v>
          </cell>
          <cell r="W329">
            <v>0</v>
          </cell>
          <cell r="AB329">
            <v>0</v>
          </cell>
          <cell r="AC329">
            <v>0</v>
          </cell>
          <cell r="AD329">
            <v>0</v>
          </cell>
          <cell r="AE329">
            <v>0</v>
          </cell>
          <cell r="AF329">
            <v>0</v>
          </cell>
          <cell r="AG329">
            <v>0</v>
          </cell>
          <cell r="AH329">
            <v>0</v>
          </cell>
          <cell r="AI329">
            <v>0</v>
          </cell>
          <cell r="AJ329">
            <v>0</v>
          </cell>
          <cell r="AK329">
            <v>0</v>
          </cell>
          <cell r="AL329">
            <v>0</v>
          </cell>
          <cell r="AM329">
            <v>0</v>
          </cell>
          <cell r="AQ329">
            <v>0</v>
          </cell>
          <cell r="AR329">
            <v>0</v>
          </cell>
          <cell r="AS329">
            <v>0</v>
          </cell>
          <cell r="AT329">
            <v>0</v>
          </cell>
          <cell r="AU329">
            <v>0</v>
          </cell>
          <cell r="AV329">
            <v>0</v>
          </cell>
          <cell r="AW329">
            <v>0</v>
          </cell>
          <cell r="AX329">
            <v>0</v>
          </cell>
          <cell r="AY329">
            <v>0</v>
          </cell>
          <cell r="AZ329">
            <v>0</v>
          </cell>
          <cell r="BA329">
            <v>0</v>
          </cell>
          <cell r="BB329">
            <v>0</v>
          </cell>
          <cell r="BD329">
            <v>0</v>
          </cell>
        </row>
        <row r="330">
          <cell r="J330" t="str">
            <v>D29</v>
          </cell>
          <cell r="L330">
            <v>0</v>
          </cell>
          <cell r="M330">
            <v>0</v>
          </cell>
          <cell r="N330">
            <v>0</v>
          </cell>
          <cell r="O330">
            <v>0</v>
          </cell>
          <cell r="P330">
            <v>0</v>
          </cell>
          <cell r="Q330">
            <v>0</v>
          </cell>
          <cell r="R330">
            <v>0</v>
          </cell>
          <cell r="S330">
            <v>0</v>
          </cell>
          <cell r="T330">
            <v>0</v>
          </cell>
          <cell r="U330">
            <v>0</v>
          </cell>
          <cell r="V330">
            <v>0</v>
          </cell>
          <cell r="W330">
            <v>0</v>
          </cell>
          <cell r="AB330">
            <v>0</v>
          </cell>
          <cell r="AC330">
            <v>0</v>
          </cell>
          <cell r="AD330">
            <v>0</v>
          </cell>
          <cell r="AE330">
            <v>0</v>
          </cell>
          <cell r="AF330">
            <v>0</v>
          </cell>
          <cell r="AG330">
            <v>0</v>
          </cell>
          <cell r="AH330">
            <v>0</v>
          </cell>
          <cell r="AI330">
            <v>0</v>
          </cell>
          <cell r="AJ330">
            <v>0</v>
          </cell>
          <cell r="AK330">
            <v>0</v>
          </cell>
          <cell r="AL330">
            <v>0</v>
          </cell>
          <cell r="AM330">
            <v>0</v>
          </cell>
          <cell r="AQ330">
            <v>0</v>
          </cell>
          <cell r="AR330">
            <v>0</v>
          </cell>
          <cell r="AS330">
            <v>0</v>
          </cell>
          <cell r="AT330">
            <v>0</v>
          </cell>
          <cell r="AU330">
            <v>0</v>
          </cell>
          <cell r="AV330">
            <v>0</v>
          </cell>
          <cell r="AW330">
            <v>0</v>
          </cell>
          <cell r="AX330">
            <v>0</v>
          </cell>
          <cell r="AY330">
            <v>0</v>
          </cell>
          <cell r="AZ330">
            <v>0</v>
          </cell>
          <cell r="BA330">
            <v>0</v>
          </cell>
          <cell r="BB330">
            <v>0</v>
          </cell>
          <cell r="BD330">
            <v>0</v>
          </cell>
        </row>
        <row r="331">
          <cell r="J331" t="str">
            <v>E</v>
          </cell>
          <cell r="L331">
            <v>0</v>
          </cell>
          <cell r="M331">
            <v>0</v>
          </cell>
          <cell r="N331">
            <v>0</v>
          </cell>
          <cell r="O331">
            <v>0</v>
          </cell>
          <cell r="P331">
            <v>0</v>
          </cell>
          <cell r="Q331">
            <v>0</v>
          </cell>
          <cell r="R331">
            <v>0</v>
          </cell>
          <cell r="S331">
            <v>0</v>
          </cell>
          <cell r="T331">
            <v>0</v>
          </cell>
          <cell r="U331">
            <v>0</v>
          </cell>
          <cell r="V331">
            <v>0</v>
          </cell>
          <cell r="W331">
            <v>0</v>
          </cell>
          <cell r="AB331">
            <v>0</v>
          </cell>
          <cell r="AC331">
            <v>0</v>
          </cell>
          <cell r="AD331">
            <v>0</v>
          </cell>
          <cell r="AE331">
            <v>0</v>
          </cell>
          <cell r="AF331">
            <v>0</v>
          </cell>
          <cell r="AG331">
            <v>0</v>
          </cell>
          <cell r="AH331">
            <v>0</v>
          </cell>
          <cell r="AI331">
            <v>0</v>
          </cell>
          <cell r="AJ331">
            <v>0</v>
          </cell>
          <cell r="AK331">
            <v>0</v>
          </cell>
          <cell r="AL331">
            <v>0</v>
          </cell>
          <cell r="AM331">
            <v>0</v>
          </cell>
          <cell r="AQ331">
            <v>0</v>
          </cell>
          <cell r="AR331">
            <v>0</v>
          </cell>
          <cell r="AS331">
            <v>0</v>
          </cell>
          <cell r="AT331">
            <v>0</v>
          </cell>
          <cell r="AU331">
            <v>0</v>
          </cell>
          <cell r="AV331">
            <v>0</v>
          </cell>
          <cell r="AW331">
            <v>0</v>
          </cell>
          <cell r="AX331">
            <v>0</v>
          </cell>
          <cell r="AY331">
            <v>0</v>
          </cell>
          <cell r="AZ331">
            <v>0</v>
          </cell>
          <cell r="BA331">
            <v>0</v>
          </cell>
          <cell r="BB331">
            <v>0</v>
          </cell>
          <cell r="BD331">
            <v>0</v>
          </cell>
        </row>
        <row r="332">
          <cell r="J332" t="str">
            <v>F-G</v>
          </cell>
          <cell r="L332">
            <v>0</v>
          </cell>
          <cell r="M332">
            <v>0</v>
          </cell>
          <cell r="N332">
            <v>0</v>
          </cell>
          <cell r="O332">
            <v>0</v>
          </cell>
          <cell r="P332">
            <v>0</v>
          </cell>
          <cell r="Q332">
            <v>0</v>
          </cell>
          <cell r="R332">
            <v>0</v>
          </cell>
          <cell r="S332">
            <v>0</v>
          </cell>
          <cell r="T332">
            <v>0</v>
          </cell>
          <cell r="U332">
            <v>0</v>
          </cell>
          <cell r="V332">
            <v>0</v>
          </cell>
          <cell r="W332">
            <v>0</v>
          </cell>
          <cell r="AB332">
            <v>0</v>
          </cell>
          <cell r="AC332">
            <v>0</v>
          </cell>
          <cell r="AD332">
            <v>0</v>
          </cell>
          <cell r="AE332">
            <v>0</v>
          </cell>
          <cell r="AF332">
            <v>0</v>
          </cell>
          <cell r="AG332">
            <v>0</v>
          </cell>
          <cell r="AH332">
            <v>0</v>
          </cell>
          <cell r="AI332">
            <v>0</v>
          </cell>
          <cell r="AJ332">
            <v>0</v>
          </cell>
          <cell r="AK332">
            <v>0</v>
          </cell>
          <cell r="AL332">
            <v>0</v>
          </cell>
          <cell r="AM332">
            <v>0</v>
          </cell>
          <cell r="AQ332">
            <v>0</v>
          </cell>
          <cell r="AR332">
            <v>0</v>
          </cell>
          <cell r="AS332">
            <v>0</v>
          </cell>
          <cell r="AT332">
            <v>0</v>
          </cell>
          <cell r="AU332">
            <v>0</v>
          </cell>
          <cell r="AV332">
            <v>0</v>
          </cell>
          <cell r="AW332">
            <v>0</v>
          </cell>
          <cell r="AX332">
            <v>0</v>
          </cell>
          <cell r="AY332">
            <v>0</v>
          </cell>
          <cell r="AZ332">
            <v>0</v>
          </cell>
          <cell r="BA332">
            <v>0</v>
          </cell>
          <cell r="BB332">
            <v>0</v>
          </cell>
          <cell r="BD332">
            <v>0</v>
          </cell>
        </row>
        <row r="333">
          <cell r="J333" t="str">
            <v>H</v>
          </cell>
          <cell r="L333">
            <v>0</v>
          </cell>
          <cell r="M333">
            <v>0</v>
          </cell>
          <cell r="N333">
            <v>0</v>
          </cell>
          <cell r="O333">
            <v>0</v>
          </cell>
          <cell r="P333">
            <v>0</v>
          </cell>
          <cell r="Q333">
            <v>0</v>
          </cell>
          <cell r="R333">
            <v>0</v>
          </cell>
          <cell r="S333">
            <v>0</v>
          </cell>
          <cell r="T333">
            <v>0</v>
          </cell>
          <cell r="U333">
            <v>0</v>
          </cell>
          <cell r="V333">
            <v>0</v>
          </cell>
          <cell r="W333">
            <v>0</v>
          </cell>
          <cell r="AB333">
            <v>0</v>
          </cell>
          <cell r="AC333">
            <v>0</v>
          </cell>
          <cell r="AD333">
            <v>0</v>
          </cell>
          <cell r="AE333">
            <v>0</v>
          </cell>
          <cell r="AF333">
            <v>0</v>
          </cell>
          <cell r="AG333">
            <v>0</v>
          </cell>
          <cell r="AH333">
            <v>0</v>
          </cell>
          <cell r="AI333">
            <v>0</v>
          </cell>
          <cell r="AJ333">
            <v>0</v>
          </cell>
          <cell r="AK333">
            <v>0</v>
          </cell>
          <cell r="AL333">
            <v>0</v>
          </cell>
          <cell r="AM333">
            <v>0</v>
          </cell>
          <cell r="AQ333">
            <v>0</v>
          </cell>
          <cell r="AR333">
            <v>0</v>
          </cell>
          <cell r="AS333">
            <v>0</v>
          </cell>
          <cell r="AT333">
            <v>0</v>
          </cell>
          <cell r="AU333">
            <v>0</v>
          </cell>
          <cell r="AV333">
            <v>0</v>
          </cell>
          <cell r="AW333">
            <v>0</v>
          </cell>
          <cell r="AX333">
            <v>0</v>
          </cell>
          <cell r="AY333">
            <v>0</v>
          </cell>
          <cell r="AZ333">
            <v>0</v>
          </cell>
          <cell r="BA333">
            <v>0</v>
          </cell>
          <cell r="BB333">
            <v>0</v>
          </cell>
          <cell r="BD333">
            <v>0</v>
          </cell>
        </row>
        <row r="334">
          <cell r="J334" t="str">
            <v>I</v>
          </cell>
          <cell r="L334">
            <v>0</v>
          </cell>
          <cell r="M334">
            <v>0</v>
          </cell>
          <cell r="N334">
            <v>0</v>
          </cell>
          <cell r="O334">
            <v>0</v>
          </cell>
          <cell r="P334">
            <v>0</v>
          </cell>
          <cell r="Q334">
            <v>0</v>
          </cell>
          <cell r="R334">
            <v>0</v>
          </cell>
          <cell r="S334">
            <v>0</v>
          </cell>
          <cell r="T334">
            <v>0</v>
          </cell>
          <cell r="U334">
            <v>0</v>
          </cell>
          <cell r="V334">
            <v>0</v>
          </cell>
          <cell r="W334">
            <v>0</v>
          </cell>
          <cell r="AB334">
            <v>0</v>
          </cell>
          <cell r="AC334">
            <v>0</v>
          </cell>
          <cell r="AD334">
            <v>0</v>
          </cell>
          <cell r="AE334">
            <v>0</v>
          </cell>
          <cell r="AF334">
            <v>0</v>
          </cell>
          <cell r="AG334">
            <v>0</v>
          </cell>
          <cell r="AH334">
            <v>0</v>
          </cell>
          <cell r="AI334">
            <v>0</v>
          </cell>
          <cell r="AJ334">
            <v>0</v>
          </cell>
          <cell r="AK334">
            <v>0</v>
          </cell>
          <cell r="AL334">
            <v>0</v>
          </cell>
          <cell r="AM334">
            <v>0</v>
          </cell>
          <cell r="AQ334">
            <v>0</v>
          </cell>
          <cell r="AR334">
            <v>0</v>
          </cell>
          <cell r="AS334">
            <v>0</v>
          </cell>
          <cell r="AT334">
            <v>0</v>
          </cell>
          <cell r="AU334">
            <v>0</v>
          </cell>
          <cell r="AV334">
            <v>0</v>
          </cell>
          <cell r="AW334">
            <v>0</v>
          </cell>
          <cell r="AX334">
            <v>0</v>
          </cell>
          <cell r="AY334">
            <v>0</v>
          </cell>
          <cell r="AZ334">
            <v>0</v>
          </cell>
          <cell r="BA334">
            <v>0</v>
          </cell>
          <cell r="BB334">
            <v>0</v>
          </cell>
          <cell r="BD334">
            <v>0</v>
          </cell>
        </row>
        <row r="335">
          <cell r="J335" t="str">
            <v>J</v>
          </cell>
          <cell r="L335">
            <v>0</v>
          </cell>
          <cell r="M335">
            <v>0</v>
          </cell>
          <cell r="N335">
            <v>0</v>
          </cell>
          <cell r="O335">
            <v>0</v>
          </cell>
          <cell r="P335">
            <v>0</v>
          </cell>
          <cell r="Q335">
            <v>0</v>
          </cell>
          <cell r="R335">
            <v>0</v>
          </cell>
          <cell r="S335">
            <v>0</v>
          </cell>
          <cell r="T335">
            <v>0</v>
          </cell>
          <cell r="U335">
            <v>0</v>
          </cell>
          <cell r="V335">
            <v>0</v>
          </cell>
          <cell r="W335">
            <v>0</v>
          </cell>
          <cell r="AB335">
            <v>0</v>
          </cell>
          <cell r="AC335">
            <v>0</v>
          </cell>
          <cell r="AD335">
            <v>0</v>
          </cell>
          <cell r="AE335">
            <v>0</v>
          </cell>
          <cell r="AF335">
            <v>0</v>
          </cell>
          <cell r="AG335">
            <v>0</v>
          </cell>
          <cell r="AH335">
            <v>0</v>
          </cell>
          <cell r="AI335">
            <v>0</v>
          </cell>
          <cell r="AJ335">
            <v>0</v>
          </cell>
          <cell r="AK335">
            <v>0</v>
          </cell>
          <cell r="AL335">
            <v>0</v>
          </cell>
          <cell r="AM335">
            <v>0</v>
          </cell>
          <cell r="AQ335">
            <v>0</v>
          </cell>
          <cell r="AR335">
            <v>0</v>
          </cell>
          <cell r="AS335">
            <v>0</v>
          </cell>
          <cell r="AT335">
            <v>0</v>
          </cell>
          <cell r="AU335">
            <v>0</v>
          </cell>
          <cell r="AV335">
            <v>0</v>
          </cell>
          <cell r="AW335">
            <v>0</v>
          </cell>
          <cell r="AX335">
            <v>0</v>
          </cell>
          <cell r="AY335">
            <v>0</v>
          </cell>
          <cell r="AZ335">
            <v>0</v>
          </cell>
          <cell r="BA335">
            <v>0</v>
          </cell>
          <cell r="BB335">
            <v>0</v>
          </cell>
          <cell r="BD335">
            <v>0</v>
          </cell>
        </row>
        <row r="336">
          <cell r="J336" t="str">
            <v>K-N</v>
          </cell>
          <cell r="L336">
            <v>0</v>
          </cell>
          <cell r="M336">
            <v>0</v>
          </cell>
          <cell r="N336">
            <v>0</v>
          </cell>
          <cell r="O336">
            <v>0</v>
          </cell>
          <cell r="P336">
            <v>0</v>
          </cell>
          <cell r="Q336">
            <v>0</v>
          </cell>
          <cell r="R336">
            <v>0</v>
          </cell>
          <cell r="S336">
            <v>0</v>
          </cell>
          <cell r="T336">
            <v>0</v>
          </cell>
          <cell r="U336">
            <v>0</v>
          </cell>
          <cell r="V336">
            <v>0</v>
          </cell>
          <cell r="W336">
            <v>0</v>
          </cell>
          <cell r="AB336">
            <v>0</v>
          </cell>
          <cell r="AC336">
            <v>0</v>
          </cell>
          <cell r="AD336">
            <v>0</v>
          </cell>
          <cell r="AE336">
            <v>0</v>
          </cell>
          <cell r="AF336">
            <v>0</v>
          </cell>
          <cell r="AG336">
            <v>0</v>
          </cell>
          <cell r="AH336">
            <v>0</v>
          </cell>
          <cell r="AI336">
            <v>0</v>
          </cell>
          <cell r="AJ336">
            <v>0</v>
          </cell>
          <cell r="AK336">
            <v>0</v>
          </cell>
          <cell r="AL336">
            <v>0</v>
          </cell>
          <cell r="AM336">
            <v>0</v>
          </cell>
          <cell r="AQ336">
            <v>0</v>
          </cell>
          <cell r="AR336">
            <v>0</v>
          </cell>
          <cell r="AS336">
            <v>0</v>
          </cell>
          <cell r="AT336">
            <v>0</v>
          </cell>
          <cell r="AU336">
            <v>0</v>
          </cell>
          <cell r="AV336">
            <v>0</v>
          </cell>
          <cell r="AW336">
            <v>0</v>
          </cell>
          <cell r="AX336">
            <v>0</v>
          </cell>
          <cell r="AY336">
            <v>0</v>
          </cell>
          <cell r="AZ336">
            <v>0</v>
          </cell>
          <cell r="BA336">
            <v>0</v>
          </cell>
          <cell r="BB336">
            <v>0</v>
          </cell>
          <cell r="BD336">
            <v>0</v>
          </cell>
        </row>
        <row r="337">
          <cell r="J337" t="str">
            <v>O</v>
          </cell>
          <cell r="L337">
            <v>0</v>
          </cell>
          <cell r="M337">
            <v>0</v>
          </cell>
          <cell r="N337">
            <v>0</v>
          </cell>
          <cell r="O337">
            <v>0</v>
          </cell>
          <cell r="P337">
            <v>0</v>
          </cell>
          <cell r="Q337">
            <v>0</v>
          </cell>
          <cell r="R337">
            <v>0</v>
          </cell>
          <cell r="S337">
            <v>0</v>
          </cell>
          <cell r="T337">
            <v>0</v>
          </cell>
          <cell r="U337">
            <v>0</v>
          </cell>
          <cell r="V337">
            <v>0</v>
          </cell>
          <cell r="W337">
            <v>0</v>
          </cell>
          <cell r="AB337">
            <v>0</v>
          </cell>
          <cell r="AC337">
            <v>0</v>
          </cell>
          <cell r="AD337">
            <v>0</v>
          </cell>
          <cell r="AE337">
            <v>0</v>
          </cell>
          <cell r="AF337">
            <v>0</v>
          </cell>
          <cell r="AG337">
            <v>0</v>
          </cell>
          <cell r="AH337">
            <v>0</v>
          </cell>
          <cell r="AI337">
            <v>0</v>
          </cell>
          <cell r="AJ337">
            <v>0</v>
          </cell>
          <cell r="AK337">
            <v>0</v>
          </cell>
          <cell r="AL337">
            <v>0</v>
          </cell>
          <cell r="AM337">
            <v>0</v>
          </cell>
          <cell r="AQ337">
            <v>0</v>
          </cell>
          <cell r="AR337">
            <v>0</v>
          </cell>
          <cell r="AS337">
            <v>0</v>
          </cell>
          <cell r="AT337">
            <v>0</v>
          </cell>
          <cell r="AU337">
            <v>0</v>
          </cell>
          <cell r="AV337">
            <v>0</v>
          </cell>
          <cell r="AW337">
            <v>0</v>
          </cell>
          <cell r="AX337">
            <v>0</v>
          </cell>
          <cell r="AY337">
            <v>0</v>
          </cell>
          <cell r="AZ337">
            <v>0</v>
          </cell>
          <cell r="BA337">
            <v>0</v>
          </cell>
          <cell r="BB337">
            <v>0</v>
          </cell>
          <cell r="BD337">
            <v>0</v>
          </cell>
        </row>
        <row r="338">
          <cell r="J338" t="str">
            <v>P</v>
          </cell>
          <cell r="L338">
            <v>0</v>
          </cell>
          <cell r="M338">
            <v>0</v>
          </cell>
          <cell r="N338">
            <v>0</v>
          </cell>
          <cell r="O338">
            <v>0</v>
          </cell>
          <cell r="P338">
            <v>0</v>
          </cell>
          <cell r="Q338">
            <v>0</v>
          </cell>
          <cell r="R338">
            <v>0</v>
          </cell>
          <cell r="S338">
            <v>0</v>
          </cell>
          <cell r="T338">
            <v>0</v>
          </cell>
          <cell r="U338">
            <v>0</v>
          </cell>
          <cell r="V338">
            <v>0</v>
          </cell>
          <cell r="W338">
            <v>0</v>
          </cell>
          <cell r="AB338">
            <v>0</v>
          </cell>
          <cell r="AC338">
            <v>0</v>
          </cell>
          <cell r="AD338">
            <v>0</v>
          </cell>
          <cell r="AE338">
            <v>0</v>
          </cell>
          <cell r="AF338">
            <v>0</v>
          </cell>
          <cell r="AG338">
            <v>0</v>
          </cell>
          <cell r="AH338">
            <v>0</v>
          </cell>
          <cell r="AI338">
            <v>0</v>
          </cell>
          <cell r="AJ338">
            <v>0</v>
          </cell>
          <cell r="AK338">
            <v>0</v>
          </cell>
          <cell r="AL338">
            <v>0</v>
          </cell>
          <cell r="AM338">
            <v>0</v>
          </cell>
          <cell r="AQ338">
            <v>0</v>
          </cell>
          <cell r="AR338">
            <v>0</v>
          </cell>
          <cell r="AS338">
            <v>0</v>
          </cell>
          <cell r="AT338">
            <v>0</v>
          </cell>
          <cell r="AU338">
            <v>0</v>
          </cell>
          <cell r="AV338">
            <v>0</v>
          </cell>
          <cell r="AW338">
            <v>0</v>
          </cell>
          <cell r="AX338">
            <v>0</v>
          </cell>
          <cell r="AY338">
            <v>0</v>
          </cell>
          <cell r="AZ338">
            <v>0</v>
          </cell>
          <cell r="BA338">
            <v>0</v>
          </cell>
          <cell r="BB338">
            <v>0</v>
          </cell>
          <cell r="BD338">
            <v>0</v>
          </cell>
        </row>
        <row r="339">
          <cell r="J339" t="str">
            <v>Q</v>
          </cell>
          <cell r="L339">
            <v>0</v>
          </cell>
          <cell r="M339">
            <v>0</v>
          </cell>
          <cell r="N339">
            <v>0</v>
          </cell>
          <cell r="O339">
            <v>0</v>
          </cell>
          <cell r="P339">
            <v>0</v>
          </cell>
          <cell r="Q339">
            <v>0</v>
          </cell>
          <cell r="R339">
            <v>0</v>
          </cell>
          <cell r="S339">
            <v>0</v>
          </cell>
          <cell r="T339">
            <v>0</v>
          </cell>
          <cell r="U339">
            <v>0</v>
          </cell>
          <cell r="V339">
            <v>0</v>
          </cell>
          <cell r="W339">
            <v>0</v>
          </cell>
          <cell r="AB339">
            <v>0</v>
          </cell>
          <cell r="AC339">
            <v>0</v>
          </cell>
          <cell r="AD339">
            <v>0</v>
          </cell>
          <cell r="AE339">
            <v>0</v>
          </cell>
          <cell r="AF339">
            <v>0</v>
          </cell>
          <cell r="AG339">
            <v>0</v>
          </cell>
          <cell r="AH339">
            <v>0</v>
          </cell>
          <cell r="AI339">
            <v>0</v>
          </cell>
          <cell r="AJ339">
            <v>0</v>
          </cell>
          <cell r="AK339">
            <v>0</v>
          </cell>
          <cell r="AL339">
            <v>0</v>
          </cell>
          <cell r="AM339">
            <v>0</v>
          </cell>
          <cell r="AQ339">
            <v>0</v>
          </cell>
          <cell r="AR339">
            <v>0</v>
          </cell>
          <cell r="AS339">
            <v>0</v>
          </cell>
          <cell r="AT339">
            <v>0</v>
          </cell>
          <cell r="AU339">
            <v>0</v>
          </cell>
          <cell r="AV339">
            <v>0</v>
          </cell>
          <cell r="AW339">
            <v>0</v>
          </cell>
          <cell r="AX339">
            <v>0</v>
          </cell>
          <cell r="AY339">
            <v>0</v>
          </cell>
          <cell r="AZ339">
            <v>0</v>
          </cell>
          <cell r="BA339">
            <v>0</v>
          </cell>
          <cell r="BB339">
            <v>0</v>
          </cell>
          <cell r="BD339">
            <v>0</v>
          </cell>
        </row>
        <row r="340">
          <cell r="J340" t="str">
            <v>R-S</v>
          </cell>
          <cell r="L340">
            <v>0</v>
          </cell>
          <cell r="M340">
            <v>0</v>
          </cell>
          <cell r="N340">
            <v>0</v>
          </cell>
          <cell r="O340">
            <v>0</v>
          </cell>
          <cell r="P340">
            <v>0</v>
          </cell>
          <cell r="Q340">
            <v>0</v>
          </cell>
          <cell r="R340">
            <v>0</v>
          </cell>
          <cell r="S340">
            <v>0</v>
          </cell>
          <cell r="T340">
            <v>0</v>
          </cell>
          <cell r="U340">
            <v>0</v>
          </cell>
          <cell r="V340">
            <v>0</v>
          </cell>
          <cell r="W340">
            <v>0</v>
          </cell>
          <cell r="AB340">
            <v>0</v>
          </cell>
          <cell r="AC340">
            <v>0</v>
          </cell>
          <cell r="AD340">
            <v>0</v>
          </cell>
          <cell r="AE340">
            <v>0</v>
          </cell>
          <cell r="AF340">
            <v>0</v>
          </cell>
          <cell r="AG340">
            <v>0</v>
          </cell>
          <cell r="AH340">
            <v>0</v>
          </cell>
          <cell r="AI340">
            <v>0</v>
          </cell>
          <cell r="AJ340">
            <v>0</v>
          </cell>
          <cell r="AK340">
            <v>0</v>
          </cell>
          <cell r="AL340">
            <v>0</v>
          </cell>
          <cell r="AM340">
            <v>0</v>
          </cell>
          <cell r="AQ340">
            <v>0</v>
          </cell>
          <cell r="AR340">
            <v>0</v>
          </cell>
          <cell r="AS340">
            <v>0</v>
          </cell>
          <cell r="AT340">
            <v>0</v>
          </cell>
          <cell r="AU340">
            <v>0</v>
          </cell>
          <cell r="AV340">
            <v>0</v>
          </cell>
          <cell r="AW340">
            <v>0</v>
          </cell>
          <cell r="AX340">
            <v>0</v>
          </cell>
          <cell r="AY340">
            <v>0</v>
          </cell>
          <cell r="AZ340">
            <v>0</v>
          </cell>
          <cell r="BA340">
            <v>0</v>
          </cell>
          <cell r="BB340">
            <v>0</v>
          </cell>
          <cell r="BD340">
            <v>0</v>
          </cell>
        </row>
        <row r="342">
          <cell r="O342">
            <v>0</v>
          </cell>
          <cell r="AE342">
            <v>0</v>
          </cell>
        </row>
        <row r="343">
          <cell r="AE343">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
          <cell r="E2">
            <v>0</v>
          </cell>
          <cell r="F2">
            <v>0</v>
          </cell>
          <cell r="G2">
            <v>0</v>
          </cell>
          <cell r="H2">
            <v>0</v>
          </cell>
          <cell r="L2" t="str">
            <v>Retailer lines charges</v>
          </cell>
          <cell r="P2" t="str">
            <v>Retailer Other costs and margins</v>
          </cell>
          <cell r="Q2" t="str">
            <v>Total Sales</v>
          </cell>
          <cell r="R2" t="str">
            <v>Volume Sold</v>
          </cell>
        </row>
        <row r="3">
          <cell r="E3" t="str">
            <v>MYE</v>
          </cell>
          <cell r="F3" t="str">
            <v>JYE</v>
          </cell>
          <cell r="G3" t="str">
            <v>SYE</v>
          </cell>
          <cell r="H3" t="str">
            <v>DYE</v>
          </cell>
          <cell r="K3" t="str">
            <v>Combined Sector</v>
          </cell>
          <cell r="L3" t="str">
            <v>$(000)</v>
          </cell>
          <cell r="P3" t="str">
            <v>$(000)</v>
          </cell>
          <cell r="Q3" t="str">
            <v>$(000)</v>
          </cell>
          <cell r="R3" t="str">
            <v>MWh</v>
          </cell>
        </row>
        <row r="4">
          <cell r="E4">
            <v>41699</v>
          </cell>
          <cell r="F4">
            <v>41426</v>
          </cell>
          <cell r="G4">
            <v>41518</v>
          </cell>
          <cell r="H4">
            <v>41609</v>
          </cell>
          <cell r="K4" t="str">
            <v>Residential</v>
          </cell>
          <cell r="L4">
            <v>294216.86111599999</v>
          </cell>
          <cell r="P4">
            <v>445325.97539299994</v>
          </cell>
          <cell r="Q4">
            <v>739542.83650899993</v>
          </cell>
          <cell r="R4">
            <v>3075374.5972159998</v>
          </cell>
        </row>
        <row r="5">
          <cell r="E5">
            <v>41699</v>
          </cell>
          <cell r="F5">
            <v>41426</v>
          </cell>
          <cell r="G5">
            <v>41518</v>
          </cell>
          <cell r="H5">
            <v>41609</v>
          </cell>
          <cell r="K5" t="str">
            <v>Commercial</v>
          </cell>
          <cell r="L5">
            <v>35823.565362999994</v>
          </cell>
          <cell r="P5">
            <v>55186.547423999997</v>
          </cell>
          <cell r="Q5">
            <v>91010.112786999991</v>
          </cell>
          <cell r="R5">
            <v>449584.737372</v>
          </cell>
        </row>
        <row r="6">
          <cell r="E6">
            <v>41699</v>
          </cell>
          <cell r="F6">
            <v>41426</v>
          </cell>
          <cell r="G6">
            <v>41518</v>
          </cell>
          <cell r="H6">
            <v>41609</v>
          </cell>
          <cell r="K6" t="str">
            <v>Commercial</v>
          </cell>
          <cell r="L6">
            <v>699.16022199999998</v>
          </cell>
          <cell r="P6">
            <v>911.37354100000016</v>
          </cell>
          <cell r="Q6">
            <v>1610.5337630000001</v>
          </cell>
          <cell r="R6">
            <v>8211.7643850000004</v>
          </cell>
        </row>
        <row r="7">
          <cell r="E7">
            <v>41699</v>
          </cell>
          <cell r="F7">
            <v>41426</v>
          </cell>
          <cell r="G7">
            <v>41518</v>
          </cell>
          <cell r="H7">
            <v>41609</v>
          </cell>
          <cell r="K7" t="str">
            <v>Commercial</v>
          </cell>
          <cell r="L7">
            <v>826.55471</v>
          </cell>
          <cell r="P7">
            <v>1834.6215099999999</v>
          </cell>
          <cell r="Q7">
            <v>2661.1762199999998</v>
          </cell>
          <cell r="R7">
            <v>16290.669667999999</v>
          </cell>
        </row>
        <row r="8">
          <cell r="E8">
            <v>41699</v>
          </cell>
          <cell r="F8">
            <v>41426</v>
          </cell>
          <cell r="G8">
            <v>41518</v>
          </cell>
          <cell r="H8">
            <v>41609</v>
          </cell>
          <cell r="K8" t="str">
            <v>Commercial</v>
          </cell>
          <cell r="L8">
            <v>524.28934299999992</v>
          </cell>
          <cell r="P8">
            <v>1510.5636</v>
          </cell>
          <cell r="Q8">
            <v>2034.8529429999999</v>
          </cell>
          <cell r="R8">
            <v>11836.661728999999</v>
          </cell>
        </row>
        <row r="9">
          <cell r="E9">
            <v>41699</v>
          </cell>
          <cell r="F9">
            <v>41426</v>
          </cell>
          <cell r="G9">
            <v>41518</v>
          </cell>
          <cell r="H9">
            <v>41609</v>
          </cell>
          <cell r="K9" t="str">
            <v>Commercial</v>
          </cell>
          <cell r="L9">
            <v>1669.8905070000001</v>
          </cell>
          <cell r="P9">
            <v>2241.8649430000005</v>
          </cell>
          <cell r="Q9">
            <v>3911.7554500000006</v>
          </cell>
          <cell r="R9">
            <v>18724.833576000001</v>
          </cell>
        </row>
        <row r="10">
          <cell r="E10">
            <v>41699</v>
          </cell>
          <cell r="F10">
            <v>41426</v>
          </cell>
          <cell r="G10">
            <v>41518</v>
          </cell>
          <cell r="H10">
            <v>41609</v>
          </cell>
          <cell r="K10" t="str">
            <v>Commercial</v>
          </cell>
          <cell r="L10">
            <v>1028.174622</v>
          </cell>
          <cell r="P10">
            <v>1337.3614219999999</v>
          </cell>
          <cell r="Q10">
            <v>2365.5360439999999</v>
          </cell>
          <cell r="R10">
            <v>14228.048595</v>
          </cell>
        </row>
        <row r="11">
          <cell r="E11">
            <v>41699</v>
          </cell>
          <cell r="F11">
            <v>41426</v>
          </cell>
          <cell r="G11">
            <v>41518</v>
          </cell>
          <cell r="H11">
            <v>41609</v>
          </cell>
          <cell r="K11" t="str">
            <v>Commercial</v>
          </cell>
          <cell r="L11">
            <v>219.244304</v>
          </cell>
          <cell r="P11">
            <v>2152.2437840000002</v>
          </cell>
          <cell r="Q11">
            <v>2371.4880880000001</v>
          </cell>
          <cell r="R11">
            <v>21151.591808000001</v>
          </cell>
        </row>
        <row r="12">
          <cell r="E12">
            <v>41699</v>
          </cell>
          <cell r="F12">
            <v>41426</v>
          </cell>
          <cell r="G12">
            <v>41518</v>
          </cell>
          <cell r="H12">
            <v>41609</v>
          </cell>
          <cell r="K12" t="str">
            <v>Commercial</v>
          </cell>
          <cell r="L12">
            <v>2159.2628180000002</v>
          </cell>
          <cell r="P12">
            <v>10445.265047000001</v>
          </cell>
          <cell r="Q12">
            <v>12604.527865</v>
          </cell>
          <cell r="R12">
            <v>87103.410764</v>
          </cell>
        </row>
        <row r="13">
          <cell r="E13">
            <v>41699</v>
          </cell>
          <cell r="F13">
            <v>41426</v>
          </cell>
          <cell r="G13">
            <v>41518</v>
          </cell>
          <cell r="H13">
            <v>41609</v>
          </cell>
          <cell r="K13" t="str">
            <v>Commercial</v>
          </cell>
          <cell r="L13">
            <v>4524.2324709999994</v>
          </cell>
          <cell r="P13">
            <v>18993.945830999997</v>
          </cell>
          <cell r="Q13">
            <v>23518.178301999997</v>
          </cell>
          <cell r="R13">
            <v>171597.66311499997</v>
          </cell>
        </row>
        <row r="14">
          <cell r="E14">
            <v>41699</v>
          </cell>
          <cell r="F14">
            <v>41426</v>
          </cell>
          <cell r="G14">
            <v>41518</v>
          </cell>
          <cell r="H14">
            <v>41609</v>
          </cell>
          <cell r="K14" t="str">
            <v>Commercial</v>
          </cell>
          <cell r="L14">
            <v>676.27728000000002</v>
          </cell>
          <cell r="P14">
            <v>2143.1966160000002</v>
          </cell>
          <cell r="Q14">
            <v>2819.4738960000004</v>
          </cell>
          <cell r="R14">
            <v>19123.886568000002</v>
          </cell>
        </row>
        <row r="15">
          <cell r="E15">
            <v>41699</v>
          </cell>
          <cell r="F15">
            <v>41426</v>
          </cell>
          <cell r="G15">
            <v>41518</v>
          </cell>
          <cell r="H15">
            <v>41609</v>
          </cell>
          <cell r="K15" t="str">
            <v>Commercial</v>
          </cell>
          <cell r="L15">
            <v>3302.2706719999996</v>
          </cell>
          <cell r="P15">
            <v>17986.125248</v>
          </cell>
          <cell r="Q15">
            <v>21288.395919999999</v>
          </cell>
          <cell r="R15">
            <v>165448.880053</v>
          </cell>
        </row>
        <row r="16">
          <cell r="E16">
            <v>41699</v>
          </cell>
          <cell r="F16">
            <v>41426</v>
          </cell>
          <cell r="G16">
            <v>41518</v>
          </cell>
          <cell r="H16">
            <v>41609</v>
          </cell>
          <cell r="K16" t="str">
            <v>Commercial</v>
          </cell>
          <cell r="L16">
            <v>2795.6645080000003</v>
          </cell>
          <cell r="P16">
            <v>7016.0899460000001</v>
          </cell>
          <cell r="Q16">
            <v>9811.7544539999999</v>
          </cell>
          <cell r="R16">
            <v>64794.313096000005</v>
          </cell>
        </row>
        <row r="17">
          <cell r="E17">
            <v>41699</v>
          </cell>
          <cell r="F17">
            <v>41426</v>
          </cell>
          <cell r="G17">
            <v>41518</v>
          </cell>
          <cell r="H17">
            <v>41609</v>
          </cell>
          <cell r="K17" t="str">
            <v>Commercial</v>
          </cell>
          <cell r="L17">
            <v>3440.6708619999999</v>
          </cell>
          <cell r="P17">
            <v>8382.774320999999</v>
          </cell>
          <cell r="Q17">
            <v>11823.445183</v>
          </cell>
          <cell r="R17">
            <v>69383.919590000005</v>
          </cell>
        </row>
        <row r="18">
          <cell r="E18">
            <v>41699</v>
          </cell>
          <cell r="F18">
            <v>41426</v>
          </cell>
          <cell r="G18">
            <v>41518</v>
          </cell>
          <cell r="H18">
            <v>41609</v>
          </cell>
          <cell r="K18" t="str">
            <v>Commercial</v>
          </cell>
          <cell r="L18">
            <v>1293.8854000000001</v>
          </cell>
          <cell r="P18">
            <v>2968.8010120000004</v>
          </cell>
          <cell r="Q18">
            <v>4262.6864120000009</v>
          </cell>
          <cell r="R18">
            <v>25004.131394</v>
          </cell>
        </row>
        <row r="19">
          <cell r="E19">
            <v>41699</v>
          </cell>
          <cell r="F19">
            <v>41426</v>
          </cell>
          <cell r="G19">
            <v>41518</v>
          </cell>
          <cell r="H19">
            <v>41609</v>
          </cell>
          <cell r="K19" t="str">
            <v>Commercial</v>
          </cell>
          <cell r="L19">
            <v>1293.0298170000001</v>
          </cell>
          <cell r="P19">
            <v>3235.9633180000001</v>
          </cell>
          <cell r="Q19">
            <v>4528.9931350000006</v>
          </cell>
          <cell r="R19">
            <v>26031.722651999997</v>
          </cell>
        </row>
        <row r="20">
          <cell r="E20">
            <v>41699</v>
          </cell>
          <cell r="F20">
            <v>41426</v>
          </cell>
          <cell r="G20">
            <v>41518</v>
          </cell>
          <cell r="H20">
            <v>41609</v>
          </cell>
          <cell r="K20" t="str">
            <v>Commercial</v>
          </cell>
          <cell r="L20">
            <v>3646.3890270000002</v>
          </cell>
          <cell r="P20">
            <v>25112.206673000001</v>
          </cell>
          <cell r="Q20">
            <v>28758.595700000002</v>
          </cell>
          <cell r="R20">
            <v>220231.006475</v>
          </cell>
        </row>
        <row r="21">
          <cell r="E21">
            <v>41699</v>
          </cell>
          <cell r="F21">
            <v>41426</v>
          </cell>
          <cell r="G21">
            <v>41518</v>
          </cell>
          <cell r="H21">
            <v>41609</v>
          </cell>
          <cell r="K21" t="str">
            <v>Commercial</v>
          </cell>
          <cell r="L21">
            <v>1277.934049</v>
          </cell>
          <cell r="P21">
            <v>20634.022445999999</v>
          </cell>
          <cell r="Q21">
            <v>21911.956494999999</v>
          </cell>
          <cell r="R21">
            <v>187778.62102600001</v>
          </cell>
        </row>
        <row r="22">
          <cell r="E22">
            <v>41699</v>
          </cell>
          <cell r="F22">
            <v>41426</v>
          </cell>
          <cell r="G22">
            <v>41518</v>
          </cell>
          <cell r="H22">
            <v>41609</v>
          </cell>
          <cell r="K22" t="str">
            <v>Commercial</v>
          </cell>
          <cell r="L22">
            <v>709.93278599999996</v>
          </cell>
          <cell r="P22">
            <v>1607.501039</v>
          </cell>
          <cell r="Q22">
            <v>2317.4338250000001</v>
          </cell>
          <cell r="R22">
            <v>12950.064978</v>
          </cell>
        </row>
        <row r="23">
          <cell r="E23">
            <v>41699</v>
          </cell>
          <cell r="F23">
            <v>41426</v>
          </cell>
          <cell r="G23">
            <v>41518</v>
          </cell>
          <cell r="H23">
            <v>41609</v>
          </cell>
          <cell r="K23" t="str">
            <v>Commercial</v>
          </cell>
          <cell r="L23">
            <v>460.75264099999998</v>
          </cell>
          <cell r="P23">
            <v>8408.2353120000007</v>
          </cell>
          <cell r="Q23">
            <v>8868.9879529999998</v>
          </cell>
          <cell r="R23">
            <v>76953.364325999995</v>
          </cell>
        </row>
        <row r="24">
          <cell r="E24">
            <v>41699</v>
          </cell>
          <cell r="F24">
            <v>41426</v>
          </cell>
          <cell r="G24">
            <v>41518</v>
          </cell>
          <cell r="H24">
            <v>41609</v>
          </cell>
          <cell r="K24" t="str">
            <v>Commercial</v>
          </cell>
          <cell r="L24">
            <v>705.47448999999995</v>
          </cell>
          <cell r="P24">
            <v>2030.2671809999999</v>
          </cell>
          <cell r="Q24">
            <v>2735.7416709999998</v>
          </cell>
          <cell r="R24">
            <v>16567.520054000001</v>
          </cell>
        </row>
        <row r="25">
          <cell r="E25">
            <v>41699</v>
          </cell>
          <cell r="F25">
            <v>41426</v>
          </cell>
          <cell r="G25">
            <v>41518</v>
          </cell>
          <cell r="H25">
            <v>41609</v>
          </cell>
          <cell r="K25" t="str">
            <v>Commercial</v>
          </cell>
          <cell r="L25">
            <v>3093.760303</v>
          </cell>
          <cell r="P25">
            <v>9422.5210189999998</v>
          </cell>
          <cell r="Q25">
            <v>12516.281321999999</v>
          </cell>
          <cell r="R25">
            <v>74026.944304999997</v>
          </cell>
        </row>
        <row r="26">
          <cell r="E26">
            <v>41699</v>
          </cell>
          <cell r="F26">
            <v>41426</v>
          </cell>
          <cell r="G26">
            <v>41518</v>
          </cell>
          <cell r="H26">
            <v>41609</v>
          </cell>
          <cell r="K26" t="str">
            <v>Commercial</v>
          </cell>
          <cell r="L26">
            <v>2726.7947239999999</v>
          </cell>
          <cell r="P26">
            <v>15233.035304000001</v>
          </cell>
          <cell r="Q26">
            <v>17959.830028</v>
          </cell>
          <cell r="R26">
            <v>152897.49486199999</v>
          </cell>
        </row>
        <row r="27">
          <cell r="E27">
            <v>41699</v>
          </cell>
          <cell r="F27">
            <v>41426</v>
          </cell>
          <cell r="G27">
            <v>41518</v>
          </cell>
          <cell r="H27">
            <v>41609</v>
          </cell>
          <cell r="K27" t="str">
            <v>Commercial</v>
          </cell>
          <cell r="L27">
            <v>967.33344099999999</v>
          </cell>
          <cell r="P27">
            <v>10194.642349</v>
          </cell>
          <cell r="Q27">
            <v>11161.97579</v>
          </cell>
          <cell r="R27">
            <v>92211.640581000014</v>
          </cell>
        </row>
        <row r="28">
          <cell r="E28">
            <v>41699</v>
          </cell>
          <cell r="F28">
            <v>41426</v>
          </cell>
          <cell r="G28">
            <v>41518</v>
          </cell>
          <cell r="H28">
            <v>41609</v>
          </cell>
          <cell r="K28" t="str">
            <v>Commercial</v>
          </cell>
          <cell r="L28">
            <v>1860.269959</v>
          </cell>
          <cell r="P28">
            <v>3334.1904140000001</v>
          </cell>
          <cell r="Q28">
            <v>5194.4603729999999</v>
          </cell>
          <cell r="R28">
            <v>26515.613432999999</v>
          </cell>
        </row>
        <row r="29">
          <cell r="E29">
            <v>41699</v>
          </cell>
          <cell r="F29">
            <v>41426</v>
          </cell>
          <cell r="G29">
            <v>41518</v>
          </cell>
          <cell r="H29">
            <v>41609</v>
          </cell>
          <cell r="K29" t="str">
            <v>Commercial</v>
          </cell>
          <cell r="L29">
            <v>454.59790200000003</v>
          </cell>
          <cell r="P29">
            <v>682.35401100000013</v>
          </cell>
          <cell r="Q29">
            <v>1136.9519130000001</v>
          </cell>
          <cell r="R29">
            <v>5282.279004</v>
          </cell>
        </row>
        <row r="30">
          <cell r="E30">
            <v>41699</v>
          </cell>
          <cell r="F30">
            <v>41426</v>
          </cell>
          <cell r="G30">
            <v>41518</v>
          </cell>
          <cell r="H30">
            <v>41609</v>
          </cell>
          <cell r="K30" t="str">
            <v>Commercial</v>
          </cell>
          <cell r="L30">
            <v>1924.5643930000001</v>
          </cell>
          <cell r="P30">
            <v>4159.1419649999998</v>
          </cell>
          <cell r="Q30">
            <v>6083.7063579999995</v>
          </cell>
          <cell r="R30">
            <v>32353.143576999999</v>
          </cell>
        </row>
        <row r="31">
          <cell r="E31">
            <v>41699</v>
          </cell>
          <cell r="F31">
            <v>41426</v>
          </cell>
          <cell r="G31">
            <v>41518</v>
          </cell>
          <cell r="H31">
            <v>41609</v>
          </cell>
          <cell r="K31" t="str">
            <v>Commercial</v>
          </cell>
          <cell r="L31">
            <v>3505.3986380000001</v>
          </cell>
          <cell r="P31">
            <v>7993.8635359999998</v>
          </cell>
          <cell r="Q31">
            <v>11499.262174</v>
          </cell>
          <cell r="R31">
            <v>68280.861674</v>
          </cell>
        </row>
        <row r="32">
          <cell r="E32">
            <v>41699</v>
          </cell>
          <cell r="F32">
            <v>41426</v>
          </cell>
          <cell r="G32">
            <v>41518</v>
          </cell>
          <cell r="H32">
            <v>41609</v>
          </cell>
          <cell r="K32" t="str">
            <v>Commercial</v>
          </cell>
          <cell r="L32">
            <v>1497.993383</v>
          </cell>
          <cell r="P32">
            <v>2172.3840970000001</v>
          </cell>
          <cell r="Q32">
            <v>3670.3774800000001</v>
          </cell>
          <cell r="R32">
            <v>19530.318852</v>
          </cell>
        </row>
        <row r="33">
          <cell r="E33">
            <v>41699</v>
          </cell>
          <cell r="F33">
            <v>41426</v>
          </cell>
          <cell r="G33">
            <v>41518</v>
          </cell>
          <cell r="H33">
            <v>41609</v>
          </cell>
          <cell r="K33" t="str">
            <v>Commercial</v>
          </cell>
          <cell r="L33">
            <v>369.778415</v>
          </cell>
          <cell r="P33">
            <v>28247.056635000001</v>
          </cell>
          <cell r="Q33">
            <v>28616.835050000002</v>
          </cell>
          <cell r="R33">
            <v>281426.53646500001</v>
          </cell>
        </row>
        <row r="34">
          <cell r="E34">
            <v>41699</v>
          </cell>
          <cell r="F34">
            <v>41426</v>
          </cell>
          <cell r="G34">
            <v>41518</v>
          </cell>
          <cell r="H34">
            <v>41609</v>
          </cell>
          <cell r="K34" t="str">
            <v>Commercial</v>
          </cell>
          <cell r="L34">
            <v>3211.850735</v>
          </cell>
          <cell r="P34">
            <v>4773.6685470000002</v>
          </cell>
          <cell r="Q34">
            <v>7985.5192820000002</v>
          </cell>
          <cell r="R34">
            <v>42054.415889999997</v>
          </cell>
        </row>
        <row r="35">
          <cell r="E35">
            <v>41699</v>
          </cell>
          <cell r="F35">
            <v>41426</v>
          </cell>
          <cell r="G35">
            <v>41518</v>
          </cell>
          <cell r="H35">
            <v>41609</v>
          </cell>
          <cell r="K35" t="str">
            <v>Commercial</v>
          </cell>
          <cell r="L35">
            <v>293.51231000000001</v>
          </cell>
          <cell r="P35">
            <v>608.51602100000002</v>
          </cell>
          <cell r="Q35">
            <v>902.02833099999998</v>
          </cell>
          <cell r="R35">
            <v>5166.4422789999999</v>
          </cell>
        </row>
        <row r="36">
          <cell r="E36">
            <v>41699</v>
          </cell>
          <cell r="F36">
            <v>41426</v>
          </cell>
          <cell r="G36">
            <v>41518</v>
          </cell>
          <cell r="H36">
            <v>41609</v>
          </cell>
          <cell r="K36" t="str">
            <v>Commercial</v>
          </cell>
          <cell r="L36">
            <v>5859.199955</v>
          </cell>
          <cell r="P36">
            <v>21435.805745999998</v>
          </cell>
          <cell r="Q36">
            <v>27295.005700999998</v>
          </cell>
          <cell r="R36">
            <v>198873.66414400001</v>
          </cell>
        </row>
        <row r="37">
          <cell r="E37">
            <v>41699</v>
          </cell>
          <cell r="F37">
            <v>41426</v>
          </cell>
          <cell r="G37">
            <v>41518</v>
          </cell>
          <cell r="H37">
            <v>41609</v>
          </cell>
          <cell r="K37" t="str">
            <v>Industrial</v>
          </cell>
          <cell r="L37">
            <v>38336.237893000005</v>
          </cell>
          <cell r="P37">
            <v>73551.031987000009</v>
          </cell>
          <cell r="Q37">
            <v>111887.26988000001</v>
          </cell>
          <cell r="R37">
            <v>629068.27577600011</v>
          </cell>
        </row>
        <row r="38">
          <cell r="E38">
            <v>41699</v>
          </cell>
          <cell r="F38">
            <v>41426</v>
          </cell>
          <cell r="G38">
            <v>41518</v>
          </cell>
          <cell r="H38">
            <v>41609</v>
          </cell>
          <cell r="K38" t="str">
            <v>Industrial</v>
          </cell>
          <cell r="L38">
            <v>19239.895710999997</v>
          </cell>
          <cell r="P38">
            <v>36182.868654999998</v>
          </cell>
          <cell r="Q38">
            <v>55422.764365999996</v>
          </cell>
          <cell r="R38">
            <v>295756.77615599998</v>
          </cell>
        </row>
        <row r="39">
          <cell r="E39">
            <v>41699</v>
          </cell>
          <cell r="F39">
            <v>41426</v>
          </cell>
          <cell r="G39">
            <v>41518</v>
          </cell>
          <cell r="H39">
            <v>41609</v>
          </cell>
          <cell r="K39" t="str">
            <v>Industrial</v>
          </cell>
          <cell r="L39">
            <v>8799.9097600000005</v>
          </cell>
          <cell r="P39">
            <v>20864.566774999999</v>
          </cell>
          <cell r="Q39">
            <v>29664.476535000002</v>
          </cell>
          <cell r="R39">
            <v>179034.050158</v>
          </cell>
        </row>
        <row r="40">
          <cell r="E40">
            <v>41699</v>
          </cell>
          <cell r="F40">
            <v>41426</v>
          </cell>
          <cell r="G40">
            <v>41518</v>
          </cell>
          <cell r="H40">
            <v>41609</v>
          </cell>
          <cell r="K40" t="str">
            <v>Industrial</v>
          </cell>
          <cell r="L40">
            <v>11205.069152</v>
          </cell>
          <cell r="P40">
            <v>22784.090139000004</v>
          </cell>
          <cell r="Q40">
            <v>33989.159291000004</v>
          </cell>
          <cell r="R40">
            <v>191094.55562299999</v>
          </cell>
        </row>
        <row r="41">
          <cell r="E41">
            <v>41699</v>
          </cell>
          <cell r="F41">
            <v>41426</v>
          </cell>
          <cell r="G41">
            <v>41518</v>
          </cell>
          <cell r="H41">
            <v>41609</v>
          </cell>
          <cell r="K41" t="str">
            <v>Industrial</v>
          </cell>
          <cell r="L41">
            <v>29504.607236000003</v>
          </cell>
          <cell r="P41">
            <v>57402.299382999998</v>
          </cell>
          <cell r="Q41">
            <v>86906.906619000001</v>
          </cell>
          <cell r="R41">
            <v>514362.72955399996</v>
          </cell>
        </row>
        <row r="42">
          <cell r="E42">
            <v>41699</v>
          </cell>
          <cell r="F42">
            <v>41426</v>
          </cell>
          <cell r="G42">
            <v>41518</v>
          </cell>
          <cell r="H42">
            <v>41609</v>
          </cell>
          <cell r="K42" t="str">
            <v>Industrial</v>
          </cell>
          <cell r="L42">
            <v>8640.1602939999993</v>
          </cell>
          <cell r="P42">
            <v>16391.150900000001</v>
          </cell>
          <cell r="Q42">
            <v>25031.311194000002</v>
          </cell>
          <cell r="R42">
            <v>150078.792159</v>
          </cell>
        </row>
        <row r="43">
          <cell r="E43">
            <v>41699</v>
          </cell>
          <cell r="F43">
            <v>41426</v>
          </cell>
          <cell r="G43">
            <v>41518</v>
          </cell>
          <cell r="H43">
            <v>41609</v>
          </cell>
          <cell r="K43" t="str">
            <v>Industrial</v>
          </cell>
          <cell r="L43">
            <v>11603.64984</v>
          </cell>
          <cell r="P43">
            <v>22160.830399000002</v>
          </cell>
          <cell r="Q43">
            <v>33764.480239000004</v>
          </cell>
          <cell r="R43">
            <v>184724.31904</v>
          </cell>
        </row>
        <row r="44">
          <cell r="E44">
            <v>41699</v>
          </cell>
          <cell r="F44">
            <v>41426</v>
          </cell>
          <cell r="G44">
            <v>41518</v>
          </cell>
          <cell r="H44">
            <v>41609</v>
          </cell>
          <cell r="K44" t="str">
            <v>Industrial</v>
          </cell>
          <cell r="L44">
            <v>8458.0386600000002</v>
          </cell>
          <cell r="P44">
            <v>18183.648001000001</v>
          </cell>
          <cell r="Q44">
            <v>26641.686661</v>
          </cell>
          <cell r="R44">
            <v>163397.05781100001</v>
          </cell>
        </row>
        <row r="45">
          <cell r="E45">
            <v>41699</v>
          </cell>
          <cell r="F45">
            <v>41426</v>
          </cell>
          <cell r="G45">
            <v>41518</v>
          </cell>
          <cell r="H45">
            <v>41609</v>
          </cell>
          <cell r="K45" t="str">
            <v>Industrial</v>
          </cell>
          <cell r="L45">
            <v>12901.832804</v>
          </cell>
          <cell r="P45">
            <v>21481.359677</v>
          </cell>
          <cell r="Q45">
            <v>34383.192480999998</v>
          </cell>
          <cell r="R45">
            <v>154091.222458</v>
          </cell>
        </row>
        <row r="46">
          <cell r="E46">
            <v>41699</v>
          </cell>
          <cell r="F46">
            <v>41791</v>
          </cell>
          <cell r="G46">
            <v>41518</v>
          </cell>
          <cell r="H46">
            <v>41609</v>
          </cell>
          <cell r="K46" t="str">
            <v>Residential</v>
          </cell>
          <cell r="L46">
            <v>361671.05050299992</v>
          </cell>
          <cell r="P46">
            <v>548337.18601399998</v>
          </cell>
          <cell r="Q46">
            <v>910008.2365169999</v>
          </cell>
          <cell r="R46">
            <v>3942242.805375</v>
          </cell>
        </row>
        <row r="47">
          <cell r="E47">
            <v>41699</v>
          </cell>
          <cell r="F47">
            <v>41791</v>
          </cell>
          <cell r="G47">
            <v>41518</v>
          </cell>
          <cell r="H47">
            <v>41609</v>
          </cell>
          <cell r="K47" t="str">
            <v>Commercial</v>
          </cell>
          <cell r="L47">
            <v>33279.128253000003</v>
          </cell>
          <cell r="P47">
            <v>47344.425298000002</v>
          </cell>
          <cell r="Q47">
            <v>80623.553551000005</v>
          </cell>
          <cell r="R47">
            <v>354764.98942300002</v>
          </cell>
        </row>
        <row r="48">
          <cell r="E48">
            <v>41699</v>
          </cell>
          <cell r="F48">
            <v>41791</v>
          </cell>
          <cell r="G48">
            <v>41518</v>
          </cell>
          <cell r="H48">
            <v>41609</v>
          </cell>
          <cell r="K48" t="str">
            <v>Commercial</v>
          </cell>
          <cell r="L48">
            <v>151.26916400000002</v>
          </cell>
          <cell r="P48">
            <v>200.88335699999999</v>
          </cell>
          <cell r="Q48">
            <v>352.15252099999998</v>
          </cell>
          <cell r="R48">
            <v>1592.3980240000001</v>
          </cell>
        </row>
        <row r="49">
          <cell r="E49">
            <v>41699</v>
          </cell>
          <cell r="F49">
            <v>41791</v>
          </cell>
          <cell r="G49">
            <v>41518</v>
          </cell>
          <cell r="H49">
            <v>41609</v>
          </cell>
          <cell r="K49" t="str">
            <v>Commercial</v>
          </cell>
          <cell r="L49">
            <v>878.44205599999987</v>
          </cell>
          <cell r="P49">
            <v>1489.4074210000001</v>
          </cell>
          <cell r="Q49">
            <v>2367.8494769999998</v>
          </cell>
          <cell r="R49">
            <v>16246.802277000001</v>
          </cell>
        </row>
        <row r="50">
          <cell r="E50">
            <v>41699</v>
          </cell>
          <cell r="F50">
            <v>41791</v>
          </cell>
          <cell r="G50">
            <v>41518</v>
          </cell>
          <cell r="H50">
            <v>41609</v>
          </cell>
          <cell r="K50" t="str">
            <v>Commercial</v>
          </cell>
          <cell r="L50">
            <v>507.18904000000003</v>
          </cell>
          <cell r="P50">
            <v>991.04023100000006</v>
          </cell>
          <cell r="Q50">
            <v>1498.2292710000002</v>
          </cell>
          <cell r="R50">
            <v>10668.075957999999</v>
          </cell>
        </row>
        <row r="51">
          <cell r="E51">
            <v>41699</v>
          </cell>
          <cell r="F51">
            <v>41791</v>
          </cell>
          <cell r="G51">
            <v>41518</v>
          </cell>
          <cell r="H51">
            <v>41609</v>
          </cell>
          <cell r="K51" t="str">
            <v>Commercial</v>
          </cell>
          <cell r="L51">
            <v>1968.887489</v>
          </cell>
          <cell r="P51">
            <v>2185.6000480000002</v>
          </cell>
          <cell r="Q51">
            <v>4154.487537</v>
          </cell>
          <cell r="R51">
            <v>16673.648154000002</v>
          </cell>
        </row>
        <row r="52">
          <cell r="E52">
            <v>41699</v>
          </cell>
          <cell r="F52">
            <v>41791</v>
          </cell>
          <cell r="G52">
            <v>41518</v>
          </cell>
          <cell r="H52">
            <v>41609</v>
          </cell>
          <cell r="K52" t="str">
            <v>Commercial</v>
          </cell>
          <cell r="L52">
            <v>993.42805999999996</v>
          </cell>
          <cell r="P52">
            <v>1320.322101</v>
          </cell>
          <cell r="Q52">
            <v>2313.7501609999999</v>
          </cell>
          <cell r="R52">
            <v>13691.510349999999</v>
          </cell>
        </row>
        <row r="53">
          <cell r="E53">
            <v>41699</v>
          </cell>
          <cell r="F53">
            <v>41791</v>
          </cell>
          <cell r="G53">
            <v>41518</v>
          </cell>
          <cell r="H53">
            <v>41609</v>
          </cell>
          <cell r="K53" t="str">
            <v>Commercial</v>
          </cell>
          <cell r="L53">
            <v>211.72550500000003</v>
          </cell>
          <cell r="P53">
            <v>2464.2912230000002</v>
          </cell>
          <cell r="Q53">
            <v>2676.0167280000001</v>
          </cell>
          <cell r="R53">
            <v>24482.346222999997</v>
          </cell>
        </row>
        <row r="54">
          <cell r="E54">
            <v>41699</v>
          </cell>
          <cell r="F54">
            <v>41791</v>
          </cell>
          <cell r="G54">
            <v>41518</v>
          </cell>
          <cell r="H54">
            <v>41609</v>
          </cell>
          <cell r="K54" t="str">
            <v>Commercial</v>
          </cell>
          <cell r="L54">
            <v>2402.7957409999999</v>
          </cell>
          <cell r="P54">
            <v>6255.1402929999977</v>
          </cell>
          <cell r="Q54">
            <v>8657.9360339999985</v>
          </cell>
          <cell r="R54">
            <v>82627.696738999992</v>
          </cell>
        </row>
        <row r="55">
          <cell r="E55">
            <v>41699</v>
          </cell>
          <cell r="F55">
            <v>41791</v>
          </cell>
          <cell r="G55">
            <v>41518</v>
          </cell>
          <cell r="H55">
            <v>41609</v>
          </cell>
          <cell r="K55" t="str">
            <v>Commercial</v>
          </cell>
          <cell r="L55">
            <v>4300.313298</v>
          </cell>
          <cell r="P55">
            <v>15381.320165000001</v>
          </cell>
          <cell r="Q55">
            <v>19681.633463000002</v>
          </cell>
          <cell r="R55">
            <v>136855.53008300002</v>
          </cell>
        </row>
        <row r="56">
          <cell r="E56">
            <v>41699</v>
          </cell>
          <cell r="F56">
            <v>41791</v>
          </cell>
          <cell r="G56">
            <v>41518</v>
          </cell>
          <cell r="H56">
            <v>41609</v>
          </cell>
          <cell r="K56" t="str">
            <v>Commercial</v>
          </cell>
          <cell r="L56">
            <v>758.53161799999998</v>
          </cell>
          <cell r="P56">
            <v>2139.2118030000001</v>
          </cell>
          <cell r="Q56">
            <v>2897.7434210000001</v>
          </cell>
          <cell r="R56">
            <v>18479.909345</v>
          </cell>
        </row>
        <row r="57">
          <cell r="E57">
            <v>41699</v>
          </cell>
          <cell r="F57">
            <v>41791</v>
          </cell>
          <cell r="G57">
            <v>41518</v>
          </cell>
          <cell r="H57">
            <v>41609</v>
          </cell>
          <cell r="K57" t="str">
            <v>Commercial</v>
          </cell>
          <cell r="L57">
            <v>3354.311365</v>
          </cell>
          <cell r="P57">
            <v>13940.149767000001</v>
          </cell>
          <cell r="Q57">
            <v>17294.461132</v>
          </cell>
          <cell r="R57">
            <v>154014.77955099999</v>
          </cell>
        </row>
        <row r="58">
          <cell r="E58">
            <v>41699</v>
          </cell>
          <cell r="F58">
            <v>41791</v>
          </cell>
          <cell r="G58">
            <v>41518</v>
          </cell>
          <cell r="H58">
            <v>41609</v>
          </cell>
          <cell r="K58" t="str">
            <v>Commercial</v>
          </cell>
          <cell r="L58">
            <v>2639.7659160000003</v>
          </cell>
          <cell r="P58">
            <v>5450.8347369999992</v>
          </cell>
          <cell r="Q58">
            <v>8090.6006529999995</v>
          </cell>
          <cell r="R58">
            <v>55114.775357999999</v>
          </cell>
        </row>
        <row r="59">
          <cell r="E59">
            <v>41699</v>
          </cell>
          <cell r="F59">
            <v>41791</v>
          </cell>
          <cell r="G59">
            <v>41518</v>
          </cell>
          <cell r="H59">
            <v>41609</v>
          </cell>
          <cell r="K59" t="str">
            <v>Commercial</v>
          </cell>
          <cell r="L59">
            <v>3670.200632</v>
          </cell>
          <cell r="P59">
            <v>7883.1281949999993</v>
          </cell>
          <cell r="Q59">
            <v>11553.328826999999</v>
          </cell>
          <cell r="R59">
            <v>70458.718741000004</v>
          </cell>
        </row>
        <row r="60">
          <cell r="E60">
            <v>41699</v>
          </cell>
          <cell r="F60">
            <v>41791</v>
          </cell>
          <cell r="G60">
            <v>41518</v>
          </cell>
          <cell r="H60">
            <v>41609</v>
          </cell>
          <cell r="K60" t="str">
            <v>Commercial</v>
          </cell>
          <cell r="L60">
            <v>1418.8651139999997</v>
          </cell>
          <cell r="P60">
            <v>2405.0224109999999</v>
          </cell>
          <cell r="Q60">
            <v>3823.8875249999996</v>
          </cell>
          <cell r="R60">
            <v>21977.783396999996</v>
          </cell>
        </row>
        <row r="61">
          <cell r="E61">
            <v>41699</v>
          </cell>
          <cell r="F61">
            <v>41791</v>
          </cell>
          <cell r="G61">
            <v>41518</v>
          </cell>
          <cell r="H61">
            <v>41609</v>
          </cell>
          <cell r="K61" t="str">
            <v>Commercial</v>
          </cell>
          <cell r="L61">
            <v>1526.6218219999998</v>
          </cell>
          <cell r="P61">
            <v>2999.9768330000002</v>
          </cell>
          <cell r="Q61">
            <v>4526.5986549999998</v>
          </cell>
          <cell r="R61">
            <v>27253.206625999996</v>
          </cell>
        </row>
        <row r="62">
          <cell r="E62">
            <v>41699</v>
          </cell>
          <cell r="F62">
            <v>41791</v>
          </cell>
          <cell r="G62">
            <v>41518</v>
          </cell>
          <cell r="H62">
            <v>41609</v>
          </cell>
          <cell r="K62" t="str">
            <v>Commercial</v>
          </cell>
          <cell r="L62">
            <v>4107.5845149999996</v>
          </cell>
          <cell r="P62">
            <v>18588.949532999999</v>
          </cell>
          <cell r="Q62">
            <v>22696.534047999998</v>
          </cell>
          <cell r="R62">
            <v>232741.75779499998</v>
          </cell>
        </row>
        <row r="63">
          <cell r="E63">
            <v>41699</v>
          </cell>
          <cell r="F63">
            <v>41791</v>
          </cell>
          <cell r="G63">
            <v>41518</v>
          </cell>
          <cell r="H63">
            <v>41609</v>
          </cell>
          <cell r="K63" t="str">
            <v>Commercial</v>
          </cell>
          <cell r="L63">
            <v>1207.6237460000002</v>
          </cell>
          <cell r="P63">
            <v>14078.376472</v>
          </cell>
          <cell r="Q63">
            <v>15286.000218000001</v>
          </cell>
          <cell r="R63">
            <v>197418.56602999999</v>
          </cell>
        </row>
        <row r="64">
          <cell r="E64">
            <v>41699</v>
          </cell>
          <cell r="F64">
            <v>41791</v>
          </cell>
          <cell r="G64">
            <v>41518</v>
          </cell>
          <cell r="H64">
            <v>41609</v>
          </cell>
          <cell r="K64" t="str">
            <v>Commercial</v>
          </cell>
          <cell r="L64">
            <v>948.98675600000001</v>
          </cell>
          <cell r="P64">
            <v>1902.608371</v>
          </cell>
          <cell r="Q64">
            <v>2851.595127</v>
          </cell>
          <cell r="R64">
            <v>14948.054518000001</v>
          </cell>
        </row>
        <row r="65">
          <cell r="E65">
            <v>41699</v>
          </cell>
          <cell r="F65">
            <v>41791</v>
          </cell>
          <cell r="G65">
            <v>41518</v>
          </cell>
          <cell r="H65">
            <v>41609</v>
          </cell>
          <cell r="K65" t="str">
            <v>Commercial</v>
          </cell>
          <cell r="L65">
            <v>531.20002799999997</v>
          </cell>
          <cell r="P65">
            <v>7324.4442129999998</v>
          </cell>
          <cell r="Q65">
            <v>7855.644241</v>
          </cell>
          <cell r="R65">
            <v>101463.709264</v>
          </cell>
        </row>
        <row r="66">
          <cell r="E66">
            <v>41699</v>
          </cell>
          <cell r="F66">
            <v>41791</v>
          </cell>
          <cell r="G66">
            <v>41518</v>
          </cell>
          <cell r="H66">
            <v>41609</v>
          </cell>
          <cell r="K66" t="str">
            <v>Commercial</v>
          </cell>
          <cell r="L66">
            <v>746.86876799999993</v>
          </cell>
          <cell r="P66">
            <v>1710.5853959999999</v>
          </cell>
          <cell r="Q66">
            <v>2457.4541639999998</v>
          </cell>
          <cell r="R66">
            <v>16119.03674</v>
          </cell>
        </row>
        <row r="67">
          <cell r="E67">
            <v>41699</v>
          </cell>
          <cell r="F67">
            <v>41791</v>
          </cell>
          <cell r="G67">
            <v>41518</v>
          </cell>
          <cell r="H67">
            <v>41609</v>
          </cell>
          <cell r="K67" t="str">
            <v>Commercial</v>
          </cell>
          <cell r="L67">
            <v>3812.8964810000002</v>
          </cell>
          <cell r="P67">
            <v>8875.4637779999994</v>
          </cell>
          <cell r="Q67">
            <v>12688.360258999999</v>
          </cell>
          <cell r="R67">
            <v>84206.620407999988</v>
          </cell>
        </row>
        <row r="68">
          <cell r="E68">
            <v>41699</v>
          </cell>
          <cell r="F68">
            <v>41791</v>
          </cell>
          <cell r="G68">
            <v>41518</v>
          </cell>
          <cell r="H68">
            <v>41609</v>
          </cell>
          <cell r="K68" t="str">
            <v>Commercial</v>
          </cell>
          <cell r="L68">
            <v>2940.4870310000001</v>
          </cell>
          <cell r="P68">
            <v>12456.817500999998</v>
          </cell>
          <cell r="Q68">
            <v>15397.304531999998</v>
          </cell>
          <cell r="R68">
            <v>148273.58912300001</v>
          </cell>
        </row>
        <row r="69">
          <cell r="E69">
            <v>41699</v>
          </cell>
          <cell r="F69">
            <v>41791</v>
          </cell>
          <cell r="G69">
            <v>41518</v>
          </cell>
          <cell r="H69">
            <v>41609</v>
          </cell>
          <cell r="K69" t="str">
            <v>Commercial</v>
          </cell>
          <cell r="L69">
            <v>1007.178241</v>
          </cell>
          <cell r="P69">
            <v>9099.5682740000011</v>
          </cell>
          <cell r="Q69">
            <v>10106.746515000001</v>
          </cell>
          <cell r="R69">
            <v>92961.292088999995</v>
          </cell>
        </row>
        <row r="70">
          <cell r="E70">
            <v>41699</v>
          </cell>
          <cell r="F70">
            <v>41791</v>
          </cell>
          <cell r="G70">
            <v>41518</v>
          </cell>
          <cell r="H70">
            <v>41609</v>
          </cell>
          <cell r="K70" t="str">
            <v>Commercial</v>
          </cell>
          <cell r="L70">
            <v>2045.7646029999999</v>
          </cell>
          <cell r="P70">
            <v>3237.4766640000007</v>
          </cell>
          <cell r="Q70">
            <v>5283.2412670000003</v>
          </cell>
          <cell r="R70">
            <v>27609.623663999999</v>
          </cell>
        </row>
        <row r="71">
          <cell r="E71">
            <v>41699</v>
          </cell>
          <cell r="F71">
            <v>41791</v>
          </cell>
          <cell r="G71">
            <v>41518</v>
          </cell>
          <cell r="H71">
            <v>41609</v>
          </cell>
          <cell r="K71" t="str">
            <v>Commercial</v>
          </cell>
          <cell r="L71">
            <v>459.96970600000003</v>
          </cell>
          <cell r="P71">
            <v>704.10450400000002</v>
          </cell>
          <cell r="Q71">
            <v>1164.07421</v>
          </cell>
          <cell r="R71">
            <v>5747.1529780000001</v>
          </cell>
        </row>
        <row r="72">
          <cell r="E72">
            <v>41699</v>
          </cell>
          <cell r="F72">
            <v>41791</v>
          </cell>
          <cell r="G72">
            <v>41518</v>
          </cell>
          <cell r="H72">
            <v>41609</v>
          </cell>
          <cell r="K72" t="str">
            <v>Commercial</v>
          </cell>
          <cell r="L72">
            <v>1833.9324360000001</v>
          </cell>
          <cell r="P72">
            <v>3932.2093030000001</v>
          </cell>
          <cell r="Q72">
            <v>5766.1417390000006</v>
          </cell>
          <cell r="R72">
            <v>32726.339465999998</v>
          </cell>
        </row>
        <row r="73">
          <cell r="E73">
            <v>41699</v>
          </cell>
          <cell r="F73">
            <v>41791</v>
          </cell>
          <cell r="G73">
            <v>41518</v>
          </cell>
          <cell r="H73">
            <v>41609</v>
          </cell>
          <cell r="K73" t="str">
            <v>Commercial</v>
          </cell>
          <cell r="L73">
            <v>3784.9137780000001</v>
          </cell>
          <cell r="P73">
            <v>7433.8826300000001</v>
          </cell>
          <cell r="Q73">
            <v>11218.796408</v>
          </cell>
          <cell r="R73">
            <v>69111.324970000001</v>
          </cell>
        </row>
        <row r="74">
          <cell r="E74">
            <v>41699</v>
          </cell>
          <cell r="F74">
            <v>41791</v>
          </cell>
          <cell r="G74">
            <v>41518</v>
          </cell>
          <cell r="H74">
            <v>41609</v>
          </cell>
          <cell r="K74" t="str">
            <v>Commercial</v>
          </cell>
          <cell r="L74">
            <v>1650.2712309999999</v>
          </cell>
          <cell r="P74">
            <v>2268.2522840000001</v>
          </cell>
          <cell r="Q74">
            <v>3918.5235149999999</v>
          </cell>
          <cell r="R74">
            <v>20130.936917999999</v>
          </cell>
        </row>
        <row r="75">
          <cell r="E75">
            <v>41699</v>
          </cell>
          <cell r="F75">
            <v>41791</v>
          </cell>
          <cell r="G75">
            <v>41518</v>
          </cell>
          <cell r="H75">
            <v>41609</v>
          </cell>
          <cell r="K75" t="str">
            <v>Commercial</v>
          </cell>
          <cell r="L75">
            <v>367.86392699999999</v>
          </cell>
          <cell r="P75">
            <v>18329.006007</v>
          </cell>
          <cell r="Q75">
            <v>18696.869933999998</v>
          </cell>
          <cell r="R75">
            <v>285535.99242100003</v>
          </cell>
        </row>
        <row r="76">
          <cell r="E76">
            <v>41699</v>
          </cell>
          <cell r="F76">
            <v>41791</v>
          </cell>
          <cell r="G76">
            <v>41518</v>
          </cell>
          <cell r="H76">
            <v>41609</v>
          </cell>
          <cell r="K76" t="str">
            <v>Commercial</v>
          </cell>
          <cell r="L76">
            <v>2898.8509699999995</v>
          </cell>
          <cell r="P76">
            <v>3749.7881630000002</v>
          </cell>
          <cell r="Q76">
            <v>6648.6391329999997</v>
          </cell>
          <cell r="R76">
            <v>34588.770638000002</v>
          </cell>
        </row>
        <row r="77">
          <cell r="E77">
            <v>41699</v>
          </cell>
          <cell r="F77">
            <v>41791</v>
          </cell>
          <cell r="G77">
            <v>41518</v>
          </cell>
          <cell r="H77">
            <v>41609</v>
          </cell>
          <cell r="K77" t="str">
            <v>Commercial</v>
          </cell>
          <cell r="L77">
            <v>391.90798100000001</v>
          </cell>
          <cell r="P77">
            <v>500.16111899999999</v>
          </cell>
          <cell r="Q77">
            <v>892.06909999999993</v>
          </cell>
          <cell r="R77">
            <v>5523.1391789999998</v>
          </cell>
        </row>
        <row r="78">
          <cell r="E78">
            <v>41699</v>
          </cell>
          <cell r="F78">
            <v>41791</v>
          </cell>
          <cell r="G78">
            <v>41518</v>
          </cell>
          <cell r="H78">
            <v>41609</v>
          </cell>
          <cell r="K78" t="str">
            <v>Commercial</v>
          </cell>
          <cell r="L78">
            <v>6769.725738000001</v>
          </cell>
          <cell r="P78">
            <v>16556.78816</v>
          </cell>
          <cell r="Q78">
            <v>23326.513898000001</v>
          </cell>
          <cell r="R78">
            <v>199608.13975600002</v>
          </cell>
        </row>
        <row r="79">
          <cell r="E79">
            <v>41699</v>
          </cell>
          <cell r="F79">
            <v>41791</v>
          </cell>
          <cell r="G79">
            <v>41518</v>
          </cell>
          <cell r="H79">
            <v>41609</v>
          </cell>
          <cell r="K79" t="str">
            <v>Industrial</v>
          </cell>
          <cell r="L79">
            <v>39776.244329000001</v>
          </cell>
          <cell r="P79">
            <v>69918.692645000003</v>
          </cell>
          <cell r="Q79">
            <v>109694.93697400001</v>
          </cell>
          <cell r="R79">
            <v>634619.23091400007</v>
          </cell>
        </row>
        <row r="80">
          <cell r="E80">
            <v>41699</v>
          </cell>
          <cell r="F80">
            <v>41791</v>
          </cell>
          <cell r="G80">
            <v>41518</v>
          </cell>
          <cell r="H80">
            <v>41609</v>
          </cell>
          <cell r="K80" t="str">
            <v>Industrial</v>
          </cell>
          <cell r="L80">
            <v>20782.004679999998</v>
          </cell>
          <cell r="P80">
            <v>37529.147663000003</v>
          </cell>
          <cell r="Q80">
            <v>58311.152343000002</v>
          </cell>
          <cell r="R80">
            <v>316182.15804100002</v>
          </cell>
        </row>
        <row r="81">
          <cell r="E81">
            <v>41699</v>
          </cell>
          <cell r="F81">
            <v>41791</v>
          </cell>
          <cell r="G81">
            <v>41518</v>
          </cell>
          <cell r="H81">
            <v>41609</v>
          </cell>
          <cell r="K81" t="str">
            <v>Industrial</v>
          </cell>
          <cell r="L81">
            <v>10323.559289000001</v>
          </cell>
          <cell r="P81">
            <v>20523.220399999998</v>
          </cell>
          <cell r="Q81">
            <v>30846.779688999999</v>
          </cell>
          <cell r="R81">
            <v>181476.49912300002</v>
          </cell>
        </row>
        <row r="82">
          <cell r="E82">
            <v>41699</v>
          </cell>
          <cell r="F82">
            <v>41791</v>
          </cell>
          <cell r="G82">
            <v>41518</v>
          </cell>
          <cell r="H82">
            <v>41609</v>
          </cell>
          <cell r="K82" t="str">
            <v>Industrial</v>
          </cell>
          <cell r="L82">
            <v>12090.758381000003</v>
          </cell>
          <cell r="P82">
            <v>18104.051736000001</v>
          </cell>
          <cell r="Q82">
            <v>30194.810117000005</v>
          </cell>
          <cell r="R82">
            <v>192970.16119099999</v>
          </cell>
        </row>
        <row r="83">
          <cell r="E83">
            <v>41699</v>
          </cell>
          <cell r="F83">
            <v>41791</v>
          </cell>
          <cell r="G83">
            <v>41518</v>
          </cell>
          <cell r="H83">
            <v>41609</v>
          </cell>
          <cell r="K83" t="str">
            <v>Industrial</v>
          </cell>
          <cell r="L83">
            <v>28560.667433000006</v>
          </cell>
          <cell r="P83">
            <v>51259.832707999987</v>
          </cell>
          <cell r="Q83">
            <v>79820.500140999997</v>
          </cell>
          <cell r="R83">
            <v>471426.75392699998</v>
          </cell>
        </row>
        <row r="84">
          <cell r="E84">
            <v>41699</v>
          </cell>
          <cell r="F84">
            <v>41791</v>
          </cell>
          <cell r="G84">
            <v>41518</v>
          </cell>
          <cell r="H84">
            <v>41609</v>
          </cell>
          <cell r="K84" t="str">
            <v>Industrial</v>
          </cell>
          <cell r="L84">
            <v>12463.148927</v>
          </cell>
          <cell r="P84">
            <v>18643.807625999998</v>
          </cell>
          <cell r="Q84">
            <v>31106.956552999996</v>
          </cell>
          <cell r="R84">
            <v>180142.80388300002</v>
          </cell>
        </row>
        <row r="85">
          <cell r="E85">
            <v>41699</v>
          </cell>
          <cell r="F85">
            <v>41791</v>
          </cell>
          <cell r="G85">
            <v>41518</v>
          </cell>
          <cell r="H85">
            <v>41609</v>
          </cell>
          <cell r="K85" t="str">
            <v>Industrial</v>
          </cell>
          <cell r="L85">
            <v>14746.373831000001</v>
          </cell>
          <cell r="P85">
            <v>27085.460480999995</v>
          </cell>
          <cell r="Q85">
            <v>41831.834311999992</v>
          </cell>
          <cell r="R85">
            <v>231600.91578500002</v>
          </cell>
        </row>
        <row r="86">
          <cell r="E86">
            <v>41699</v>
          </cell>
          <cell r="F86">
            <v>41791</v>
          </cell>
          <cell r="G86">
            <v>41518</v>
          </cell>
          <cell r="H86">
            <v>41609</v>
          </cell>
          <cell r="K86" t="str">
            <v>Industrial</v>
          </cell>
          <cell r="L86">
            <v>9923.2636679999996</v>
          </cell>
          <cell r="P86">
            <v>18893.801962000001</v>
          </cell>
          <cell r="Q86">
            <v>28817.065630000001</v>
          </cell>
          <cell r="R86">
            <v>183363.631104</v>
          </cell>
        </row>
        <row r="87">
          <cell r="E87">
            <v>41699</v>
          </cell>
          <cell r="F87">
            <v>41791</v>
          </cell>
          <cell r="G87">
            <v>41518</v>
          </cell>
          <cell r="H87">
            <v>41609</v>
          </cell>
          <cell r="K87" t="str">
            <v>Industrial</v>
          </cell>
          <cell r="L87">
            <v>12700.107051999999</v>
          </cell>
          <cell r="P87">
            <v>20458.266724000001</v>
          </cell>
          <cell r="Q87">
            <v>33158.373776</v>
          </cell>
          <cell r="R87">
            <v>158180.204834</v>
          </cell>
        </row>
        <row r="88">
          <cell r="E88">
            <v>41699</v>
          </cell>
          <cell r="F88">
            <v>41791</v>
          </cell>
          <cell r="G88">
            <v>41883</v>
          </cell>
          <cell r="H88">
            <v>41609</v>
          </cell>
          <cell r="K88" t="str">
            <v>Residential</v>
          </cell>
          <cell r="L88">
            <v>275396.22237199999</v>
          </cell>
          <cell r="P88">
            <v>411865.17119100003</v>
          </cell>
          <cell r="Q88">
            <v>687261.39356300002</v>
          </cell>
          <cell r="R88">
            <v>2858418.6214480004</v>
          </cell>
        </row>
        <row r="89">
          <cell r="E89">
            <v>41699</v>
          </cell>
          <cell r="F89">
            <v>41791</v>
          </cell>
          <cell r="G89">
            <v>41883</v>
          </cell>
          <cell r="H89">
            <v>41609</v>
          </cell>
          <cell r="K89" t="str">
            <v>Commercial</v>
          </cell>
          <cell r="L89">
            <v>46560.093210999999</v>
          </cell>
          <cell r="P89">
            <v>65806.617804999987</v>
          </cell>
          <cell r="Q89">
            <v>112366.71101599999</v>
          </cell>
          <cell r="R89">
            <v>598861.97146000015</v>
          </cell>
        </row>
        <row r="90">
          <cell r="E90">
            <v>41699</v>
          </cell>
          <cell r="F90">
            <v>41791</v>
          </cell>
          <cell r="G90">
            <v>41883</v>
          </cell>
          <cell r="H90">
            <v>41609</v>
          </cell>
          <cell r="K90" t="str">
            <v>Commercial</v>
          </cell>
          <cell r="L90">
            <v>56.161223999999997</v>
          </cell>
          <cell r="P90">
            <v>84.723378000000011</v>
          </cell>
          <cell r="Q90">
            <v>140.884602</v>
          </cell>
          <cell r="R90">
            <v>779.71294599999999</v>
          </cell>
        </row>
        <row r="91">
          <cell r="E91">
            <v>41699</v>
          </cell>
          <cell r="F91">
            <v>41791</v>
          </cell>
          <cell r="G91">
            <v>41883</v>
          </cell>
          <cell r="H91">
            <v>41609</v>
          </cell>
          <cell r="K91" t="str">
            <v>Commercial</v>
          </cell>
          <cell r="L91">
            <v>1005.2732910000001</v>
          </cell>
          <cell r="P91">
            <v>1560.7651449999998</v>
          </cell>
          <cell r="Q91">
            <v>2566.0384359999998</v>
          </cell>
          <cell r="R91">
            <v>27733.974921999998</v>
          </cell>
        </row>
        <row r="92">
          <cell r="E92">
            <v>41699</v>
          </cell>
          <cell r="F92">
            <v>41791</v>
          </cell>
          <cell r="G92">
            <v>41883</v>
          </cell>
          <cell r="H92">
            <v>41609</v>
          </cell>
          <cell r="K92" t="str">
            <v>Commercial</v>
          </cell>
          <cell r="L92">
            <v>484.46792600000003</v>
          </cell>
          <cell r="P92">
            <v>708.25957200000005</v>
          </cell>
          <cell r="Q92">
            <v>1192.7274980000002</v>
          </cell>
          <cell r="R92">
            <v>10419.316255</v>
          </cell>
        </row>
        <row r="93">
          <cell r="E93">
            <v>41699</v>
          </cell>
          <cell r="F93">
            <v>41791</v>
          </cell>
          <cell r="G93">
            <v>41883</v>
          </cell>
          <cell r="H93">
            <v>41609</v>
          </cell>
          <cell r="K93" t="str">
            <v>Commercial</v>
          </cell>
          <cell r="L93">
            <v>2565.2277439999998</v>
          </cell>
          <cell r="P93">
            <v>3204.0636959999997</v>
          </cell>
          <cell r="Q93">
            <v>5769.2914399999991</v>
          </cell>
          <cell r="R93">
            <v>30472.325721999998</v>
          </cell>
        </row>
        <row r="94">
          <cell r="E94">
            <v>41699</v>
          </cell>
          <cell r="F94">
            <v>41791</v>
          </cell>
          <cell r="G94">
            <v>41883</v>
          </cell>
          <cell r="H94">
            <v>41609</v>
          </cell>
          <cell r="K94" t="str">
            <v>Commercial</v>
          </cell>
          <cell r="L94">
            <v>925.35557900000003</v>
          </cell>
          <cell r="P94">
            <v>912.06265500000006</v>
          </cell>
          <cell r="Q94">
            <v>1837.4182340000002</v>
          </cell>
          <cell r="R94">
            <v>12641.738290999998</v>
          </cell>
        </row>
        <row r="95">
          <cell r="E95">
            <v>41699</v>
          </cell>
          <cell r="F95">
            <v>41791</v>
          </cell>
          <cell r="G95">
            <v>41883</v>
          </cell>
          <cell r="H95">
            <v>41609</v>
          </cell>
          <cell r="K95" t="str">
            <v>Commercial</v>
          </cell>
          <cell r="L95">
            <v>202.97693699999999</v>
          </cell>
          <cell r="P95">
            <v>1369.4903770000001</v>
          </cell>
          <cell r="Q95">
            <v>1572.467314</v>
          </cell>
          <cell r="R95">
            <v>20534.296216000002</v>
          </cell>
        </row>
        <row r="96">
          <cell r="E96">
            <v>41699</v>
          </cell>
          <cell r="F96">
            <v>41791</v>
          </cell>
          <cell r="G96">
            <v>41883</v>
          </cell>
          <cell r="H96">
            <v>41609</v>
          </cell>
          <cell r="K96" t="str">
            <v>Commercial</v>
          </cell>
          <cell r="L96">
            <v>2255.9958649999999</v>
          </cell>
          <cell r="P96">
            <v>4590.4179920000006</v>
          </cell>
          <cell r="Q96">
            <v>6846.4138570000005</v>
          </cell>
          <cell r="R96">
            <v>81388.023046999995</v>
          </cell>
        </row>
        <row r="97">
          <cell r="E97">
            <v>41699</v>
          </cell>
          <cell r="F97">
            <v>41791</v>
          </cell>
          <cell r="G97">
            <v>41883</v>
          </cell>
          <cell r="H97">
            <v>41609</v>
          </cell>
          <cell r="K97" t="str">
            <v>Commercial</v>
          </cell>
          <cell r="L97">
            <v>4629.0683930000005</v>
          </cell>
          <cell r="P97">
            <v>11389.740526999998</v>
          </cell>
          <cell r="Q97">
            <v>16018.808919999999</v>
          </cell>
          <cell r="R97">
            <v>149337.07728</v>
          </cell>
        </row>
        <row r="98">
          <cell r="E98">
            <v>41699</v>
          </cell>
          <cell r="F98">
            <v>41791</v>
          </cell>
          <cell r="G98">
            <v>41883</v>
          </cell>
          <cell r="H98">
            <v>41609</v>
          </cell>
          <cell r="K98" t="str">
            <v>Commercial</v>
          </cell>
          <cell r="L98">
            <v>705.14290599999993</v>
          </cell>
          <cell r="P98">
            <v>1622.8843469999999</v>
          </cell>
          <cell r="Q98">
            <v>2328.0272529999997</v>
          </cell>
          <cell r="R98">
            <v>18959.940506999999</v>
          </cell>
        </row>
        <row r="99">
          <cell r="E99">
            <v>41699</v>
          </cell>
          <cell r="F99">
            <v>41791</v>
          </cell>
          <cell r="G99">
            <v>41883</v>
          </cell>
          <cell r="H99">
            <v>41609</v>
          </cell>
          <cell r="K99" t="str">
            <v>Commercial</v>
          </cell>
          <cell r="L99">
            <v>4367.9602329999998</v>
          </cell>
          <cell r="P99">
            <v>25414.07086</v>
          </cell>
          <cell r="Q99">
            <v>29782.031092999998</v>
          </cell>
          <cell r="R99">
            <v>287270.548083</v>
          </cell>
        </row>
        <row r="100">
          <cell r="E100">
            <v>41699</v>
          </cell>
          <cell r="F100">
            <v>41791</v>
          </cell>
          <cell r="G100">
            <v>41883</v>
          </cell>
          <cell r="H100">
            <v>41609</v>
          </cell>
          <cell r="K100" t="str">
            <v>Commercial</v>
          </cell>
          <cell r="L100">
            <v>2165.8788770000001</v>
          </cell>
          <cell r="P100">
            <v>3711.7613650000003</v>
          </cell>
          <cell r="Q100">
            <v>5877.6402420000004</v>
          </cell>
          <cell r="R100">
            <v>53111.268315000008</v>
          </cell>
        </row>
        <row r="101">
          <cell r="E101">
            <v>41699</v>
          </cell>
          <cell r="F101">
            <v>41791</v>
          </cell>
          <cell r="G101">
            <v>41883</v>
          </cell>
          <cell r="H101">
            <v>41609</v>
          </cell>
          <cell r="K101" t="str">
            <v>Commercial</v>
          </cell>
          <cell r="L101">
            <v>3301.5887339999999</v>
          </cell>
          <cell r="P101">
            <v>6080.2319980000002</v>
          </cell>
          <cell r="Q101">
            <v>9381.8207320000001</v>
          </cell>
          <cell r="R101">
            <v>74062.382467999996</v>
          </cell>
        </row>
        <row r="102">
          <cell r="E102">
            <v>41699</v>
          </cell>
          <cell r="F102">
            <v>41791</v>
          </cell>
          <cell r="G102">
            <v>41883</v>
          </cell>
          <cell r="H102">
            <v>41609</v>
          </cell>
          <cell r="K102" t="str">
            <v>Commercial</v>
          </cell>
          <cell r="L102">
            <v>1359.2253309999999</v>
          </cell>
          <cell r="P102">
            <v>1868.852206</v>
          </cell>
          <cell r="Q102">
            <v>3228.0775370000001</v>
          </cell>
          <cell r="R102">
            <v>22319.034109</v>
          </cell>
        </row>
        <row r="103">
          <cell r="E103">
            <v>41699</v>
          </cell>
          <cell r="F103">
            <v>41791</v>
          </cell>
          <cell r="G103">
            <v>41883</v>
          </cell>
          <cell r="H103">
            <v>41609</v>
          </cell>
          <cell r="K103" t="str">
            <v>Commercial</v>
          </cell>
          <cell r="L103">
            <v>1335.4026090000002</v>
          </cell>
          <cell r="P103">
            <v>2129.4368119999999</v>
          </cell>
          <cell r="Q103">
            <v>3464.8394210000001</v>
          </cell>
          <cell r="R103">
            <v>24358.723247999998</v>
          </cell>
        </row>
        <row r="104">
          <cell r="E104">
            <v>41699</v>
          </cell>
          <cell r="F104">
            <v>41791</v>
          </cell>
          <cell r="G104">
            <v>41883</v>
          </cell>
          <cell r="H104">
            <v>41609</v>
          </cell>
          <cell r="K104" t="str">
            <v>Commercial</v>
          </cell>
          <cell r="L104">
            <v>3492.3971819999997</v>
          </cell>
          <cell r="P104">
            <v>12148.904301</v>
          </cell>
          <cell r="Q104">
            <v>15641.301482999999</v>
          </cell>
          <cell r="R104">
            <v>207505.04151800001</v>
          </cell>
        </row>
        <row r="105">
          <cell r="E105">
            <v>41699</v>
          </cell>
          <cell r="F105">
            <v>41791</v>
          </cell>
          <cell r="G105">
            <v>41883</v>
          </cell>
          <cell r="H105">
            <v>41609</v>
          </cell>
          <cell r="K105" t="str">
            <v>Commercial</v>
          </cell>
          <cell r="L105">
            <v>1068.7881749999999</v>
          </cell>
          <cell r="P105">
            <v>9946.3250499999995</v>
          </cell>
          <cell r="Q105">
            <v>11015.113224999999</v>
          </cell>
          <cell r="R105">
            <v>186884.84886199998</v>
          </cell>
        </row>
        <row r="106">
          <cell r="E106">
            <v>41699</v>
          </cell>
          <cell r="F106">
            <v>41791</v>
          </cell>
          <cell r="G106">
            <v>41883</v>
          </cell>
          <cell r="H106">
            <v>41609</v>
          </cell>
          <cell r="K106" t="str">
            <v>Commercial</v>
          </cell>
          <cell r="L106">
            <v>950.70305999999994</v>
          </cell>
          <cell r="P106">
            <v>1643.8086780000001</v>
          </cell>
          <cell r="Q106">
            <v>2594.5117380000002</v>
          </cell>
          <cell r="R106">
            <v>15677.021293</v>
          </cell>
        </row>
        <row r="107">
          <cell r="E107">
            <v>41699</v>
          </cell>
          <cell r="F107">
            <v>41791</v>
          </cell>
          <cell r="G107">
            <v>41883</v>
          </cell>
          <cell r="H107">
            <v>41609</v>
          </cell>
          <cell r="K107" t="str">
            <v>Commercial</v>
          </cell>
          <cell r="L107">
            <v>446.90483599999999</v>
          </cell>
          <cell r="P107">
            <v>4739.8363589999999</v>
          </cell>
          <cell r="Q107">
            <v>5186.7411949999996</v>
          </cell>
          <cell r="R107">
            <v>71329.178188999998</v>
          </cell>
        </row>
        <row r="108">
          <cell r="E108">
            <v>41699</v>
          </cell>
          <cell r="F108">
            <v>41791</v>
          </cell>
          <cell r="G108">
            <v>41883</v>
          </cell>
          <cell r="H108">
            <v>41609</v>
          </cell>
          <cell r="K108" t="str">
            <v>Commercial</v>
          </cell>
          <cell r="L108">
            <v>715.56662400000005</v>
          </cell>
          <cell r="P108">
            <v>1326.918212</v>
          </cell>
          <cell r="Q108">
            <v>2042.4848360000001</v>
          </cell>
          <cell r="R108">
            <v>16127.859328999999</v>
          </cell>
        </row>
        <row r="109">
          <cell r="E109">
            <v>41699</v>
          </cell>
          <cell r="F109">
            <v>41791</v>
          </cell>
          <cell r="G109">
            <v>41883</v>
          </cell>
          <cell r="H109">
            <v>41609</v>
          </cell>
          <cell r="K109" t="str">
            <v>Commercial</v>
          </cell>
          <cell r="L109">
            <v>2936.542074</v>
          </cell>
          <cell r="P109">
            <v>6006.605188999999</v>
          </cell>
          <cell r="Q109">
            <v>8943.1472629999989</v>
          </cell>
          <cell r="R109">
            <v>74964.868076999992</v>
          </cell>
        </row>
        <row r="110">
          <cell r="E110">
            <v>41699</v>
          </cell>
          <cell r="F110">
            <v>41791</v>
          </cell>
          <cell r="G110">
            <v>41883</v>
          </cell>
          <cell r="H110">
            <v>41609</v>
          </cell>
          <cell r="K110" t="str">
            <v>Commercial</v>
          </cell>
          <cell r="L110">
            <v>2654.232274</v>
          </cell>
          <cell r="P110">
            <v>10081.766072999999</v>
          </cell>
          <cell r="Q110">
            <v>12735.998346999999</v>
          </cell>
          <cell r="R110">
            <v>147480.27442599999</v>
          </cell>
        </row>
        <row r="111">
          <cell r="E111">
            <v>41699</v>
          </cell>
          <cell r="F111">
            <v>41791</v>
          </cell>
          <cell r="G111">
            <v>41883</v>
          </cell>
          <cell r="H111">
            <v>41609</v>
          </cell>
          <cell r="K111" t="str">
            <v>Commercial</v>
          </cell>
          <cell r="L111">
            <v>937.11234599999989</v>
          </cell>
          <cell r="P111">
            <v>6874.8308070000003</v>
          </cell>
          <cell r="Q111">
            <v>7811.9431530000002</v>
          </cell>
          <cell r="R111">
            <v>96825.378490000003</v>
          </cell>
        </row>
        <row r="112">
          <cell r="E112">
            <v>41699</v>
          </cell>
          <cell r="F112">
            <v>41791</v>
          </cell>
          <cell r="G112">
            <v>41883</v>
          </cell>
          <cell r="H112">
            <v>41609</v>
          </cell>
          <cell r="K112" t="str">
            <v>Commercial</v>
          </cell>
          <cell r="L112">
            <v>1731.1817199999998</v>
          </cell>
          <cell r="P112">
            <v>2512.987948</v>
          </cell>
          <cell r="Q112">
            <v>4244.1696679999995</v>
          </cell>
          <cell r="R112">
            <v>25154.463988</v>
          </cell>
        </row>
        <row r="113">
          <cell r="E113">
            <v>41699</v>
          </cell>
          <cell r="F113">
            <v>41791</v>
          </cell>
          <cell r="G113">
            <v>41883</v>
          </cell>
          <cell r="H113">
            <v>41609</v>
          </cell>
          <cell r="K113" t="str">
            <v>Commercial</v>
          </cell>
          <cell r="L113">
            <v>458.01440300000002</v>
          </cell>
          <cell r="P113">
            <v>454.273799</v>
          </cell>
          <cell r="Q113">
            <v>912.28820199999996</v>
          </cell>
          <cell r="R113">
            <v>4558.4207239999996</v>
          </cell>
        </row>
        <row r="114">
          <cell r="E114">
            <v>41699</v>
          </cell>
          <cell r="F114">
            <v>41791</v>
          </cell>
          <cell r="G114">
            <v>41883</v>
          </cell>
          <cell r="H114">
            <v>41609</v>
          </cell>
          <cell r="K114" t="str">
            <v>Commercial</v>
          </cell>
          <cell r="L114">
            <v>1564.245629</v>
          </cell>
          <cell r="P114">
            <v>2902.7213049999996</v>
          </cell>
          <cell r="Q114">
            <v>4466.966934</v>
          </cell>
          <cell r="R114">
            <v>29512.234495000004</v>
          </cell>
        </row>
        <row r="115">
          <cell r="E115">
            <v>41699</v>
          </cell>
          <cell r="F115">
            <v>41791</v>
          </cell>
          <cell r="G115">
            <v>41883</v>
          </cell>
          <cell r="H115">
            <v>41609</v>
          </cell>
          <cell r="K115" t="str">
            <v>Commercial</v>
          </cell>
          <cell r="L115">
            <v>3171.5436690000001</v>
          </cell>
          <cell r="P115">
            <v>5743.215486000001</v>
          </cell>
          <cell r="Q115">
            <v>8914.7591550000016</v>
          </cell>
          <cell r="R115">
            <v>66202.571514999989</v>
          </cell>
        </row>
        <row r="116">
          <cell r="E116">
            <v>41699</v>
          </cell>
          <cell r="F116">
            <v>41791</v>
          </cell>
          <cell r="G116">
            <v>41883</v>
          </cell>
          <cell r="H116">
            <v>41609</v>
          </cell>
          <cell r="K116" t="str">
            <v>Commercial</v>
          </cell>
          <cell r="L116">
            <v>1594.2271400000002</v>
          </cell>
          <cell r="P116">
            <v>5751.6410110000006</v>
          </cell>
          <cell r="Q116">
            <v>7345.8681510000006</v>
          </cell>
          <cell r="R116">
            <v>110141.253742</v>
          </cell>
        </row>
        <row r="117">
          <cell r="E117">
            <v>41699</v>
          </cell>
          <cell r="F117">
            <v>41791</v>
          </cell>
          <cell r="G117">
            <v>41883</v>
          </cell>
          <cell r="H117">
            <v>41609</v>
          </cell>
          <cell r="K117" t="str">
            <v>Commercial</v>
          </cell>
          <cell r="L117">
            <v>447.98564300000004</v>
          </cell>
          <cell r="P117">
            <v>9380.2791099999995</v>
          </cell>
          <cell r="Q117">
            <v>9828.2647529999995</v>
          </cell>
          <cell r="R117">
            <v>186739.45310700001</v>
          </cell>
        </row>
        <row r="118">
          <cell r="E118">
            <v>41699</v>
          </cell>
          <cell r="F118">
            <v>41791</v>
          </cell>
          <cell r="G118">
            <v>41883</v>
          </cell>
          <cell r="H118">
            <v>41609</v>
          </cell>
          <cell r="K118" t="str">
            <v>Commercial</v>
          </cell>
          <cell r="L118">
            <v>3783.656684</v>
          </cell>
          <cell r="P118">
            <v>3281.3303919999994</v>
          </cell>
          <cell r="Q118">
            <v>7064.9870759999994</v>
          </cell>
          <cell r="R118">
            <v>40529.537011</v>
          </cell>
        </row>
        <row r="119">
          <cell r="E119">
            <v>41699</v>
          </cell>
          <cell r="F119">
            <v>41791</v>
          </cell>
          <cell r="G119">
            <v>41883</v>
          </cell>
          <cell r="H119">
            <v>41609</v>
          </cell>
          <cell r="K119" t="str">
            <v>Commercial</v>
          </cell>
          <cell r="L119">
            <v>332.92147399999999</v>
          </cell>
          <cell r="P119">
            <v>410.97301099999999</v>
          </cell>
          <cell r="Q119">
            <v>743.89448500000003</v>
          </cell>
          <cell r="R119">
            <v>5320.8958410000005</v>
          </cell>
        </row>
        <row r="120">
          <cell r="E120">
            <v>41699</v>
          </cell>
          <cell r="F120">
            <v>41791</v>
          </cell>
          <cell r="G120">
            <v>41883</v>
          </cell>
          <cell r="H120">
            <v>41609</v>
          </cell>
          <cell r="K120" t="str">
            <v>Commercial</v>
          </cell>
          <cell r="L120">
            <v>6312.5862860000007</v>
          </cell>
          <cell r="P120">
            <v>12968.813985000001</v>
          </cell>
          <cell r="Q120">
            <v>19281.400271000002</v>
          </cell>
          <cell r="R120">
            <v>202402.529553</v>
          </cell>
        </row>
        <row r="121">
          <cell r="E121">
            <v>41699</v>
          </cell>
          <cell r="F121">
            <v>41791</v>
          </cell>
          <cell r="G121">
            <v>41883</v>
          </cell>
          <cell r="H121">
            <v>41609</v>
          </cell>
          <cell r="K121" t="str">
            <v>Industrial</v>
          </cell>
          <cell r="L121">
            <v>35310.809615999999</v>
          </cell>
          <cell r="P121">
            <v>59478.398284999996</v>
          </cell>
          <cell r="Q121">
            <v>94789.207900999987</v>
          </cell>
          <cell r="R121">
            <v>606268.754296</v>
          </cell>
        </row>
        <row r="122">
          <cell r="E122">
            <v>41699</v>
          </cell>
          <cell r="F122">
            <v>41791</v>
          </cell>
          <cell r="G122">
            <v>41883</v>
          </cell>
          <cell r="H122">
            <v>41609</v>
          </cell>
          <cell r="K122" t="str">
            <v>Industrial</v>
          </cell>
          <cell r="L122">
            <v>17738.205883000002</v>
          </cell>
          <cell r="P122">
            <v>30858.624030999999</v>
          </cell>
          <cell r="Q122">
            <v>48596.829914000002</v>
          </cell>
          <cell r="R122">
            <v>289514.24829700001</v>
          </cell>
        </row>
        <row r="123">
          <cell r="E123">
            <v>41699</v>
          </cell>
          <cell r="F123">
            <v>41791</v>
          </cell>
          <cell r="G123">
            <v>41883</v>
          </cell>
          <cell r="H123">
            <v>41609</v>
          </cell>
          <cell r="K123" t="str">
            <v>Industrial</v>
          </cell>
          <cell r="L123">
            <v>9121.0353230000001</v>
          </cell>
          <cell r="P123">
            <v>14769.184514999999</v>
          </cell>
          <cell r="Q123">
            <v>23890.219837999997</v>
          </cell>
          <cell r="R123">
            <v>163174.778319</v>
          </cell>
        </row>
        <row r="124">
          <cell r="E124">
            <v>41699</v>
          </cell>
          <cell r="F124">
            <v>41791</v>
          </cell>
          <cell r="G124">
            <v>41883</v>
          </cell>
          <cell r="H124">
            <v>41609</v>
          </cell>
          <cell r="K124" t="str">
            <v>Industrial</v>
          </cell>
          <cell r="L124">
            <v>10333.224923</v>
          </cell>
          <cell r="P124">
            <v>13249.794121999999</v>
          </cell>
          <cell r="Q124">
            <v>23583.019045000001</v>
          </cell>
          <cell r="R124">
            <v>177242.69528900002</v>
          </cell>
        </row>
        <row r="125">
          <cell r="E125">
            <v>41699</v>
          </cell>
          <cell r="F125">
            <v>41791</v>
          </cell>
          <cell r="G125">
            <v>41883</v>
          </cell>
          <cell r="H125">
            <v>41609</v>
          </cell>
          <cell r="K125" t="str">
            <v>Industrial</v>
          </cell>
          <cell r="L125">
            <v>24343.664793999997</v>
          </cell>
          <cell r="P125">
            <v>40443.834342999995</v>
          </cell>
          <cell r="Q125">
            <v>64787.499136999992</v>
          </cell>
          <cell r="R125">
            <v>446545.42982400005</v>
          </cell>
        </row>
        <row r="126">
          <cell r="E126">
            <v>41699</v>
          </cell>
          <cell r="F126">
            <v>41791</v>
          </cell>
          <cell r="G126">
            <v>41883</v>
          </cell>
          <cell r="H126">
            <v>41609</v>
          </cell>
          <cell r="K126" t="str">
            <v>Industrial</v>
          </cell>
          <cell r="L126">
            <v>10286.759697</v>
          </cell>
          <cell r="P126">
            <v>13535.882153</v>
          </cell>
          <cell r="Q126">
            <v>23822.64185</v>
          </cell>
          <cell r="R126">
            <v>147644.15841500001</v>
          </cell>
        </row>
        <row r="127">
          <cell r="E127">
            <v>41699</v>
          </cell>
          <cell r="F127">
            <v>41791</v>
          </cell>
          <cell r="G127">
            <v>41883</v>
          </cell>
          <cell r="H127">
            <v>41609</v>
          </cell>
          <cell r="K127" t="str">
            <v>Industrial</v>
          </cell>
          <cell r="L127">
            <v>11375.324901</v>
          </cell>
          <cell r="P127">
            <v>17337.406021000003</v>
          </cell>
          <cell r="Q127">
            <v>28712.730922000002</v>
          </cell>
          <cell r="R127">
            <v>176174.79382799999</v>
          </cell>
        </row>
        <row r="128">
          <cell r="E128">
            <v>41699</v>
          </cell>
          <cell r="F128">
            <v>41791</v>
          </cell>
          <cell r="G128">
            <v>41883</v>
          </cell>
          <cell r="H128">
            <v>41609</v>
          </cell>
          <cell r="K128" t="str">
            <v>Industrial</v>
          </cell>
          <cell r="L128">
            <v>8571.1171179999983</v>
          </cell>
          <cell r="P128">
            <v>13531.729142</v>
          </cell>
          <cell r="Q128">
            <v>22102.846259999998</v>
          </cell>
          <cell r="R128">
            <v>158439.77168699997</v>
          </cell>
        </row>
        <row r="129">
          <cell r="E129">
            <v>41699</v>
          </cell>
          <cell r="F129">
            <v>41791</v>
          </cell>
          <cell r="G129">
            <v>41883</v>
          </cell>
          <cell r="H129">
            <v>41609</v>
          </cell>
          <cell r="K129" t="str">
            <v>Industrial</v>
          </cell>
          <cell r="L129">
            <v>10818.348784</v>
          </cell>
          <cell r="P129">
            <v>15422.326709999998</v>
          </cell>
          <cell r="Q129">
            <v>26240.675493999996</v>
          </cell>
          <cell r="R129">
            <v>132159.04683499999</v>
          </cell>
        </row>
        <row r="130">
          <cell r="E130">
            <v>41699</v>
          </cell>
          <cell r="F130">
            <v>41791</v>
          </cell>
          <cell r="G130">
            <v>41883</v>
          </cell>
          <cell r="H130">
            <v>41974</v>
          </cell>
          <cell r="K130" t="str">
            <v>Residential</v>
          </cell>
          <cell r="L130">
            <v>245526.77910800002</v>
          </cell>
          <cell r="P130">
            <v>367880.56116099993</v>
          </cell>
          <cell r="Q130">
            <v>613407.34026899992</v>
          </cell>
          <cell r="R130">
            <v>2445097.4791029999</v>
          </cell>
        </row>
        <row r="131">
          <cell r="E131">
            <v>41699</v>
          </cell>
          <cell r="F131">
            <v>41791</v>
          </cell>
          <cell r="G131">
            <v>41883</v>
          </cell>
          <cell r="H131">
            <v>41974</v>
          </cell>
          <cell r="K131" t="str">
            <v>Commercial</v>
          </cell>
          <cell r="L131">
            <v>52843.127884000001</v>
          </cell>
          <cell r="P131">
            <v>76896.390667000014</v>
          </cell>
          <cell r="Q131">
            <v>129739.51855100002</v>
          </cell>
          <cell r="R131">
            <v>736584.95557200001</v>
          </cell>
        </row>
        <row r="132">
          <cell r="E132">
            <v>41699</v>
          </cell>
          <cell r="F132">
            <v>41791</v>
          </cell>
          <cell r="G132">
            <v>41883</v>
          </cell>
          <cell r="H132">
            <v>41974</v>
          </cell>
          <cell r="K132" t="str">
            <v>Commercial</v>
          </cell>
          <cell r="L132">
            <v>56.247385000000001</v>
          </cell>
          <cell r="P132">
            <v>82.966735999999997</v>
          </cell>
          <cell r="Q132">
            <v>139.21412100000001</v>
          </cell>
          <cell r="R132">
            <v>765.26994000000002</v>
          </cell>
        </row>
        <row r="133">
          <cell r="E133">
            <v>41699</v>
          </cell>
          <cell r="F133">
            <v>41791</v>
          </cell>
          <cell r="G133">
            <v>41883</v>
          </cell>
          <cell r="H133">
            <v>41974</v>
          </cell>
          <cell r="K133" t="str">
            <v>Commercial</v>
          </cell>
          <cell r="L133">
            <v>1205.8645280000001</v>
          </cell>
          <cell r="P133">
            <v>4445.7404059999999</v>
          </cell>
          <cell r="Q133">
            <v>5651.604934</v>
          </cell>
          <cell r="R133">
            <v>46546.933242999992</v>
          </cell>
        </row>
        <row r="134">
          <cell r="E134">
            <v>41699</v>
          </cell>
          <cell r="F134">
            <v>41791</v>
          </cell>
          <cell r="G134">
            <v>41883</v>
          </cell>
          <cell r="H134">
            <v>41974</v>
          </cell>
          <cell r="K134" t="str">
            <v>Commercial</v>
          </cell>
          <cell r="L134">
            <v>457.94058100000001</v>
          </cell>
          <cell r="P134">
            <v>988.11726800000008</v>
          </cell>
          <cell r="Q134">
            <v>1446.057849</v>
          </cell>
          <cell r="R134">
            <v>10903.142157</v>
          </cell>
        </row>
        <row r="135">
          <cell r="E135">
            <v>41699</v>
          </cell>
          <cell r="F135">
            <v>41791</v>
          </cell>
          <cell r="G135">
            <v>41883</v>
          </cell>
          <cell r="H135">
            <v>41974</v>
          </cell>
          <cell r="K135" t="str">
            <v>Commercial</v>
          </cell>
          <cell r="L135">
            <v>3006.6186399999997</v>
          </cell>
          <cell r="P135">
            <v>4101.3441769999999</v>
          </cell>
          <cell r="Q135">
            <v>7107.9628169999996</v>
          </cell>
          <cell r="R135">
            <v>40580.319129000003</v>
          </cell>
        </row>
        <row r="136">
          <cell r="E136">
            <v>41699</v>
          </cell>
          <cell r="F136">
            <v>41791</v>
          </cell>
          <cell r="G136">
            <v>41883</v>
          </cell>
          <cell r="H136">
            <v>41974</v>
          </cell>
          <cell r="K136" t="str">
            <v>Commercial</v>
          </cell>
          <cell r="L136">
            <v>869.91797100000008</v>
          </cell>
          <cell r="P136">
            <v>820.17023200000006</v>
          </cell>
          <cell r="Q136">
            <v>1690.0882030000002</v>
          </cell>
          <cell r="R136">
            <v>11724.02313</v>
          </cell>
        </row>
        <row r="137">
          <cell r="E137">
            <v>41699</v>
          </cell>
          <cell r="F137">
            <v>41791</v>
          </cell>
          <cell r="G137">
            <v>41883</v>
          </cell>
          <cell r="H137">
            <v>41974</v>
          </cell>
          <cell r="K137" t="str">
            <v>Commercial</v>
          </cell>
          <cell r="L137">
            <v>219.19900700000002</v>
          </cell>
          <cell r="P137">
            <v>1171.1341670000002</v>
          </cell>
          <cell r="Q137">
            <v>1390.3331740000001</v>
          </cell>
          <cell r="R137">
            <v>18233.449572000001</v>
          </cell>
        </row>
        <row r="138">
          <cell r="E138">
            <v>41699</v>
          </cell>
          <cell r="F138">
            <v>41791</v>
          </cell>
          <cell r="G138">
            <v>41883</v>
          </cell>
          <cell r="H138">
            <v>41974</v>
          </cell>
          <cell r="K138" t="str">
            <v>Commercial</v>
          </cell>
          <cell r="L138">
            <v>1993.0328549999999</v>
          </cell>
          <cell r="P138">
            <v>4576.328399</v>
          </cell>
          <cell r="Q138">
            <v>6569.3612539999995</v>
          </cell>
          <cell r="R138">
            <v>74039.669540000003</v>
          </cell>
        </row>
        <row r="139">
          <cell r="E139">
            <v>41699</v>
          </cell>
          <cell r="F139">
            <v>41791</v>
          </cell>
          <cell r="G139">
            <v>41883</v>
          </cell>
          <cell r="H139">
            <v>41974</v>
          </cell>
          <cell r="K139" t="str">
            <v>Commercial</v>
          </cell>
          <cell r="L139">
            <v>4814.1406870000001</v>
          </cell>
          <cell r="P139">
            <v>14952.896752999997</v>
          </cell>
          <cell r="Q139">
            <v>19767.037439999996</v>
          </cell>
          <cell r="R139">
            <v>186133.62755599999</v>
          </cell>
        </row>
        <row r="140">
          <cell r="E140">
            <v>41699</v>
          </cell>
          <cell r="F140">
            <v>41791</v>
          </cell>
          <cell r="G140">
            <v>41883</v>
          </cell>
          <cell r="H140">
            <v>41974</v>
          </cell>
          <cell r="K140" t="str">
            <v>Commercial</v>
          </cell>
          <cell r="L140">
            <v>882.81332000000009</v>
          </cell>
          <cell r="P140">
            <v>1712.9612310000002</v>
          </cell>
          <cell r="Q140">
            <v>2595.7745510000004</v>
          </cell>
          <cell r="R140">
            <v>22386.604430000003</v>
          </cell>
        </row>
        <row r="141">
          <cell r="E141">
            <v>41699</v>
          </cell>
          <cell r="F141">
            <v>41791</v>
          </cell>
          <cell r="G141">
            <v>41883</v>
          </cell>
          <cell r="H141">
            <v>41974</v>
          </cell>
          <cell r="K141" t="str">
            <v>Commercial</v>
          </cell>
          <cell r="L141">
            <v>4692.9853350000003</v>
          </cell>
          <cell r="P141">
            <v>21769.196327999998</v>
          </cell>
          <cell r="Q141">
            <v>26462.181662999999</v>
          </cell>
          <cell r="R141">
            <v>251140.23007500003</v>
          </cell>
        </row>
        <row r="142">
          <cell r="E142">
            <v>41699</v>
          </cell>
          <cell r="F142">
            <v>41791</v>
          </cell>
          <cell r="G142">
            <v>41883</v>
          </cell>
          <cell r="H142">
            <v>41974</v>
          </cell>
          <cell r="K142" t="str">
            <v>Commercial</v>
          </cell>
          <cell r="L142">
            <v>2214.7125229999997</v>
          </cell>
          <cell r="P142">
            <v>4469.8735379999989</v>
          </cell>
          <cell r="Q142">
            <v>6684.5860609999982</v>
          </cell>
          <cell r="R142">
            <v>59856.230343000003</v>
          </cell>
        </row>
        <row r="143">
          <cell r="E143">
            <v>41699</v>
          </cell>
          <cell r="F143">
            <v>41791</v>
          </cell>
          <cell r="G143">
            <v>41883</v>
          </cell>
          <cell r="H143">
            <v>41974</v>
          </cell>
          <cell r="K143" t="str">
            <v>Commercial</v>
          </cell>
          <cell r="L143">
            <v>3376.528836</v>
          </cell>
          <cell r="P143">
            <v>6452.2945199999995</v>
          </cell>
          <cell r="Q143">
            <v>9828.823355999999</v>
          </cell>
          <cell r="R143">
            <v>74404.69374599999</v>
          </cell>
        </row>
        <row r="144">
          <cell r="E144">
            <v>41699</v>
          </cell>
          <cell r="F144">
            <v>41791</v>
          </cell>
          <cell r="G144">
            <v>41883</v>
          </cell>
          <cell r="H144">
            <v>41974</v>
          </cell>
          <cell r="K144" t="str">
            <v>Commercial</v>
          </cell>
          <cell r="L144">
            <v>1498.8241789999997</v>
          </cell>
          <cell r="P144">
            <v>2064.1618039999998</v>
          </cell>
          <cell r="Q144">
            <v>3562.9859829999996</v>
          </cell>
          <cell r="R144">
            <v>25783.741454999999</v>
          </cell>
        </row>
        <row r="145">
          <cell r="E145">
            <v>41699</v>
          </cell>
          <cell r="F145">
            <v>41791</v>
          </cell>
          <cell r="G145">
            <v>41883</v>
          </cell>
          <cell r="H145">
            <v>41974</v>
          </cell>
          <cell r="K145" t="str">
            <v>Commercial</v>
          </cell>
          <cell r="L145">
            <v>1320.0171959999998</v>
          </cell>
          <cell r="P145">
            <v>2279.3907740000004</v>
          </cell>
          <cell r="Q145">
            <v>3599.4079700000002</v>
          </cell>
          <cell r="R145">
            <v>24477.426926000004</v>
          </cell>
        </row>
        <row r="146">
          <cell r="E146">
            <v>41699</v>
          </cell>
          <cell r="F146">
            <v>41791</v>
          </cell>
          <cell r="G146">
            <v>41883</v>
          </cell>
          <cell r="H146">
            <v>41974</v>
          </cell>
          <cell r="K146" t="str">
            <v>Commercial</v>
          </cell>
          <cell r="L146">
            <v>2985.8188639999998</v>
          </cell>
          <cell r="P146">
            <v>15000.980402000001</v>
          </cell>
          <cell r="Q146">
            <v>17986.799266000002</v>
          </cell>
          <cell r="R146">
            <v>158220.06776100001</v>
          </cell>
        </row>
        <row r="147">
          <cell r="E147">
            <v>41699</v>
          </cell>
          <cell r="F147">
            <v>41791</v>
          </cell>
          <cell r="G147">
            <v>41883</v>
          </cell>
          <cell r="H147">
            <v>41974</v>
          </cell>
          <cell r="K147" t="str">
            <v>Commercial</v>
          </cell>
          <cell r="L147">
            <v>868.70221300000003</v>
          </cell>
          <cell r="P147">
            <v>15475.0967</v>
          </cell>
          <cell r="Q147">
            <v>16343.798913000001</v>
          </cell>
          <cell r="R147">
            <v>187493.869221</v>
          </cell>
        </row>
        <row r="148">
          <cell r="E148">
            <v>41699</v>
          </cell>
          <cell r="F148">
            <v>41791</v>
          </cell>
          <cell r="G148">
            <v>41883</v>
          </cell>
          <cell r="H148">
            <v>41974</v>
          </cell>
          <cell r="K148" t="str">
            <v>Commercial</v>
          </cell>
          <cell r="L148">
            <v>1017.0210420000001</v>
          </cell>
          <cell r="P148">
            <v>1488.1954480000002</v>
          </cell>
          <cell r="Q148">
            <v>2505.2164900000002</v>
          </cell>
          <cell r="R148">
            <v>15537.426871000001</v>
          </cell>
        </row>
        <row r="149">
          <cell r="E149">
            <v>41699</v>
          </cell>
          <cell r="F149">
            <v>41791</v>
          </cell>
          <cell r="G149">
            <v>41883</v>
          </cell>
          <cell r="H149">
            <v>41974</v>
          </cell>
          <cell r="K149" t="str">
            <v>Commercial</v>
          </cell>
          <cell r="L149">
            <v>457.10997800000001</v>
          </cell>
          <cell r="P149">
            <v>5424.9577659999995</v>
          </cell>
          <cell r="Q149">
            <v>5882.0677439999999</v>
          </cell>
          <cell r="R149">
            <v>67846.277778000003</v>
          </cell>
        </row>
        <row r="150">
          <cell r="E150">
            <v>41699</v>
          </cell>
          <cell r="F150">
            <v>41791</v>
          </cell>
          <cell r="G150">
            <v>41883</v>
          </cell>
          <cell r="H150">
            <v>41974</v>
          </cell>
          <cell r="K150" t="str">
            <v>Commercial</v>
          </cell>
          <cell r="L150">
            <v>658.83990400000005</v>
          </cell>
          <cell r="P150">
            <v>1536.0083070000001</v>
          </cell>
          <cell r="Q150">
            <v>2194.848211</v>
          </cell>
          <cell r="R150">
            <v>15998.190139999999</v>
          </cell>
        </row>
        <row r="151">
          <cell r="E151">
            <v>41699</v>
          </cell>
          <cell r="F151">
            <v>41791</v>
          </cell>
          <cell r="G151">
            <v>41883</v>
          </cell>
          <cell r="H151">
            <v>41974</v>
          </cell>
          <cell r="K151" t="str">
            <v>Commercial</v>
          </cell>
          <cell r="L151">
            <v>2806.742651</v>
          </cell>
          <cell r="P151">
            <v>7312.3666050000002</v>
          </cell>
          <cell r="Q151">
            <v>10119.109256</v>
          </cell>
          <cell r="R151">
            <v>72119.765767000004</v>
          </cell>
        </row>
        <row r="152">
          <cell r="E152">
            <v>41699</v>
          </cell>
          <cell r="F152">
            <v>41791</v>
          </cell>
          <cell r="G152">
            <v>41883</v>
          </cell>
          <cell r="H152">
            <v>41974</v>
          </cell>
          <cell r="K152" t="str">
            <v>Commercial</v>
          </cell>
          <cell r="L152">
            <v>2609.7249850000003</v>
          </cell>
          <cell r="P152">
            <v>12823.675190999998</v>
          </cell>
          <cell r="Q152">
            <v>15433.400175999999</v>
          </cell>
          <cell r="R152">
            <v>139144.86624399998</v>
          </cell>
        </row>
        <row r="153">
          <cell r="E153">
            <v>41699</v>
          </cell>
          <cell r="F153">
            <v>41791</v>
          </cell>
          <cell r="G153">
            <v>41883</v>
          </cell>
          <cell r="H153">
            <v>41974</v>
          </cell>
          <cell r="K153" t="str">
            <v>Commercial</v>
          </cell>
          <cell r="L153">
            <v>947.59440800000004</v>
          </cell>
          <cell r="P153">
            <v>7211.490573</v>
          </cell>
          <cell r="Q153">
            <v>8159.084981</v>
          </cell>
          <cell r="R153">
            <v>85249.303685999999</v>
          </cell>
        </row>
        <row r="154">
          <cell r="E154">
            <v>41699</v>
          </cell>
          <cell r="F154">
            <v>41791</v>
          </cell>
          <cell r="G154">
            <v>41883</v>
          </cell>
          <cell r="H154">
            <v>41974</v>
          </cell>
          <cell r="K154" t="str">
            <v>Commercial</v>
          </cell>
          <cell r="L154">
            <v>1579.5312119999999</v>
          </cell>
          <cell r="P154">
            <v>2403.5233760000001</v>
          </cell>
          <cell r="Q154">
            <v>3983.054588</v>
          </cell>
          <cell r="R154">
            <v>22286.296570000002</v>
          </cell>
        </row>
        <row r="155">
          <cell r="E155">
            <v>41699</v>
          </cell>
          <cell r="F155">
            <v>41791</v>
          </cell>
          <cell r="G155">
            <v>41883</v>
          </cell>
          <cell r="H155">
            <v>41974</v>
          </cell>
          <cell r="K155" t="str">
            <v>Commercial</v>
          </cell>
          <cell r="L155">
            <v>388.19401400000004</v>
          </cell>
          <cell r="P155">
            <v>491.41426299999995</v>
          </cell>
          <cell r="Q155">
            <v>879.60827700000004</v>
          </cell>
          <cell r="R155">
            <v>4151.0035349999998</v>
          </cell>
        </row>
        <row r="156">
          <cell r="E156">
            <v>41699</v>
          </cell>
          <cell r="F156">
            <v>41791</v>
          </cell>
          <cell r="G156">
            <v>41883</v>
          </cell>
          <cell r="H156">
            <v>41974</v>
          </cell>
          <cell r="K156" t="str">
            <v>Commercial</v>
          </cell>
          <cell r="L156">
            <v>1524.385949</v>
          </cell>
          <cell r="P156">
            <v>2642.8237370000002</v>
          </cell>
          <cell r="Q156">
            <v>4167.2096860000001</v>
          </cell>
          <cell r="R156">
            <v>26091.298390999997</v>
          </cell>
        </row>
        <row r="157">
          <cell r="E157">
            <v>41699</v>
          </cell>
          <cell r="F157">
            <v>41791</v>
          </cell>
          <cell r="G157">
            <v>41883</v>
          </cell>
          <cell r="H157">
            <v>41974</v>
          </cell>
          <cell r="K157" t="str">
            <v>Commercial</v>
          </cell>
          <cell r="L157">
            <v>3077.6169829999994</v>
          </cell>
          <cell r="P157">
            <v>5899.8808180000015</v>
          </cell>
          <cell r="Q157">
            <v>8977.4978010000013</v>
          </cell>
          <cell r="R157">
            <v>63240.313900000001</v>
          </cell>
        </row>
        <row r="158">
          <cell r="E158">
            <v>41699</v>
          </cell>
          <cell r="F158">
            <v>41791</v>
          </cell>
          <cell r="G158">
            <v>41883</v>
          </cell>
          <cell r="H158">
            <v>41974</v>
          </cell>
          <cell r="K158" t="str">
            <v>Commercial</v>
          </cell>
          <cell r="L158">
            <v>1671.9733050000002</v>
          </cell>
          <cell r="P158">
            <v>23471.734216000001</v>
          </cell>
          <cell r="Q158">
            <v>25143.707521</v>
          </cell>
          <cell r="R158">
            <v>293868.36790999997</v>
          </cell>
        </row>
        <row r="159">
          <cell r="E159">
            <v>41699</v>
          </cell>
          <cell r="F159">
            <v>41791</v>
          </cell>
          <cell r="G159">
            <v>41883</v>
          </cell>
          <cell r="H159">
            <v>41974</v>
          </cell>
          <cell r="K159" t="str">
            <v>Commercial</v>
          </cell>
          <cell r="L159">
            <v>371.93966600000005</v>
          </cell>
          <cell r="P159">
            <v>653.12744799999996</v>
          </cell>
          <cell r="Q159">
            <v>1025.0671139999999</v>
          </cell>
          <cell r="R159">
            <v>12405.559434000001</v>
          </cell>
        </row>
        <row r="160">
          <cell r="E160">
            <v>41699</v>
          </cell>
          <cell r="F160">
            <v>41791</v>
          </cell>
          <cell r="G160">
            <v>41883</v>
          </cell>
          <cell r="H160">
            <v>41974</v>
          </cell>
          <cell r="K160" t="str">
            <v>Commercial</v>
          </cell>
          <cell r="L160">
            <v>3615.3313930000008</v>
          </cell>
          <cell r="P160">
            <v>5473.2766569999994</v>
          </cell>
          <cell r="Q160">
            <v>9088.6080500000007</v>
          </cell>
          <cell r="R160">
            <v>51620.395038000002</v>
          </cell>
        </row>
        <row r="161">
          <cell r="E161">
            <v>41699</v>
          </cell>
          <cell r="F161">
            <v>41791</v>
          </cell>
          <cell r="G161">
            <v>41883</v>
          </cell>
          <cell r="H161">
            <v>41974</v>
          </cell>
          <cell r="K161" t="str">
            <v>Commercial</v>
          </cell>
          <cell r="L161">
            <v>301.66028999999997</v>
          </cell>
          <cell r="P161">
            <v>552.96224900000004</v>
          </cell>
          <cell r="Q161">
            <v>854.62253899999996</v>
          </cell>
          <cell r="R161">
            <v>5195.2453539999988</v>
          </cell>
        </row>
        <row r="162">
          <cell r="E162">
            <v>41699</v>
          </cell>
          <cell r="F162">
            <v>41791</v>
          </cell>
          <cell r="G162">
            <v>41883</v>
          </cell>
          <cell r="H162">
            <v>41974</v>
          </cell>
          <cell r="K162" t="str">
            <v>Commercial</v>
          </cell>
          <cell r="L162">
            <v>6409.1895469999999</v>
          </cell>
          <cell r="P162">
            <v>17290.194599999999</v>
          </cell>
          <cell r="Q162">
            <v>23699.384146999997</v>
          </cell>
          <cell r="R162">
            <v>197513.77853000001</v>
          </cell>
        </row>
        <row r="163">
          <cell r="E163">
            <v>41699</v>
          </cell>
          <cell r="F163">
            <v>41791</v>
          </cell>
          <cell r="G163">
            <v>41883</v>
          </cell>
          <cell r="H163">
            <v>41974</v>
          </cell>
          <cell r="K163" t="str">
            <v>Industrial</v>
          </cell>
          <cell r="L163">
            <v>36119.342692999999</v>
          </cell>
          <cell r="P163">
            <v>61066.632073000008</v>
          </cell>
          <cell r="Q163">
            <v>97185.974765999999</v>
          </cell>
          <cell r="R163">
            <v>617915.86307199998</v>
          </cell>
        </row>
        <row r="164">
          <cell r="E164">
            <v>41699</v>
          </cell>
          <cell r="F164">
            <v>41791</v>
          </cell>
          <cell r="G164">
            <v>41883</v>
          </cell>
          <cell r="H164">
            <v>41974</v>
          </cell>
          <cell r="K164" t="str">
            <v>Industrial</v>
          </cell>
          <cell r="L164">
            <v>18630.558104</v>
          </cell>
          <cell r="P164">
            <v>30188.481299999996</v>
          </cell>
          <cell r="Q164">
            <v>48819.039403999996</v>
          </cell>
          <cell r="R164">
            <v>293548.92603500001</v>
          </cell>
        </row>
        <row r="165">
          <cell r="E165">
            <v>41699</v>
          </cell>
          <cell r="F165">
            <v>41791</v>
          </cell>
          <cell r="G165">
            <v>41883</v>
          </cell>
          <cell r="H165">
            <v>41974</v>
          </cell>
          <cell r="K165" t="str">
            <v>Industrial</v>
          </cell>
          <cell r="L165">
            <v>8306.7785590000003</v>
          </cell>
          <cell r="P165">
            <v>14005.905661000001</v>
          </cell>
          <cell r="Q165">
            <v>22312.684220000003</v>
          </cell>
          <cell r="R165">
            <v>156109.92803700001</v>
          </cell>
        </row>
        <row r="166">
          <cell r="E166">
            <v>41699</v>
          </cell>
          <cell r="F166">
            <v>41791</v>
          </cell>
          <cell r="G166">
            <v>41883</v>
          </cell>
          <cell r="H166">
            <v>41974</v>
          </cell>
          <cell r="K166" t="str">
            <v>Industrial</v>
          </cell>
          <cell r="L166">
            <v>10033.820843</v>
          </cell>
          <cell r="P166">
            <v>16054.39005</v>
          </cell>
          <cell r="Q166">
            <v>26088.210892999999</v>
          </cell>
          <cell r="R166">
            <v>169708.09194600003</v>
          </cell>
        </row>
        <row r="167">
          <cell r="E167">
            <v>41699</v>
          </cell>
          <cell r="F167">
            <v>41791</v>
          </cell>
          <cell r="G167">
            <v>41883</v>
          </cell>
          <cell r="H167">
            <v>41974</v>
          </cell>
          <cell r="K167" t="str">
            <v>Industrial</v>
          </cell>
          <cell r="L167">
            <v>24479.929217000001</v>
          </cell>
          <cell r="P167">
            <v>40272.748752999993</v>
          </cell>
          <cell r="Q167">
            <v>64752.67796999999</v>
          </cell>
          <cell r="R167">
            <v>448133.56340199994</v>
          </cell>
        </row>
        <row r="168">
          <cell r="E168">
            <v>41699</v>
          </cell>
          <cell r="F168">
            <v>41791</v>
          </cell>
          <cell r="G168">
            <v>41883</v>
          </cell>
          <cell r="H168">
            <v>41974</v>
          </cell>
          <cell r="K168" t="str">
            <v>Industrial</v>
          </cell>
          <cell r="L168">
            <v>10770.212501</v>
          </cell>
          <cell r="P168">
            <v>13519.471014000001</v>
          </cell>
          <cell r="Q168">
            <v>24289.683515000001</v>
          </cell>
          <cell r="R168">
            <v>145994.71707999997</v>
          </cell>
        </row>
        <row r="169">
          <cell r="E169">
            <v>41699</v>
          </cell>
          <cell r="F169">
            <v>41791</v>
          </cell>
          <cell r="G169">
            <v>41883</v>
          </cell>
          <cell r="H169">
            <v>41974</v>
          </cell>
          <cell r="K169" t="str">
            <v>Industrial</v>
          </cell>
          <cell r="L169">
            <v>9516.5087409999996</v>
          </cell>
          <cell r="P169">
            <v>13206.634714</v>
          </cell>
          <cell r="Q169">
            <v>22723.143454999998</v>
          </cell>
          <cell r="R169">
            <v>137531.822598</v>
          </cell>
        </row>
        <row r="170">
          <cell r="E170">
            <v>41699</v>
          </cell>
          <cell r="F170">
            <v>41791</v>
          </cell>
          <cell r="G170">
            <v>41883</v>
          </cell>
          <cell r="H170">
            <v>41974</v>
          </cell>
          <cell r="K170" t="str">
            <v>Industrial</v>
          </cell>
          <cell r="L170">
            <v>7869.4976069999993</v>
          </cell>
          <cell r="P170">
            <v>12865.418752</v>
          </cell>
          <cell r="Q170">
            <v>20734.916358999999</v>
          </cell>
          <cell r="R170">
            <v>138094.82704399998</v>
          </cell>
        </row>
        <row r="171">
          <cell r="E171">
            <v>41699</v>
          </cell>
          <cell r="F171">
            <v>41791</v>
          </cell>
          <cell r="G171">
            <v>41883</v>
          </cell>
          <cell r="H171">
            <v>41974</v>
          </cell>
          <cell r="K171" t="str">
            <v>Industrial</v>
          </cell>
          <cell r="L171">
            <v>11022.008539999999</v>
          </cell>
          <cell r="P171">
            <v>15588.861643</v>
          </cell>
          <cell r="Q171">
            <v>26610.870182999999</v>
          </cell>
          <cell r="R171">
            <v>139306.44363699999</v>
          </cell>
        </row>
        <row r="172">
          <cell r="E172">
            <v>42064</v>
          </cell>
          <cell r="F172">
            <v>41791</v>
          </cell>
          <cell r="G172">
            <v>41883</v>
          </cell>
          <cell r="H172">
            <v>41974</v>
          </cell>
          <cell r="K172" t="str">
            <v>Residential</v>
          </cell>
          <cell r="L172">
            <v>0</v>
          </cell>
          <cell r="P172">
            <v>0</v>
          </cell>
          <cell r="Q172">
            <v>0</v>
          </cell>
          <cell r="R172">
            <v>0</v>
          </cell>
        </row>
        <row r="173">
          <cell r="E173">
            <v>42064</v>
          </cell>
          <cell r="F173">
            <v>41791</v>
          </cell>
          <cell r="G173">
            <v>41883</v>
          </cell>
          <cell r="H173">
            <v>41974</v>
          </cell>
          <cell r="K173" t="str">
            <v>Commercial</v>
          </cell>
          <cell r="L173">
            <v>0</v>
          </cell>
          <cell r="P173">
            <v>0</v>
          </cell>
          <cell r="Q173">
            <v>0</v>
          </cell>
          <cell r="R173">
            <v>0</v>
          </cell>
        </row>
        <row r="174">
          <cell r="E174">
            <v>42064</v>
          </cell>
          <cell r="F174">
            <v>41791</v>
          </cell>
          <cell r="G174">
            <v>41883</v>
          </cell>
          <cell r="H174">
            <v>41974</v>
          </cell>
          <cell r="K174" t="str">
            <v>Commercial</v>
          </cell>
          <cell r="L174">
            <v>0</v>
          </cell>
          <cell r="P174">
            <v>0</v>
          </cell>
          <cell r="Q174">
            <v>0</v>
          </cell>
          <cell r="R174">
            <v>0</v>
          </cell>
        </row>
        <row r="175">
          <cell r="E175">
            <v>42064</v>
          </cell>
          <cell r="F175">
            <v>41791</v>
          </cell>
          <cell r="G175">
            <v>41883</v>
          </cell>
          <cell r="H175">
            <v>41974</v>
          </cell>
          <cell r="K175" t="str">
            <v>Commercial</v>
          </cell>
          <cell r="L175">
            <v>0</v>
          </cell>
          <cell r="P175">
            <v>0</v>
          </cell>
          <cell r="Q175">
            <v>0</v>
          </cell>
          <cell r="R175">
            <v>0</v>
          </cell>
        </row>
        <row r="176">
          <cell r="E176">
            <v>42064</v>
          </cell>
          <cell r="F176">
            <v>41791</v>
          </cell>
          <cell r="G176">
            <v>41883</v>
          </cell>
          <cell r="H176">
            <v>41974</v>
          </cell>
          <cell r="K176" t="str">
            <v>Commercial</v>
          </cell>
          <cell r="L176">
            <v>0</v>
          </cell>
          <cell r="P176">
            <v>0</v>
          </cell>
          <cell r="Q176">
            <v>0</v>
          </cell>
          <cell r="R176">
            <v>0</v>
          </cell>
        </row>
        <row r="177">
          <cell r="E177">
            <v>42064</v>
          </cell>
          <cell r="F177">
            <v>41791</v>
          </cell>
          <cell r="G177">
            <v>41883</v>
          </cell>
          <cell r="H177">
            <v>41974</v>
          </cell>
          <cell r="K177" t="str">
            <v>Commercial</v>
          </cell>
          <cell r="L177">
            <v>0</v>
          </cell>
          <cell r="P177">
            <v>0</v>
          </cell>
          <cell r="Q177">
            <v>0</v>
          </cell>
          <cell r="R177">
            <v>0</v>
          </cell>
        </row>
        <row r="178">
          <cell r="E178">
            <v>42064</v>
          </cell>
          <cell r="F178">
            <v>41791</v>
          </cell>
          <cell r="G178">
            <v>41883</v>
          </cell>
          <cell r="H178">
            <v>41974</v>
          </cell>
          <cell r="K178" t="str">
            <v>Commercial</v>
          </cell>
          <cell r="L178">
            <v>0</v>
          </cell>
          <cell r="P178">
            <v>0</v>
          </cell>
          <cell r="Q178">
            <v>0</v>
          </cell>
          <cell r="R178">
            <v>0</v>
          </cell>
        </row>
        <row r="179">
          <cell r="E179">
            <v>42064</v>
          </cell>
          <cell r="F179">
            <v>41791</v>
          </cell>
          <cell r="G179">
            <v>41883</v>
          </cell>
          <cell r="H179">
            <v>41974</v>
          </cell>
          <cell r="K179" t="str">
            <v>Commercial</v>
          </cell>
          <cell r="L179">
            <v>0</v>
          </cell>
          <cell r="P179">
            <v>0</v>
          </cell>
          <cell r="Q179">
            <v>0</v>
          </cell>
          <cell r="R179">
            <v>0</v>
          </cell>
        </row>
        <row r="180">
          <cell r="E180">
            <v>42064</v>
          </cell>
          <cell r="F180">
            <v>41791</v>
          </cell>
          <cell r="G180">
            <v>41883</v>
          </cell>
          <cell r="H180">
            <v>41974</v>
          </cell>
          <cell r="K180" t="str">
            <v>Commercial</v>
          </cell>
          <cell r="L180">
            <v>0</v>
          </cell>
          <cell r="P180">
            <v>0</v>
          </cell>
          <cell r="Q180">
            <v>0</v>
          </cell>
          <cell r="R180">
            <v>0</v>
          </cell>
        </row>
        <row r="181">
          <cell r="E181">
            <v>42064</v>
          </cell>
          <cell r="F181">
            <v>41791</v>
          </cell>
          <cell r="G181">
            <v>41883</v>
          </cell>
          <cell r="H181">
            <v>41974</v>
          </cell>
          <cell r="K181" t="str">
            <v>Commercial</v>
          </cell>
          <cell r="L181">
            <v>0</v>
          </cell>
          <cell r="P181">
            <v>0</v>
          </cell>
          <cell r="Q181">
            <v>0</v>
          </cell>
          <cell r="R181">
            <v>0</v>
          </cell>
        </row>
        <row r="182">
          <cell r="E182">
            <v>42064</v>
          </cell>
          <cell r="F182">
            <v>41791</v>
          </cell>
          <cell r="G182">
            <v>41883</v>
          </cell>
          <cell r="H182">
            <v>41974</v>
          </cell>
          <cell r="K182" t="str">
            <v>Commercial</v>
          </cell>
          <cell r="L182">
            <v>0</v>
          </cell>
          <cell r="P182">
            <v>0</v>
          </cell>
          <cell r="Q182">
            <v>0</v>
          </cell>
          <cell r="R182">
            <v>0</v>
          </cell>
        </row>
        <row r="183">
          <cell r="E183">
            <v>42064</v>
          </cell>
          <cell r="F183">
            <v>41791</v>
          </cell>
          <cell r="G183">
            <v>41883</v>
          </cell>
          <cell r="H183">
            <v>41974</v>
          </cell>
          <cell r="K183" t="str">
            <v>Commercial</v>
          </cell>
          <cell r="L183">
            <v>0</v>
          </cell>
          <cell r="P183">
            <v>0</v>
          </cell>
          <cell r="Q183">
            <v>0</v>
          </cell>
          <cell r="R183">
            <v>0</v>
          </cell>
        </row>
        <row r="184">
          <cell r="E184">
            <v>42064</v>
          </cell>
          <cell r="F184">
            <v>41791</v>
          </cell>
          <cell r="G184">
            <v>41883</v>
          </cell>
          <cell r="H184">
            <v>41974</v>
          </cell>
          <cell r="K184" t="str">
            <v>Commercial</v>
          </cell>
          <cell r="L184">
            <v>0</v>
          </cell>
          <cell r="P184">
            <v>0</v>
          </cell>
          <cell r="Q184">
            <v>0</v>
          </cell>
          <cell r="R184">
            <v>0</v>
          </cell>
        </row>
        <row r="185">
          <cell r="E185">
            <v>42064</v>
          </cell>
          <cell r="F185">
            <v>41791</v>
          </cell>
          <cell r="G185">
            <v>41883</v>
          </cell>
          <cell r="H185">
            <v>41974</v>
          </cell>
          <cell r="K185" t="str">
            <v>Commercial</v>
          </cell>
          <cell r="L185">
            <v>0</v>
          </cell>
          <cell r="P185">
            <v>0</v>
          </cell>
          <cell r="Q185">
            <v>0</v>
          </cell>
          <cell r="R185">
            <v>0</v>
          </cell>
        </row>
        <row r="186">
          <cell r="E186">
            <v>42064</v>
          </cell>
          <cell r="F186">
            <v>41791</v>
          </cell>
          <cell r="G186">
            <v>41883</v>
          </cell>
          <cell r="H186">
            <v>41974</v>
          </cell>
          <cell r="K186" t="str">
            <v>Commercial</v>
          </cell>
          <cell r="L186">
            <v>0</v>
          </cell>
          <cell r="P186">
            <v>0</v>
          </cell>
          <cell r="Q186">
            <v>0</v>
          </cell>
          <cell r="R186">
            <v>0</v>
          </cell>
        </row>
        <row r="187">
          <cell r="E187">
            <v>42064</v>
          </cell>
          <cell r="F187">
            <v>41791</v>
          </cell>
          <cell r="G187">
            <v>41883</v>
          </cell>
          <cell r="H187">
            <v>41974</v>
          </cell>
          <cell r="K187" t="str">
            <v>Commercial</v>
          </cell>
          <cell r="L187">
            <v>0</v>
          </cell>
          <cell r="P187">
            <v>0</v>
          </cell>
          <cell r="Q187">
            <v>0</v>
          </cell>
          <cell r="R187">
            <v>0</v>
          </cell>
        </row>
        <row r="188">
          <cell r="E188">
            <v>42064</v>
          </cell>
          <cell r="F188">
            <v>41791</v>
          </cell>
          <cell r="G188">
            <v>41883</v>
          </cell>
          <cell r="H188">
            <v>41974</v>
          </cell>
          <cell r="K188" t="str">
            <v>Commercial</v>
          </cell>
          <cell r="L188">
            <v>0</v>
          </cell>
          <cell r="P188">
            <v>0</v>
          </cell>
          <cell r="Q188">
            <v>0</v>
          </cell>
          <cell r="R188">
            <v>0</v>
          </cell>
        </row>
        <row r="189">
          <cell r="E189">
            <v>42064</v>
          </cell>
          <cell r="F189">
            <v>41791</v>
          </cell>
          <cell r="G189">
            <v>41883</v>
          </cell>
          <cell r="H189">
            <v>41974</v>
          </cell>
          <cell r="K189" t="str">
            <v>Commercial</v>
          </cell>
          <cell r="L189">
            <v>0</v>
          </cell>
          <cell r="P189">
            <v>0</v>
          </cell>
          <cell r="Q189">
            <v>0</v>
          </cell>
          <cell r="R189">
            <v>0</v>
          </cell>
        </row>
        <row r="190">
          <cell r="E190">
            <v>42064</v>
          </cell>
          <cell r="F190">
            <v>41791</v>
          </cell>
          <cell r="G190">
            <v>41883</v>
          </cell>
          <cell r="H190">
            <v>41974</v>
          </cell>
          <cell r="K190" t="str">
            <v>Commercial</v>
          </cell>
          <cell r="L190">
            <v>0</v>
          </cell>
          <cell r="P190">
            <v>0</v>
          </cell>
          <cell r="Q190">
            <v>0</v>
          </cell>
          <cell r="R190">
            <v>0</v>
          </cell>
        </row>
        <row r="191">
          <cell r="E191">
            <v>42064</v>
          </cell>
          <cell r="F191">
            <v>41791</v>
          </cell>
          <cell r="G191">
            <v>41883</v>
          </cell>
          <cell r="H191">
            <v>41974</v>
          </cell>
          <cell r="K191" t="str">
            <v>Commercial</v>
          </cell>
          <cell r="L191">
            <v>0</v>
          </cell>
          <cell r="P191">
            <v>0</v>
          </cell>
          <cell r="Q191">
            <v>0</v>
          </cell>
          <cell r="R191">
            <v>0</v>
          </cell>
        </row>
        <row r="192">
          <cell r="E192">
            <v>42064</v>
          </cell>
          <cell r="F192">
            <v>41791</v>
          </cell>
          <cell r="G192">
            <v>41883</v>
          </cell>
          <cell r="H192">
            <v>41974</v>
          </cell>
          <cell r="K192" t="str">
            <v>Commercial</v>
          </cell>
          <cell r="L192">
            <v>0</v>
          </cell>
          <cell r="P192">
            <v>0</v>
          </cell>
          <cell r="Q192">
            <v>0</v>
          </cell>
          <cell r="R192">
            <v>0</v>
          </cell>
        </row>
        <row r="193">
          <cell r="E193">
            <v>42064</v>
          </cell>
          <cell r="F193">
            <v>41791</v>
          </cell>
          <cell r="G193">
            <v>41883</v>
          </cell>
          <cell r="H193">
            <v>41974</v>
          </cell>
          <cell r="K193" t="str">
            <v>Commercial</v>
          </cell>
          <cell r="L193">
            <v>0</v>
          </cell>
          <cell r="P193">
            <v>0</v>
          </cell>
          <cell r="Q193">
            <v>0</v>
          </cell>
          <cell r="R193">
            <v>0</v>
          </cell>
        </row>
        <row r="194">
          <cell r="E194">
            <v>42064</v>
          </cell>
          <cell r="F194">
            <v>41791</v>
          </cell>
          <cell r="G194">
            <v>41883</v>
          </cell>
          <cell r="H194">
            <v>41974</v>
          </cell>
          <cell r="K194" t="str">
            <v>Commercial</v>
          </cell>
          <cell r="L194">
            <v>0</v>
          </cell>
          <cell r="P194">
            <v>0</v>
          </cell>
          <cell r="Q194">
            <v>0</v>
          </cell>
          <cell r="R194">
            <v>0</v>
          </cell>
        </row>
        <row r="195">
          <cell r="E195">
            <v>42064</v>
          </cell>
          <cell r="F195">
            <v>41791</v>
          </cell>
          <cell r="G195">
            <v>41883</v>
          </cell>
          <cell r="H195">
            <v>41974</v>
          </cell>
          <cell r="K195" t="str">
            <v>Commercial</v>
          </cell>
          <cell r="L195">
            <v>0</v>
          </cell>
          <cell r="P195">
            <v>0</v>
          </cell>
          <cell r="Q195">
            <v>0</v>
          </cell>
          <cell r="R195">
            <v>0</v>
          </cell>
        </row>
        <row r="196">
          <cell r="E196">
            <v>42064</v>
          </cell>
          <cell r="F196">
            <v>41791</v>
          </cell>
          <cell r="G196">
            <v>41883</v>
          </cell>
          <cell r="H196">
            <v>41974</v>
          </cell>
          <cell r="K196" t="str">
            <v>Commercial</v>
          </cell>
          <cell r="L196">
            <v>0</v>
          </cell>
          <cell r="P196">
            <v>0</v>
          </cell>
          <cell r="Q196">
            <v>0</v>
          </cell>
          <cell r="R196">
            <v>0</v>
          </cell>
        </row>
        <row r="197">
          <cell r="E197">
            <v>42064</v>
          </cell>
          <cell r="F197">
            <v>41791</v>
          </cell>
          <cell r="G197">
            <v>41883</v>
          </cell>
          <cell r="H197">
            <v>41974</v>
          </cell>
          <cell r="K197" t="str">
            <v>Commercial</v>
          </cell>
          <cell r="L197">
            <v>0</v>
          </cell>
          <cell r="P197">
            <v>0</v>
          </cell>
          <cell r="Q197">
            <v>0</v>
          </cell>
          <cell r="R197">
            <v>0</v>
          </cell>
        </row>
        <row r="198">
          <cell r="E198">
            <v>42064</v>
          </cell>
          <cell r="F198">
            <v>41791</v>
          </cell>
          <cell r="G198">
            <v>41883</v>
          </cell>
          <cell r="H198">
            <v>41974</v>
          </cell>
          <cell r="K198" t="str">
            <v>Commercial</v>
          </cell>
          <cell r="L198">
            <v>0</v>
          </cell>
          <cell r="P198">
            <v>0</v>
          </cell>
          <cell r="Q198">
            <v>0</v>
          </cell>
          <cell r="R198">
            <v>0</v>
          </cell>
        </row>
        <row r="199">
          <cell r="E199">
            <v>42064</v>
          </cell>
          <cell r="F199">
            <v>41791</v>
          </cell>
          <cell r="G199">
            <v>41883</v>
          </cell>
          <cell r="H199">
            <v>41974</v>
          </cell>
          <cell r="K199" t="str">
            <v>Commercial</v>
          </cell>
          <cell r="L199">
            <v>0</v>
          </cell>
          <cell r="P199">
            <v>0</v>
          </cell>
          <cell r="Q199">
            <v>0</v>
          </cell>
          <cell r="R199">
            <v>0</v>
          </cell>
        </row>
        <row r="200">
          <cell r="E200">
            <v>42064</v>
          </cell>
          <cell r="F200">
            <v>41791</v>
          </cell>
          <cell r="G200">
            <v>41883</v>
          </cell>
          <cell r="H200">
            <v>41974</v>
          </cell>
          <cell r="K200" t="str">
            <v>Commercial</v>
          </cell>
          <cell r="L200">
            <v>0</v>
          </cell>
          <cell r="P200">
            <v>0</v>
          </cell>
          <cell r="Q200">
            <v>0</v>
          </cell>
          <cell r="R200">
            <v>0</v>
          </cell>
        </row>
        <row r="201">
          <cell r="E201">
            <v>42064</v>
          </cell>
          <cell r="F201">
            <v>41791</v>
          </cell>
          <cell r="G201">
            <v>41883</v>
          </cell>
          <cell r="H201">
            <v>41974</v>
          </cell>
          <cell r="K201" t="str">
            <v>Commercial</v>
          </cell>
          <cell r="L201">
            <v>0</v>
          </cell>
          <cell r="P201">
            <v>0</v>
          </cell>
          <cell r="Q201">
            <v>0</v>
          </cell>
          <cell r="R201">
            <v>0</v>
          </cell>
        </row>
        <row r="202">
          <cell r="E202">
            <v>42064</v>
          </cell>
          <cell r="F202">
            <v>41791</v>
          </cell>
          <cell r="G202">
            <v>41883</v>
          </cell>
          <cell r="H202">
            <v>41974</v>
          </cell>
          <cell r="K202" t="str">
            <v>Commercial</v>
          </cell>
          <cell r="L202">
            <v>0</v>
          </cell>
          <cell r="P202">
            <v>0</v>
          </cell>
          <cell r="Q202">
            <v>0</v>
          </cell>
          <cell r="R202">
            <v>0</v>
          </cell>
        </row>
        <row r="203">
          <cell r="E203">
            <v>42064</v>
          </cell>
          <cell r="F203">
            <v>41791</v>
          </cell>
          <cell r="G203">
            <v>41883</v>
          </cell>
          <cell r="H203">
            <v>41974</v>
          </cell>
          <cell r="K203" t="str">
            <v>Commercial</v>
          </cell>
          <cell r="L203">
            <v>0</v>
          </cell>
          <cell r="P203">
            <v>0</v>
          </cell>
          <cell r="Q203">
            <v>0</v>
          </cell>
          <cell r="R203">
            <v>0</v>
          </cell>
        </row>
        <row r="204">
          <cell r="E204">
            <v>42064</v>
          </cell>
          <cell r="F204">
            <v>41791</v>
          </cell>
          <cell r="G204">
            <v>41883</v>
          </cell>
          <cell r="H204">
            <v>41974</v>
          </cell>
          <cell r="K204" t="str">
            <v>Commercial</v>
          </cell>
          <cell r="L204">
            <v>0</v>
          </cell>
          <cell r="P204">
            <v>0</v>
          </cell>
          <cell r="Q204">
            <v>0</v>
          </cell>
          <cell r="R204">
            <v>0</v>
          </cell>
        </row>
        <row r="205">
          <cell r="E205">
            <v>42064</v>
          </cell>
          <cell r="F205">
            <v>41791</v>
          </cell>
          <cell r="G205">
            <v>41883</v>
          </cell>
          <cell r="H205">
            <v>41974</v>
          </cell>
          <cell r="K205" t="str">
            <v>Industrial</v>
          </cell>
          <cell r="L205">
            <v>0</v>
          </cell>
          <cell r="P205">
            <v>0</v>
          </cell>
          <cell r="Q205">
            <v>0</v>
          </cell>
          <cell r="R205">
            <v>0</v>
          </cell>
        </row>
        <row r="206">
          <cell r="E206">
            <v>42064</v>
          </cell>
          <cell r="F206">
            <v>41791</v>
          </cell>
          <cell r="G206">
            <v>41883</v>
          </cell>
          <cell r="H206">
            <v>41974</v>
          </cell>
          <cell r="K206" t="str">
            <v>Industrial</v>
          </cell>
          <cell r="L206">
            <v>0</v>
          </cell>
          <cell r="P206">
            <v>0</v>
          </cell>
          <cell r="Q206">
            <v>0</v>
          </cell>
          <cell r="R206">
            <v>0</v>
          </cell>
        </row>
        <row r="207">
          <cell r="E207">
            <v>42064</v>
          </cell>
          <cell r="F207">
            <v>41791</v>
          </cell>
          <cell r="G207">
            <v>41883</v>
          </cell>
          <cell r="H207">
            <v>41974</v>
          </cell>
          <cell r="K207" t="str">
            <v>Industrial</v>
          </cell>
          <cell r="L207">
            <v>0</v>
          </cell>
          <cell r="P207">
            <v>0</v>
          </cell>
          <cell r="Q207">
            <v>0</v>
          </cell>
          <cell r="R207">
            <v>0</v>
          </cell>
        </row>
        <row r="208">
          <cell r="E208">
            <v>42064</v>
          </cell>
          <cell r="F208">
            <v>41791</v>
          </cell>
          <cell r="G208">
            <v>41883</v>
          </cell>
          <cell r="H208">
            <v>41974</v>
          </cell>
          <cell r="K208" t="str">
            <v>Industrial</v>
          </cell>
          <cell r="L208">
            <v>0</v>
          </cell>
          <cell r="P208">
            <v>0</v>
          </cell>
          <cell r="Q208">
            <v>0</v>
          </cell>
          <cell r="R208">
            <v>0</v>
          </cell>
        </row>
        <row r="209">
          <cell r="E209">
            <v>42064</v>
          </cell>
          <cell r="F209">
            <v>41791</v>
          </cell>
          <cell r="G209">
            <v>41883</v>
          </cell>
          <cell r="H209">
            <v>41974</v>
          </cell>
          <cell r="K209" t="str">
            <v>Industrial</v>
          </cell>
          <cell r="L209">
            <v>0</v>
          </cell>
          <cell r="P209">
            <v>0</v>
          </cell>
          <cell r="Q209">
            <v>0</v>
          </cell>
          <cell r="R209">
            <v>0</v>
          </cell>
        </row>
        <row r="210">
          <cell r="E210">
            <v>42064</v>
          </cell>
          <cell r="F210">
            <v>41791</v>
          </cell>
          <cell r="G210">
            <v>41883</v>
          </cell>
          <cell r="H210">
            <v>41974</v>
          </cell>
          <cell r="K210" t="str">
            <v>Industrial</v>
          </cell>
          <cell r="L210">
            <v>0</v>
          </cell>
          <cell r="P210">
            <v>0</v>
          </cell>
          <cell r="Q210">
            <v>0</v>
          </cell>
          <cell r="R210">
            <v>0</v>
          </cell>
        </row>
        <row r="211">
          <cell r="E211">
            <v>42064</v>
          </cell>
          <cell r="F211">
            <v>41791</v>
          </cell>
          <cell r="G211">
            <v>41883</v>
          </cell>
          <cell r="H211">
            <v>41974</v>
          </cell>
          <cell r="K211" t="str">
            <v>Industrial</v>
          </cell>
          <cell r="L211">
            <v>0</v>
          </cell>
          <cell r="P211">
            <v>0</v>
          </cell>
          <cell r="Q211">
            <v>0</v>
          </cell>
          <cell r="R211">
            <v>0</v>
          </cell>
        </row>
        <row r="212">
          <cell r="E212">
            <v>42064</v>
          </cell>
          <cell r="F212">
            <v>41791</v>
          </cell>
          <cell r="G212">
            <v>41883</v>
          </cell>
          <cell r="H212">
            <v>41974</v>
          </cell>
          <cell r="K212" t="str">
            <v>Industrial</v>
          </cell>
          <cell r="L212">
            <v>0</v>
          </cell>
          <cell r="P212">
            <v>0</v>
          </cell>
          <cell r="Q212">
            <v>0</v>
          </cell>
          <cell r="R212">
            <v>0</v>
          </cell>
        </row>
        <row r="213">
          <cell r="E213">
            <v>42064</v>
          </cell>
          <cell r="F213">
            <v>41791</v>
          </cell>
          <cell r="G213">
            <v>41883</v>
          </cell>
          <cell r="H213">
            <v>41974</v>
          </cell>
          <cell r="K213" t="str">
            <v>Industrial</v>
          </cell>
          <cell r="L213">
            <v>0</v>
          </cell>
          <cell r="P213">
            <v>0</v>
          </cell>
          <cell r="Q213">
            <v>0</v>
          </cell>
          <cell r="R213">
            <v>0</v>
          </cell>
        </row>
        <row r="214">
          <cell r="E214">
            <v>42064</v>
          </cell>
          <cell r="F214">
            <v>42156</v>
          </cell>
          <cell r="G214">
            <v>41883</v>
          </cell>
          <cell r="H214">
            <v>41974</v>
          </cell>
          <cell r="K214" t="str">
            <v>Residential</v>
          </cell>
          <cell r="L214">
            <v>0</v>
          </cell>
          <cell r="P214">
            <v>0</v>
          </cell>
          <cell r="Q214">
            <v>0</v>
          </cell>
          <cell r="R214">
            <v>0</v>
          </cell>
        </row>
        <row r="215">
          <cell r="E215">
            <v>42064</v>
          </cell>
          <cell r="F215">
            <v>42156</v>
          </cell>
          <cell r="G215">
            <v>41883</v>
          </cell>
          <cell r="H215">
            <v>41974</v>
          </cell>
          <cell r="K215" t="str">
            <v>Commercial</v>
          </cell>
          <cell r="L215">
            <v>0</v>
          </cell>
          <cell r="P215">
            <v>0</v>
          </cell>
          <cell r="Q215">
            <v>0</v>
          </cell>
          <cell r="R215">
            <v>0</v>
          </cell>
        </row>
        <row r="216">
          <cell r="E216">
            <v>42064</v>
          </cell>
          <cell r="F216">
            <v>42156</v>
          </cell>
          <cell r="G216">
            <v>41883</v>
          </cell>
          <cell r="H216">
            <v>41974</v>
          </cell>
          <cell r="K216" t="str">
            <v>Commercial</v>
          </cell>
          <cell r="L216">
            <v>0</v>
          </cell>
          <cell r="P216">
            <v>0</v>
          </cell>
          <cell r="Q216">
            <v>0</v>
          </cell>
          <cell r="R216">
            <v>0</v>
          </cell>
        </row>
        <row r="217">
          <cell r="E217">
            <v>42064</v>
          </cell>
          <cell r="F217">
            <v>42156</v>
          </cell>
          <cell r="G217">
            <v>41883</v>
          </cell>
          <cell r="H217">
            <v>41974</v>
          </cell>
          <cell r="K217" t="str">
            <v>Commercial</v>
          </cell>
          <cell r="L217">
            <v>0</v>
          </cell>
          <cell r="P217">
            <v>0</v>
          </cell>
          <cell r="Q217">
            <v>0</v>
          </cell>
          <cell r="R217">
            <v>0</v>
          </cell>
        </row>
        <row r="218">
          <cell r="E218">
            <v>42064</v>
          </cell>
          <cell r="F218">
            <v>42156</v>
          </cell>
          <cell r="G218">
            <v>41883</v>
          </cell>
          <cell r="H218">
            <v>41974</v>
          </cell>
          <cell r="K218" t="str">
            <v>Commercial</v>
          </cell>
          <cell r="L218">
            <v>0</v>
          </cell>
          <cell r="P218">
            <v>0</v>
          </cell>
          <cell r="Q218">
            <v>0</v>
          </cell>
          <cell r="R218">
            <v>0</v>
          </cell>
        </row>
        <row r="219">
          <cell r="E219">
            <v>42064</v>
          </cell>
          <cell r="F219">
            <v>42156</v>
          </cell>
          <cell r="G219">
            <v>41883</v>
          </cell>
          <cell r="H219">
            <v>41974</v>
          </cell>
          <cell r="K219" t="str">
            <v>Commercial</v>
          </cell>
          <cell r="L219">
            <v>0</v>
          </cell>
          <cell r="P219">
            <v>0</v>
          </cell>
          <cell r="Q219">
            <v>0</v>
          </cell>
          <cell r="R219">
            <v>0</v>
          </cell>
        </row>
        <row r="220">
          <cell r="E220">
            <v>42064</v>
          </cell>
          <cell r="F220">
            <v>42156</v>
          </cell>
          <cell r="G220">
            <v>41883</v>
          </cell>
          <cell r="H220">
            <v>41974</v>
          </cell>
          <cell r="K220" t="str">
            <v>Commercial</v>
          </cell>
          <cell r="L220">
            <v>0</v>
          </cell>
          <cell r="P220">
            <v>0</v>
          </cell>
          <cell r="Q220">
            <v>0</v>
          </cell>
          <cell r="R220">
            <v>0</v>
          </cell>
        </row>
        <row r="221">
          <cell r="E221">
            <v>42064</v>
          </cell>
          <cell r="F221">
            <v>42156</v>
          </cell>
          <cell r="G221">
            <v>41883</v>
          </cell>
          <cell r="H221">
            <v>41974</v>
          </cell>
          <cell r="K221" t="str">
            <v>Commercial</v>
          </cell>
          <cell r="L221">
            <v>0</v>
          </cell>
          <cell r="P221">
            <v>0</v>
          </cell>
          <cell r="Q221">
            <v>0</v>
          </cell>
          <cell r="R221">
            <v>0</v>
          </cell>
        </row>
        <row r="222">
          <cell r="E222">
            <v>42064</v>
          </cell>
          <cell r="F222">
            <v>42156</v>
          </cell>
          <cell r="G222">
            <v>41883</v>
          </cell>
          <cell r="H222">
            <v>41974</v>
          </cell>
          <cell r="K222" t="str">
            <v>Commercial</v>
          </cell>
          <cell r="L222">
            <v>0</v>
          </cell>
          <cell r="P222">
            <v>0</v>
          </cell>
          <cell r="Q222">
            <v>0</v>
          </cell>
          <cell r="R222">
            <v>0</v>
          </cell>
        </row>
        <row r="223">
          <cell r="E223">
            <v>42064</v>
          </cell>
          <cell r="F223">
            <v>42156</v>
          </cell>
          <cell r="G223">
            <v>41883</v>
          </cell>
          <cell r="H223">
            <v>41974</v>
          </cell>
          <cell r="K223" t="str">
            <v>Commercial</v>
          </cell>
          <cell r="L223">
            <v>0</v>
          </cell>
          <cell r="P223">
            <v>0</v>
          </cell>
          <cell r="Q223">
            <v>0</v>
          </cell>
          <cell r="R223">
            <v>0</v>
          </cell>
        </row>
        <row r="224">
          <cell r="E224">
            <v>42064</v>
          </cell>
          <cell r="F224">
            <v>42156</v>
          </cell>
          <cell r="G224">
            <v>41883</v>
          </cell>
          <cell r="H224">
            <v>41974</v>
          </cell>
          <cell r="K224" t="str">
            <v>Commercial</v>
          </cell>
          <cell r="L224">
            <v>0</v>
          </cell>
          <cell r="P224">
            <v>0</v>
          </cell>
          <cell r="Q224">
            <v>0</v>
          </cell>
          <cell r="R224">
            <v>0</v>
          </cell>
        </row>
        <row r="225">
          <cell r="E225">
            <v>42064</v>
          </cell>
          <cell r="F225">
            <v>42156</v>
          </cell>
          <cell r="G225">
            <v>41883</v>
          </cell>
          <cell r="H225">
            <v>41974</v>
          </cell>
          <cell r="K225" t="str">
            <v>Commercial</v>
          </cell>
          <cell r="L225">
            <v>0</v>
          </cell>
          <cell r="P225">
            <v>0</v>
          </cell>
          <cell r="Q225">
            <v>0</v>
          </cell>
          <cell r="R225">
            <v>0</v>
          </cell>
        </row>
        <row r="226">
          <cell r="E226">
            <v>42064</v>
          </cell>
          <cell r="F226">
            <v>42156</v>
          </cell>
          <cell r="G226">
            <v>41883</v>
          </cell>
          <cell r="H226">
            <v>41974</v>
          </cell>
          <cell r="K226" t="str">
            <v>Commercial</v>
          </cell>
          <cell r="L226">
            <v>0</v>
          </cell>
          <cell r="P226">
            <v>0</v>
          </cell>
          <cell r="Q226">
            <v>0</v>
          </cell>
          <cell r="R226">
            <v>0</v>
          </cell>
        </row>
        <row r="227">
          <cell r="E227">
            <v>42064</v>
          </cell>
          <cell r="F227">
            <v>42156</v>
          </cell>
          <cell r="G227">
            <v>41883</v>
          </cell>
          <cell r="H227">
            <v>41974</v>
          </cell>
          <cell r="K227" t="str">
            <v>Commercial</v>
          </cell>
          <cell r="L227">
            <v>0</v>
          </cell>
          <cell r="P227">
            <v>0</v>
          </cell>
          <cell r="Q227">
            <v>0</v>
          </cell>
          <cell r="R227">
            <v>0</v>
          </cell>
        </row>
        <row r="228">
          <cell r="E228">
            <v>42064</v>
          </cell>
          <cell r="F228">
            <v>42156</v>
          </cell>
          <cell r="G228">
            <v>41883</v>
          </cell>
          <cell r="H228">
            <v>41974</v>
          </cell>
          <cell r="K228" t="str">
            <v>Commercial</v>
          </cell>
          <cell r="L228">
            <v>0</v>
          </cell>
          <cell r="P228">
            <v>0</v>
          </cell>
          <cell r="Q228">
            <v>0</v>
          </cell>
          <cell r="R228">
            <v>0</v>
          </cell>
        </row>
        <row r="229">
          <cell r="E229">
            <v>42064</v>
          </cell>
          <cell r="F229">
            <v>42156</v>
          </cell>
          <cell r="G229">
            <v>41883</v>
          </cell>
          <cell r="H229">
            <v>41974</v>
          </cell>
          <cell r="K229" t="str">
            <v>Commercial</v>
          </cell>
          <cell r="L229">
            <v>0</v>
          </cell>
          <cell r="P229">
            <v>0</v>
          </cell>
          <cell r="Q229">
            <v>0</v>
          </cell>
          <cell r="R229">
            <v>0</v>
          </cell>
        </row>
        <row r="230">
          <cell r="E230">
            <v>42064</v>
          </cell>
          <cell r="F230">
            <v>42156</v>
          </cell>
          <cell r="G230">
            <v>41883</v>
          </cell>
          <cell r="H230">
            <v>41974</v>
          </cell>
          <cell r="K230" t="str">
            <v>Commercial</v>
          </cell>
          <cell r="L230">
            <v>0</v>
          </cell>
          <cell r="P230">
            <v>0</v>
          </cell>
          <cell r="Q230">
            <v>0</v>
          </cell>
          <cell r="R230">
            <v>0</v>
          </cell>
        </row>
        <row r="231">
          <cell r="E231">
            <v>42064</v>
          </cell>
          <cell r="F231">
            <v>42156</v>
          </cell>
          <cell r="G231">
            <v>41883</v>
          </cell>
          <cell r="H231">
            <v>41974</v>
          </cell>
          <cell r="K231" t="str">
            <v>Commercial</v>
          </cell>
          <cell r="L231">
            <v>0</v>
          </cell>
          <cell r="P231">
            <v>0</v>
          </cell>
          <cell r="Q231">
            <v>0</v>
          </cell>
          <cell r="R231">
            <v>0</v>
          </cell>
        </row>
        <row r="232">
          <cell r="E232">
            <v>42064</v>
          </cell>
          <cell r="F232">
            <v>42156</v>
          </cell>
          <cell r="G232">
            <v>41883</v>
          </cell>
          <cell r="H232">
            <v>41974</v>
          </cell>
          <cell r="K232" t="str">
            <v>Commercial</v>
          </cell>
          <cell r="L232">
            <v>0</v>
          </cell>
          <cell r="P232">
            <v>0</v>
          </cell>
          <cell r="Q232">
            <v>0</v>
          </cell>
          <cell r="R232">
            <v>0</v>
          </cell>
        </row>
        <row r="233">
          <cell r="E233">
            <v>42064</v>
          </cell>
          <cell r="F233">
            <v>42156</v>
          </cell>
          <cell r="G233">
            <v>41883</v>
          </cell>
          <cell r="H233">
            <v>41974</v>
          </cell>
          <cell r="K233" t="str">
            <v>Commercial</v>
          </cell>
          <cell r="L233">
            <v>0</v>
          </cell>
          <cell r="P233">
            <v>0</v>
          </cell>
          <cell r="Q233">
            <v>0</v>
          </cell>
          <cell r="R233">
            <v>0</v>
          </cell>
        </row>
        <row r="234">
          <cell r="E234">
            <v>42064</v>
          </cell>
          <cell r="F234">
            <v>42156</v>
          </cell>
          <cell r="G234">
            <v>41883</v>
          </cell>
          <cell r="H234">
            <v>41974</v>
          </cell>
          <cell r="K234" t="str">
            <v>Commercial</v>
          </cell>
          <cell r="L234">
            <v>0</v>
          </cell>
          <cell r="P234">
            <v>0</v>
          </cell>
          <cell r="Q234">
            <v>0</v>
          </cell>
          <cell r="R234">
            <v>0</v>
          </cell>
        </row>
        <row r="235">
          <cell r="E235">
            <v>42064</v>
          </cell>
          <cell r="F235">
            <v>42156</v>
          </cell>
          <cell r="G235">
            <v>41883</v>
          </cell>
          <cell r="H235">
            <v>41974</v>
          </cell>
          <cell r="K235" t="str">
            <v>Commercial</v>
          </cell>
          <cell r="L235">
            <v>0</v>
          </cell>
          <cell r="P235">
            <v>0</v>
          </cell>
          <cell r="Q235">
            <v>0</v>
          </cell>
          <cell r="R235">
            <v>0</v>
          </cell>
        </row>
        <row r="236">
          <cell r="E236">
            <v>42064</v>
          </cell>
          <cell r="F236">
            <v>42156</v>
          </cell>
          <cell r="G236">
            <v>41883</v>
          </cell>
          <cell r="H236">
            <v>41974</v>
          </cell>
          <cell r="K236" t="str">
            <v>Commercial</v>
          </cell>
          <cell r="L236">
            <v>0</v>
          </cell>
          <cell r="P236">
            <v>0</v>
          </cell>
          <cell r="Q236">
            <v>0</v>
          </cell>
          <cell r="R236">
            <v>0</v>
          </cell>
        </row>
        <row r="237">
          <cell r="E237">
            <v>42064</v>
          </cell>
          <cell r="F237">
            <v>42156</v>
          </cell>
          <cell r="G237">
            <v>41883</v>
          </cell>
          <cell r="H237">
            <v>41974</v>
          </cell>
          <cell r="K237" t="str">
            <v>Commercial</v>
          </cell>
          <cell r="L237">
            <v>0</v>
          </cell>
          <cell r="P237">
            <v>0</v>
          </cell>
          <cell r="Q237">
            <v>0</v>
          </cell>
          <cell r="R237">
            <v>0</v>
          </cell>
        </row>
        <row r="238">
          <cell r="E238">
            <v>42064</v>
          </cell>
          <cell r="F238">
            <v>42156</v>
          </cell>
          <cell r="G238">
            <v>41883</v>
          </cell>
          <cell r="H238">
            <v>41974</v>
          </cell>
          <cell r="K238" t="str">
            <v>Commercial</v>
          </cell>
          <cell r="L238">
            <v>0</v>
          </cell>
          <cell r="P238">
            <v>0</v>
          </cell>
          <cell r="Q238">
            <v>0</v>
          </cell>
          <cell r="R238">
            <v>0</v>
          </cell>
        </row>
        <row r="239">
          <cell r="E239">
            <v>42064</v>
          </cell>
          <cell r="F239">
            <v>42156</v>
          </cell>
          <cell r="G239">
            <v>41883</v>
          </cell>
          <cell r="H239">
            <v>41974</v>
          </cell>
          <cell r="K239" t="str">
            <v>Commercial</v>
          </cell>
          <cell r="L239">
            <v>0</v>
          </cell>
          <cell r="P239">
            <v>0</v>
          </cell>
          <cell r="Q239">
            <v>0</v>
          </cell>
          <cell r="R239">
            <v>0</v>
          </cell>
        </row>
        <row r="240">
          <cell r="E240">
            <v>42064</v>
          </cell>
          <cell r="F240">
            <v>42156</v>
          </cell>
          <cell r="G240">
            <v>41883</v>
          </cell>
          <cell r="H240">
            <v>41974</v>
          </cell>
          <cell r="K240" t="str">
            <v>Commercial</v>
          </cell>
          <cell r="L240">
            <v>0</v>
          </cell>
          <cell r="P240">
            <v>0</v>
          </cell>
          <cell r="Q240">
            <v>0</v>
          </cell>
          <cell r="R240">
            <v>0</v>
          </cell>
        </row>
        <row r="241">
          <cell r="E241">
            <v>42064</v>
          </cell>
          <cell r="F241">
            <v>42156</v>
          </cell>
          <cell r="G241">
            <v>41883</v>
          </cell>
          <cell r="H241">
            <v>41974</v>
          </cell>
          <cell r="K241" t="str">
            <v>Commercial</v>
          </cell>
          <cell r="L241">
            <v>0</v>
          </cell>
          <cell r="P241">
            <v>0</v>
          </cell>
          <cell r="Q241">
            <v>0</v>
          </cell>
          <cell r="R241">
            <v>0</v>
          </cell>
        </row>
        <row r="242">
          <cell r="E242">
            <v>42064</v>
          </cell>
          <cell r="F242">
            <v>42156</v>
          </cell>
          <cell r="G242">
            <v>41883</v>
          </cell>
          <cell r="H242">
            <v>41974</v>
          </cell>
          <cell r="K242" t="str">
            <v>Commercial</v>
          </cell>
          <cell r="L242">
            <v>0</v>
          </cell>
          <cell r="P242">
            <v>0</v>
          </cell>
          <cell r="Q242">
            <v>0</v>
          </cell>
          <cell r="R242">
            <v>0</v>
          </cell>
        </row>
        <row r="243">
          <cell r="E243">
            <v>42064</v>
          </cell>
          <cell r="F243">
            <v>42156</v>
          </cell>
          <cell r="G243">
            <v>41883</v>
          </cell>
          <cell r="H243">
            <v>41974</v>
          </cell>
          <cell r="K243" t="str">
            <v>Commercial</v>
          </cell>
          <cell r="L243">
            <v>0</v>
          </cell>
          <cell r="P243">
            <v>0</v>
          </cell>
          <cell r="Q243">
            <v>0</v>
          </cell>
          <cell r="R243">
            <v>0</v>
          </cell>
        </row>
        <row r="244">
          <cell r="E244">
            <v>42064</v>
          </cell>
          <cell r="F244">
            <v>42156</v>
          </cell>
          <cell r="G244">
            <v>41883</v>
          </cell>
          <cell r="H244">
            <v>41974</v>
          </cell>
          <cell r="K244" t="str">
            <v>Commercial</v>
          </cell>
          <cell r="L244">
            <v>0</v>
          </cell>
          <cell r="P244">
            <v>0</v>
          </cell>
          <cell r="Q244">
            <v>0</v>
          </cell>
          <cell r="R244">
            <v>0</v>
          </cell>
        </row>
        <row r="245">
          <cell r="E245">
            <v>42064</v>
          </cell>
          <cell r="F245">
            <v>42156</v>
          </cell>
          <cell r="G245">
            <v>41883</v>
          </cell>
          <cell r="H245">
            <v>41974</v>
          </cell>
          <cell r="K245" t="str">
            <v>Commercial</v>
          </cell>
          <cell r="L245">
            <v>0</v>
          </cell>
          <cell r="P245">
            <v>0</v>
          </cell>
          <cell r="Q245">
            <v>0</v>
          </cell>
          <cell r="R245">
            <v>0</v>
          </cell>
        </row>
        <row r="246">
          <cell r="E246">
            <v>42064</v>
          </cell>
          <cell r="F246">
            <v>42156</v>
          </cell>
          <cell r="G246">
            <v>41883</v>
          </cell>
          <cell r="H246">
            <v>41974</v>
          </cell>
          <cell r="K246" t="str">
            <v>Commercial</v>
          </cell>
          <cell r="L246">
            <v>0</v>
          </cell>
          <cell r="P246">
            <v>0</v>
          </cell>
          <cell r="Q246">
            <v>0</v>
          </cell>
          <cell r="R246">
            <v>0</v>
          </cell>
        </row>
        <row r="247">
          <cell r="E247">
            <v>42064</v>
          </cell>
          <cell r="F247">
            <v>42156</v>
          </cell>
          <cell r="G247">
            <v>41883</v>
          </cell>
          <cell r="H247">
            <v>41974</v>
          </cell>
          <cell r="K247" t="str">
            <v>Industrial</v>
          </cell>
          <cell r="L247">
            <v>0</v>
          </cell>
          <cell r="P247">
            <v>0</v>
          </cell>
          <cell r="Q247">
            <v>0</v>
          </cell>
          <cell r="R247">
            <v>0</v>
          </cell>
        </row>
        <row r="248">
          <cell r="E248">
            <v>42064</v>
          </cell>
          <cell r="F248">
            <v>42156</v>
          </cell>
          <cell r="G248">
            <v>41883</v>
          </cell>
          <cell r="H248">
            <v>41974</v>
          </cell>
          <cell r="K248" t="str">
            <v>Industrial</v>
          </cell>
          <cell r="L248">
            <v>0</v>
          </cell>
          <cell r="P248">
            <v>0</v>
          </cell>
          <cell r="Q248">
            <v>0</v>
          </cell>
          <cell r="R248">
            <v>0</v>
          </cell>
        </row>
        <row r="249">
          <cell r="E249">
            <v>42064</v>
          </cell>
          <cell r="F249">
            <v>42156</v>
          </cell>
          <cell r="G249">
            <v>41883</v>
          </cell>
          <cell r="H249">
            <v>41974</v>
          </cell>
          <cell r="K249" t="str">
            <v>Industrial</v>
          </cell>
          <cell r="L249">
            <v>0</v>
          </cell>
          <cell r="P249">
            <v>0</v>
          </cell>
          <cell r="Q249">
            <v>0</v>
          </cell>
          <cell r="R249">
            <v>0</v>
          </cell>
        </row>
        <row r="250">
          <cell r="E250">
            <v>42064</v>
          </cell>
          <cell r="F250">
            <v>42156</v>
          </cell>
          <cell r="G250">
            <v>41883</v>
          </cell>
          <cell r="H250">
            <v>41974</v>
          </cell>
          <cell r="K250" t="str">
            <v>Industrial</v>
          </cell>
          <cell r="L250">
            <v>0</v>
          </cell>
          <cell r="P250">
            <v>0</v>
          </cell>
          <cell r="Q250">
            <v>0</v>
          </cell>
          <cell r="R250">
            <v>0</v>
          </cell>
        </row>
        <row r="251">
          <cell r="E251">
            <v>42064</v>
          </cell>
          <cell r="F251">
            <v>42156</v>
          </cell>
          <cell r="G251">
            <v>41883</v>
          </cell>
          <cell r="H251">
            <v>41974</v>
          </cell>
          <cell r="K251" t="str">
            <v>Industrial</v>
          </cell>
          <cell r="L251">
            <v>0</v>
          </cell>
          <cell r="P251">
            <v>0</v>
          </cell>
          <cell r="Q251">
            <v>0</v>
          </cell>
          <cell r="R251">
            <v>0</v>
          </cell>
        </row>
        <row r="252">
          <cell r="E252">
            <v>42064</v>
          </cell>
          <cell r="F252">
            <v>42156</v>
          </cell>
          <cell r="G252">
            <v>41883</v>
          </cell>
          <cell r="H252">
            <v>41974</v>
          </cell>
          <cell r="K252" t="str">
            <v>Industrial</v>
          </cell>
          <cell r="L252">
            <v>0</v>
          </cell>
          <cell r="P252">
            <v>0</v>
          </cell>
          <cell r="Q252">
            <v>0</v>
          </cell>
          <cell r="R252">
            <v>0</v>
          </cell>
        </row>
        <row r="253">
          <cell r="E253">
            <v>42064</v>
          </cell>
          <cell r="F253">
            <v>42156</v>
          </cell>
          <cell r="G253">
            <v>41883</v>
          </cell>
          <cell r="H253">
            <v>41974</v>
          </cell>
          <cell r="K253" t="str">
            <v>Industrial</v>
          </cell>
          <cell r="L253">
            <v>0</v>
          </cell>
          <cell r="P253">
            <v>0</v>
          </cell>
          <cell r="Q253">
            <v>0</v>
          </cell>
          <cell r="R253">
            <v>0</v>
          </cell>
        </row>
        <row r="254">
          <cell r="E254">
            <v>42064</v>
          </cell>
          <cell r="F254">
            <v>42156</v>
          </cell>
          <cell r="G254">
            <v>41883</v>
          </cell>
          <cell r="H254">
            <v>41974</v>
          </cell>
          <cell r="K254" t="str">
            <v>Industrial</v>
          </cell>
          <cell r="L254">
            <v>0</v>
          </cell>
          <cell r="P254">
            <v>0</v>
          </cell>
          <cell r="Q254">
            <v>0</v>
          </cell>
          <cell r="R254">
            <v>0</v>
          </cell>
        </row>
        <row r="255">
          <cell r="E255">
            <v>42064</v>
          </cell>
          <cell r="F255">
            <v>42156</v>
          </cell>
          <cell r="G255">
            <v>41883</v>
          </cell>
          <cell r="H255">
            <v>41974</v>
          </cell>
          <cell r="K255" t="str">
            <v>Industrial</v>
          </cell>
          <cell r="L255">
            <v>0</v>
          </cell>
          <cell r="P255">
            <v>0</v>
          </cell>
          <cell r="Q255">
            <v>0</v>
          </cell>
          <cell r="R255">
            <v>0</v>
          </cell>
        </row>
        <row r="256">
          <cell r="E256">
            <v>42064</v>
          </cell>
          <cell r="F256">
            <v>42156</v>
          </cell>
          <cell r="G256">
            <v>42248</v>
          </cell>
          <cell r="H256">
            <v>41974</v>
          </cell>
          <cell r="K256" t="str">
            <v>Residential</v>
          </cell>
          <cell r="L256">
            <v>0</v>
          </cell>
          <cell r="P256">
            <v>0</v>
          </cell>
          <cell r="Q256">
            <v>0</v>
          </cell>
          <cell r="R256">
            <v>0</v>
          </cell>
        </row>
        <row r="257">
          <cell r="E257">
            <v>42064</v>
          </cell>
          <cell r="F257">
            <v>42156</v>
          </cell>
          <cell r="G257">
            <v>42248</v>
          </cell>
          <cell r="H257">
            <v>41974</v>
          </cell>
          <cell r="K257" t="str">
            <v>Commercial</v>
          </cell>
          <cell r="L257">
            <v>0</v>
          </cell>
          <cell r="P257">
            <v>0</v>
          </cell>
          <cell r="Q257">
            <v>0</v>
          </cell>
          <cell r="R257">
            <v>0</v>
          </cell>
        </row>
        <row r="258">
          <cell r="E258">
            <v>42064</v>
          </cell>
          <cell r="F258">
            <v>42156</v>
          </cell>
          <cell r="G258">
            <v>42248</v>
          </cell>
          <cell r="H258">
            <v>41974</v>
          </cell>
          <cell r="K258" t="str">
            <v>Commercial</v>
          </cell>
          <cell r="L258">
            <v>0</v>
          </cell>
          <cell r="P258">
            <v>0</v>
          </cell>
          <cell r="Q258">
            <v>0</v>
          </cell>
          <cell r="R258">
            <v>0</v>
          </cell>
        </row>
        <row r="259">
          <cell r="E259">
            <v>42064</v>
          </cell>
          <cell r="F259">
            <v>42156</v>
          </cell>
          <cell r="G259">
            <v>42248</v>
          </cell>
          <cell r="H259">
            <v>41974</v>
          </cell>
          <cell r="K259" t="str">
            <v>Commercial</v>
          </cell>
          <cell r="L259">
            <v>0</v>
          </cell>
          <cell r="P259">
            <v>0</v>
          </cell>
          <cell r="Q259">
            <v>0</v>
          </cell>
          <cell r="R259">
            <v>0</v>
          </cell>
        </row>
        <row r="260">
          <cell r="E260">
            <v>42064</v>
          </cell>
          <cell r="F260">
            <v>42156</v>
          </cell>
          <cell r="G260">
            <v>42248</v>
          </cell>
          <cell r="H260">
            <v>41974</v>
          </cell>
          <cell r="K260" t="str">
            <v>Commercial</v>
          </cell>
          <cell r="L260">
            <v>0</v>
          </cell>
          <cell r="P260">
            <v>0</v>
          </cell>
          <cell r="Q260">
            <v>0</v>
          </cell>
          <cell r="R260">
            <v>0</v>
          </cell>
        </row>
        <row r="261">
          <cell r="E261">
            <v>42064</v>
          </cell>
          <cell r="F261">
            <v>42156</v>
          </cell>
          <cell r="G261">
            <v>42248</v>
          </cell>
          <cell r="H261">
            <v>41974</v>
          </cell>
          <cell r="K261" t="str">
            <v>Commercial</v>
          </cell>
          <cell r="L261">
            <v>0</v>
          </cell>
          <cell r="P261">
            <v>0</v>
          </cell>
          <cell r="Q261">
            <v>0</v>
          </cell>
          <cell r="R261">
            <v>0</v>
          </cell>
        </row>
        <row r="262">
          <cell r="E262">
            <v>42064</v>
          </cell>
          <cell r="F262">
            <v>42156</v>
          </cell>
          <cell r="G262">
            <v>42248</v>
          </cell>
          <cell r="H262">
            <v>41974</v>
          </cell>
          <cell r="K262" t="str">
            <v>Commercial</v>
          </cell>
          <cell r="L262">
            <v>0</v>
          </cell>
          <cell r="P262">
            <v>0</v>
          </cell>
          <cell r="Q262">
            <v>0</v>
          </cell>
          <cell r="R262">
            <v>0</v>
          </cell>
        </row>
        <row r="263">
          <cell r="E263">
            <v>42064</v>
          </cell>
          <cell r="F263">
            <v>42156</v>
          </cell>
          <cell r="G263">
            <v>42248</v>
          </cell>
          <cell r="H263">
            <v>41974</v>
          </cell>
          <cell r="K263" t="str">
            <v>Commercial</v>
          </cell>
          <cell r="L263">
            <v>0</v>
          </cell>
          <cell r="P263">
            <v>0</v>
          </cell>
          <cell r="Q263">
            <v>0</v>
          </cell>
          <cell r="R263">
            <v>0</v>
          </cell>
        </row>
        <row r="264">
          <cell r="E264">
            <v>42064</v>
          </cell>
          <cell r="F264">
            <v>42156</v>
          </cell>
          <cell r="G264">
            <v>42248</v>
          </cell>
          <cell r="H264">
            <v>41974</v>
          </cell>
          <cell r="K264" t="str">
            <v>Commercial</v>
          </cell>
          <cell r="L264">
            <v>0</v>
          </cell>
          <cell r="P264">
            <v>0</v>
          </cell>
          <cell r="Q264">
            <v>0</v>
          </cell>
          <cell r="R264">
            <v>0</v>
          </cell>
        </row>
        <row r="265">
          <cell r="E265">
            <v>42064</v>
          </cell>
          <cell r="F265">
            <v>42156</v>
          </cell>
          <cell r="G265">
            <v>42248</v>
          </cell>
          <cell r="H265">
            <v>41974</v>
          </cell>
          <cell r="K265" t="str">
            <v>Commercial</v>
          </cell>
          <cell r="L265">
            <v>0</v>
          </cell>
          <cell r="P265">
            <v>0</v>
          </cell>
          <cell r="Q265">
            <v>0</v>
          </cell>
          <cell r="R265">
            <v>0</v>
          </cell>
        </row>
        <row r="266">
          <cell r="E266">
            <v>42064</v>
          </cell>
          <cell r="F266">
            <v>42156</v>
          </cell>
          <cell r="G266">
            <v>42248</v>
          </cell>
          <cell r="H266">
            <v>41974</v>
          </cell>
          <cell r="K266" t="str">
            <v>Commercial</v>
          </cell>
          <cell r="L266">
            <v>0</v>
          </cell>
          <cell r="P266">
            <v>0</v>
          </cell>
          <cell r="Q266">
            <v>0</v>
          </cell>
          <cell r="R266">
            <v>0</v>
          </cell>
        </row>
        <row r="267">
          <cell r="E267">
            <v>42064</v>
          </cell>
          <cell r="F267">
            <v>42156</v>
          </cell>
          <cell r="G267">
            <v>42248</v>
          </cell>
          <cell r="H267">
            <v>41974</v>
          </cell>
          <cell r="K267" t="str">
            <v>Commercial</v>
          </cell>
          <cell r="L267">
            <v>0</v>
          </cell>
          <cell r="P267">
            <v>0</v>
          </cell>
          <cell r="Q267">
            <v>0</v>
          </cell>
          <cell r="R267">
            <v>0</v>
          </cell>
        </row>
        <row r="268">
          <cell r="E268">
            <v>42064</v>
          </cell>
          <cell r="F268">
            <v>42156</v>
          </cell>
          <cell r="G268">
            <v>42248</v>
          </cell>
          <cell r="H268">
            <v>41974</v>
          </cell>
          <cell r="K268" t="str">
            <v>Commercial</v>
          </cell>
          <cell r="L268">
            <v>0</v>
          </cell>
          <cell r="P268">
            <v>0</v>
          </cell>
          <cell r="Q268">
            <v>0</v>
          </cell>
          <cell r="R268">
            <v>0</v>
          </cell>
        </row>
        <row r="269">
          <cell r="E269">
            <v>42064</v>
          </cell>
          <cell r="F269">
            <v>42156</v>
          </cell>
          <cell r="G269">
            <v>42248</v>
          </cell>
          <cell r="H269">
            <v>41974</v>
          </cell>
          <cell r="K269" t="str">
            <v>Commercial</v>
          </cell>
          <cell r="L269">
            <v>0</v>
          </cell>
          <cell r="P269">
            <v>0</v>
          </cell>
          <cell r="Q269">
            <v>0</v>
          </cell>
          <cell r="R269">
            <v>0</v>
          </cell>
        </row>
        <row r="270">
          <cell r="E270">
            <v>42064</v>
          </cell>
          <cell r="F270">
            <v>42156</v>
          </cell>
          <cell r="G270">
            <v>42248</v>
          </cell>
          <cell r="H270">
            <v>41974</v>
          </cell>
          <cell r="K270" t="str">
            <v>Commercial</v>
          </cell>
          <cell r="L270">
            <v>0</v>
          </cell>
          <cell r="P270">
            <v>0</v>
          </cell>
          <cell r="Q270">
            <v>0</v>
          </cell>
          <cell r="R270">
            <v>0</v>
          </cell>
        </row>
        <row r="271">
          <cell r="E271">
            <v>42064</v>
          </cell>
          <cell r="F271">
            <v>42156</v>
          </cell>
          <cell r="G271">
            <v>42248</v>
          </cell>
          <cell r="H271">
            <v>41974</v>
          </cell>
          <cell r="K271" t="str">
            <v>Commercial</v>
          </cell>
          <cell r="L271">
            <v>0</v>
          </cell>
          <cell r="P271">
            <v>0</v>
          </cell>
          <cell r="Q271">
            <v>0</v>
          </cell>
          <cell r="R271">
            <v>0</v>
          </cell>
        </row>
        <row r="272">
          <cell r="E272">
            <v>42064</v>
          </cell>
          <cell r="F272">
            <v>42156</v>
          </cell>
          <cell r="G272">
            <v>42248</v>
          </cell>
          <cell r="H272">
            <v>41974</v>
          </cell>
          <cell r="K272" t="str">
            <v>Commercial</v>
          </cell>
          <cell r="L272">
            <v>0</v>
          </cell>
          <cell r="P272">
            <v>0</v>
          </cell>
          <cell r="Q272">
            <v>0</v>
          </cell>
          <cell r="R272">
            <v>0</v>
          </cell>
        </row>
        <row r="273">
          <cell r="E273">
            <v>42064</v>
          </cell>
          <cell r="F273">
            <v>42156</v>
          </cell>
          <cell r="G273">
            <v>42248</v>
          </cell>
          <cell r="H273">
            <v>41974</v>
          </cell>
          <cell r="K273" t="str">
            <v>Commercial</v>
          </cell>
          <cell r="L273">
            <v>0</v>
          </cell>
          <cell r="P273">
            <v>0</v>
          </cell>
          <cell r="Q273">
            <v>0</v>
          </cell>
          <cell r="R273">
            <v>0</v>
          </cell>
        </row>
        <row r="274">
          <cell r="E274">
            <v>42064</v>
          </cell>
          <cell r="F274">
            <v>42156</v>
          </cell>
          <cell r="G274">
            <v>42248</v>
          </cell>
          <cell r="H274">
            <v>41974</v>
          </cell>
          <cell r="K274" t="str">
            <v>Commercial</v>
          </cell>
          <cell r="L274">
            <v>0</v>
          </cell>
          <cell r="P274">
            <v>0</v>
          </cell>
          <cell r="Q274">
            <v>0</v>
          </cell>
          <cell r="R274">
            <v>0</v>
          </cell>
        </row>
        <row r="275">
          <cell r="E275">
            <v>42064</v>
          </cell>
          <cell r="F275">
            <v>42156</v>
          </cell>
          <cell r="G275">
            <v>42248</v>
          </cell>
          <cell r="H275">
            <v>41974</v>
          </cell>
          <cell r="K275" t="str">
            <v>Commercial</v>
          </cell>
          <cell r="L275">
            <v>0</v>
          </cell>
          <cell r="P275">
            <v>0</v>
          </cell>
          <cell r="Q275">
            <v>0</v>
          </cell>
          <cell r="R275">
            <v>0</v>
          </cell>
        </row>
        <row r="276">
          <cell r="E276">
            <v>42064</v>
          </cell>
          <cell r="F276">
            <v>42156</v>
          </cell>
          <cell r="G276">
            <v>42248</v>
          </cell>
          <cell r="H276">
            <v>41974</v>
          </cell>
          <cell r="K276" t="str">
            <v>Commercial</v>
          </cell>
          <cell r="L276">
            <v>0</v>
          </cell>
          <cell r="P276">
            <v>0</v>
          </cell>
          <cell r="Q276">
            <v>0</v>
          </cell>
          <cell r="R276">
            <v>0</v>
          </cell>
        </row>
        <row r="277">
          <cell r="E277">
            <v>42064</v>
          </cell>
          <cell r="F277">
            <v>42156</v>
          </cell>
          <cell r="G277">
            <v>42248</v>
          </cell>
          <cell r="H277">
            <v>41974</v>
          </cell>
          <cell r="K277" t="str">
            <v>Commercial</v>
          </cell>
          <cell r="L277">
            <v>0</v>
          </cell>
          <cell r="P277">
            <v>0</v>
          </cell>
          <cell r="Q277">
            <v>0</v>
          </cell>
          <cell r="R277">
            <v>0</v>
          </cell>
        </row>
        <row r="278">
          <cell r="E278">
            <v>42064</v>
          </cell>
          <cell r="F278">
            <v>42156</v>
          </cell>
          <cell r="G278">
            <v>42248</v>
          </cell>
          <cell r="H278">
            <v>41974</v>
          </cell>
          <cell r="K278" t="str">
            <v>Commercial</v>
          </cell>
          <cell r="L278">
            <v>0</v>
          </cell>
          <cell r="P278">
            <v>0</v>
          </cell>
          <cell r="Q278">
            <v>0</v>
          </cell>
          <cell r="R278">
            <v>0</v>
          </cell>
        </row>
        <row r="279">
          <cell r="E279">
            <v>42064</v>
          </cell>
          <cell r="F279">
            <v>42156</v>
          </cell>
          <cell r="G279">
            <v>42248</v>
          </cell>
          <cell r="H279">
            <v>41974</v>
          </cell>
          <cell r="K279" t="str">
            <v>Commercial</v>
          </cell>
          <cell r="L279">
            <v>0</v>
          </cell>
          <cell r="P279">
            <v>0</v>
          </cell>
          <cell r="Q279">
            <v>0</v>
          </cell>
          <cell r="R279">
            <v>0</v>
          </cell>
        </row>
        <row r="280">
          <cell r="E280">
            <v>42064</v>
          </cell>
          <cell r="F280">
            <v>42156</v>
          </cell>
          <cell r="G280">
            <v>42248</v>
          </cell>
          <cell r="H280">
            <v>41974</v>
          </cell>
          <cell r="K280" t="str">
            <v>Commercial</v>
          </cell>
          <cell r="L280">
            <v>0</v>
          </cell>
          <cell r="P280">
            <v>0</v>
          </cell>
          <cell r="Q280">
            <v>0</v>
          </cell>
          <cell r="R280">
            <v>0</v>
          </cell>
        </row>
        <row r="281">
          <cell r="E281">
            <v>42064</v>
          </cell>
          <cell r="F281">
            <v>42156</v>
          </cell>
          <cell r="G281">
            <v>42248</v>
          </cell>
          <cell r="H281">
            <v>41974</v>
          </cell>
          <cell r="K281" t="str">
            <v>Commercial</v>
          </cell>
          <cell r="L281">
            <v>0</v>
          </cell>
          <cell r="P281">
            <v>0</v>
          </cell>
          <cell r="Q281">
            <v>0</v>
          </cell>
          <cell r="R281">
            <v>0</v>
          </cell>
        </row>
        <row r="282">
          <cell r="E282">
            <v>42064</v>
          </cell>
          <cell r="F282">
            <v>42156</v>
          </cell>
          <cell r="G282">
            <v>42248</v>
          </cell>
          <cell r="H282">
            <v>41974</v>
          </cell>
          <cell r="K282" t="str">
            <v>Commercial</v>
          </cell>
          <cell r="L282">
            <v>0</v>
          </cell>
          <cell r="P282">
            <v>0</v>
          </cell>
          <cell r="Q282">
            <v>0</v>
          </cell>
          <cell r="R282">
            <v>0</v>
          </cell>
        </row>
        <row r="283">
          <cell r="E283">
            <v>42064</v>
          </cell>
          <cell r="F283">
            <v>42156</v>
          </cell>
          <cell r="G283">
            <v>42248</v>
          </cell>
          <cell r="H283">
            <v>41974</v>
          </cell>
          <cell r="K283" t="str">
            <v>Commercial</v>
          </cell>
          <cell r="L283">
            <v>0</v>
          </cell>
          <cell r="P283">
            <v>0</v>
          </cell>
          <cell r="Q283">
            <v>0</v>
          </cell>
          <cell r="R283">
            <v>0</v>
          </cell>
        </row>
        <row r="284">
          <cell r="E284">
            <v>42064</v>
          </cell>
          <cell r="F284">
            <v>42156</v>
          </cell>
          <cell r="G284">
            <v>42248</v>
          </cell>
          <cell r="H284">
            <v>41974</v>
          </cell>
          <cell r="K284" t="str">
            <v>Commercial</v>
          </cell>
          <cell r="L284">
            <v>0</v>
          </cell>
          <cell r="P284">
            <v>0</v>
          </cell>
          <cell r="Q284">
            <v>0</v>
          </cell>
          <cell r="R284">
            <v>0</v>
          </cell>
        </row>
        <row r="285">
          <cell r="E285">
            <v>42064</v>
          </cell>
          <cell r="F285">
            <v>42156</v>
          </cell>
          <cell r="G285">
            <v>42248</v>
          </cell>
          <cell r="H285">
            <v>41974</v>
          </cell>
          <cell r="K285" t="str">
            <v>Commercial</v>
          </cell>
          <cell r="L285">
            <v>0</v>
          </cell>
          <cell r="P285">
            <v>0</v>
          </cell>
          <cell r="Q285">
            <v>0</v>
          </cell>
          <cell r="R285">
            <v>0</v>
          </cell>
        </row>
        <row r="286">
          <cell r="E286">
            <v>42064</v>
          </cell>
          <cell r="F286">
            <v>42156</v>
          </cell>
          <cell r="G286">
            <v>42248</v>
          </cell>
          <cell r="H286">
            <v>41974</v>
          </cell>
          <cell r="K286" t="str">
            <v>Commercial</v>
          </cell>
          <cell r="L286">
            <v>0</v>
          </cell>
          <cell r="P286">
            <v>0</v>
          </cell>
          <cell r="Q286">
            <v>0</v>
          </cell>
          <cell r="R286">
            <v>0</v>
          </cell>
        </row>
        <row r="287">
          <cell r="E287">
            <v>42064</v>
          </cell>
          <cell r="F287">
            <v>42156</v>
          </cell>
          <cell r="G287">
            <v>42248</v>
          </cell>
          <cell r="H287">
            <v>41974</v>
          </cell>
          <cell r="K287" t="str">
            <v>Commercial</v>
          </cell>
          <cell r="L287">
            <v>0</v>
          </cell>
          <cell r="P287">
            <v>0</v>
          </cell>
          <cell r="Q287">
            <v>0</v>
          </cell>
          <cell r="R287">
            <v>0</v>
          </cell>
        </row>
        <row r="288">
          <cell r="E288">
            <v>42064</v>
          </cell>
          <cell r="F288">
            <v>42156</v>
          </cell>
          <cell r="G288">
            <v>42248</v>
          </cell>
          <cell r="H288">
            <v>41974</v>
          </cell>
          <cell r="K288" t="str">
            <v>Commercial</v>
          </cell>
          <cell r="L288">
            <v>0</v>
          </cell>
          <cell r="P288">
            <v>0</v>
          </cell>
          <cell r="Q288">
            <v>0</v>
          </cell>
          <cell r="R288">
            <v>0</v>
          </cell>
        </row>
        <row r="289">
          <cell r="E289">
            <v>42064</v>
          </cell>
          <cell r="F289">
            <v>42156</v>
          </cell>
          <cell r="G289">
            <v>42248</v>
          </cell>
          <cell r="H289">
            <v>41974</v>
          </cell>
          <cell r="K289" t="str">
            <v>Industrial</v>
          </cell>
          <cell r="L289">
            <v>0</v>
          </cell>
          <cell r="P289">
            <v>0</v>
          </cell>
          <cell r="Q289">
            <v>0</v>
          </cell>
          <cell r="R289">
            <v>0</v>
          </cell>
        </row>
        <row r="290">
          <cell r="E290">
            <v>42064</v>
          </cell>
          <cell r="F290">
            <v>42156</v>
          </cell>
          <cell r="G290">
            <v>42248</v>
          </cell>
          <cell r="H290">
            <v>41974</v>
          </cell>
          <cell r="K290" t="str">
            <v>Industrial</v>
          </cell>
          <cell r="L290">
            <v>0</v>
          </cell>
          <cell r="P290">
            <v>0</v>
          </cell>
          <cell r="Q290">
            <v>0</v>
          </cell>
          <cell r="R290">
            <v>0</v>
          </cell>
        </row>
        <row r="291">
          <cell r="E291">
            <v>42064</v>
          </cell>
          <cell r="F291">
            <v>42156</v>
          </cell>
          <cell r="G291">
            <v>42248</v>
          </cell>
          <cell r="H291">
            <v>41974</v>
          </cell>
          <cell r="K291" t="str">
            <v>Industrial</v>
          </cell>
          <cell r="L291">
            <v>0</v>
          </cell>
          <cell r="P291">
            <v>0</v>
          </cell>
          <cell r="Q291">
            <v>0</v>
          </cell>
          <cell r="R291">
            <v>0</v>
          </cell>
        </row>
        <row r="292">
          <cell r="E292">
            <v>42064</v>
          </cell>
          <cell r="F292">
            <v>42156</v>
          </cell>
          <cell r="G292">
            <v>42248</v>
          </cell>
          <cell r="H292">
            <v>41974</v>
          </cell>
          <cell r="K292" t="str">
            <v>Industrial</v>
          </cell>
          <cell r="L292">
            <v>0</v>
          </cell>
          <cell r="P292">
            <v>0</v>
          </cell>
          <cell r="Q292">
            <v>0</v>
          </cell>
          <cell r="R292">
            <v>0</v>
          </cell>
        </row>
        <row r="293">
          <cell r="E293">
            <v>42064</v>
          </cell>
          <cell r="F293">
            <v>42156</v>
          </cell>
          <cell r="G293">
            <v>42248</v>
          </cell>
          <cell r="H293">
            <v>41974</v>
          </cell>
          <cell r="K293" t="str">
            <v>Industrial</v>
          </cell>
          <cell r="L293">
            <v>0</v>
          </cell>
          <cell r="P293">
            <v>0</v>
          </cell>
          <cell r="Q293">
            <v>0</v>
          </cell>
          <cell r="R293">
            <v>0</v>
          </cell>
        </row>
        <row r="294">
          <cell r="E294">
            <v>42064</v>
          </cell>
          <cell r="F294">
            <v>42156</v>
          </cell>
          <cell r="G294">
            <v>42248</v>
          </cell>
          <cell r="H294">
            <v>41974</v>
          </cell>
          <cell r="K294" t="str">
            <v>Industrial</v>
          </cell>
          <cell r="L294">
            <v>0</v>
          </cell>
          <cell r="P294">
            <v>0</v>
          </cell>
          <cell r="Q294">
            <v>0</v>
          </cell>
          <cell r="R294">
            <v>0</v>
          </cell>
        </row>
        <row r="295">
          <cell r="E295">
            <v>42064</v>
          </cell>
          <cell r="F295">
            <v>42156</v>
          </cell>
          <cell r="G295">
            <v>42248</v>
          </cell>
          <cell r="H295">
            <v>41974</v>
          </cell>
          <cell r="K295" t="str">
            <v>Industrial</v>
          </cell>
          <cell r="L295">
            <v>0</v>
          </cell>
          <cell r="P295">
            <v>0</v>
          </cell>
          <cell r="Q295">
            <v>0</v>
          </cell>
          <cell r="R295">
            <v>0</v>
          </cell>
        </row>
        <row r="296">
          <cell r="E296">
            <v>42064</v>
          </cell>
          <cell r="F296">
            <v>42156</v>
          </cell>
          <cell r="G296">
            <v>42248</v>
          </cell>
          <cell r="H296">
            <v>41974</v>
          </cell>
          <cell r="K296" t="str">
            <v>Industrial</v>
          </cell>
          <cell r="L296">
            <v>0</v>
          </cell>
          <cell r="P296">
            <v>0</v>
          </cell>
          <cell r="Q296">
            <v>0</v>
          </cell>
          <cell r="R296">
            <v>0</v>
          </cell>
        </row>
        <row r="297">
          <cell r="E297">
            <v>42064</v>
          </cell>
          <cell r="F297">
            <v>42156</v>
          </cell>
          <cell r="G297">
            <v>42248</v>
          </cell>
          <cell r="H297">
            <v>41974</v>
          </cell>
          <cell r="K297" t="str">
            <v>Industrial</v>
          </cell>
          <cell r="L297">
            <v>0</v>
          </cell>
          <cell r="P297">
            <v>0</v>
          </cell>
          <cell r="Q297">
            <v>0</v>
          </cell>
          <cell r="R297">
            <v>0</v>
          </cell>
        </row>
        <row r="298">
          <cell r="E298">
            <v>42064</v>
          </cell>
          <cell r="F298">
            <v>42156</v>
          </cell>
          <cell r="G298">
            <v>42248</v>
          </cell>
          <cell r="H298">
            <v>42339</v>
          </cell>
          <cell r="K298" t="str">
            <v>Residential</v>
          </cell>
          <cell r="L298">
            <v>0</v>
          </cell>
          <cell r="P298">
            <v>0</v>
          </cell>
          <cell r="Q298">
            <v>0</v>
          </cell>
          <cell r="R298">
            <v>0</v>
          </cell>
        </row>
        <row r="299">
          <cell r="E299">
            <v>42064</v>
          </cell>
          <cell r="F299">
            <v>42156</v>
          </cell>
          <cell r="G299">
            <v>42248</v>
          </cell>
          <cell r="H299">
            <v>42339</v>
          </cell>
          <cell r="K299" t="str">
            <v>Commercial</v>
          </cell>
          <cell r="L299">
            <v>0</v>
          </cell>
          <cell r="P299">
            <v>0</v>
          </cell>
          <cell r="Q299">
            <v>0</v>
          </cell>
          <cell r="R299">
            <v>0</v>
          </cell>
        </row>
        <row r="300">
          <cell r="E300">
            <v>42064</v>
          </cell>
          <cell r="F300">
            <v>42156</v>
          </cell>
          <cell r="G300">
            <v>42248</v>
          </cell>
          <cell r="H300">
            <v>42339</v>
          </cell>
          <cell r="K300" t="str">
            <v>Commercial</v>
          </cell>
          <cell r="L300">
            <v>0</v>
          </cell>
          <cell r="P300">
            <v>0</v>
          </cell>
          <cell r="Q300">
            <v>0</v>
          </cell>
          <cell r="R300">
            <v>0</v>
          </cell>
        </row>
        <row r="301">
          <cell r="E301">
            <v>42064</v>
          </cell>
          <cell r="F301">
            <v>42156</v>
          </cell>
          <cell r="G301">
            <v>42248</v>
          </cell>
          <cell r="H301">
            <v>42339</v>
          </cell>
          <cell r="K301" t="str">
            <v>Commercial</v>
          </cell>
          <cell r="L301">
            <v>0</v>
          </cell>
          <cell r="P301">
            <v>0</v>
          </cell>
          <cell r="Q301">
            <v>0</v>
          </cell>
          <cell r="R301">
            <v>0</v>
          </cell>
        </row>
        <row r="302">
          <cell r="E302">
            <v>42064</v>
          </cell>
          <cell r="F302">
            <v>42156</v>
          </cell>
          <cell r="G302">
            <v>42248</v>
          </cell>
          <cell r="H302">
            <v>42339</v>
          </cell>
          <cell r="K302" t="str">
            <v>Commercial</v>
          </cell>
          <cell r="L302">
            <v>0</v>
          </cell>
          <cell r="P302">
            <v>0</v>
          </cell>
          <cell r="Q302">
            <v>0</v>
          </cell>
          <cell r="R302">
            <v>0</v>
          </cell>
        </row>
        <row r="303">
          <cell r="E303">
            <v>42064</v>
          </cell>
          <cell r="F303">
            <v>42156</v>
          </cell>
          <cell r="G303">
            <v>42248</v>
          </cell>
          <cell r="H303">
            <v>42339</v>
          </cell>
          <cell r="K303" t="str">
            <v>Commercial</v>
          </cell>
          <cell r="L303">
            <v>0</v>
          </cell>
          <cell r="P303">
            <v>0</v>
          </cell>
          <cell r="Q303">
            <v>0</v>
          </cell>
          <cell r="R303">
            <v>0</v>
          </cell>
        </row>
        <row r="304">
          <cell r="E304">
            <v>42064</v>
          </cell>
          <cell r="F304">
            <v>42156</v>
          </cell>
          <cell r="G304">
            <v>42248</v>
          </cell>
          <cell r="H304">
            <v>42339</v>
          </cell>
          <cell r="K304" t="str">
            <v>Commercial</v>
          </cell>
          <cell r="L304">
            <v>0</v>
          </cell>
          <cell r="P304">
            <v>0</v>
          </cell>
          <cell r="Q304">
            <v>0</v>
          </cell>
          <cell r="R304">
            <v>0</v>
          </cell>
        </row>
        <row r="305">
          <cell r="E305">
            <v>42064</v>
          </cell>
          <cell r="F305">
            <v>42156</v>
          </cell>
          <cell r="G305">
            <v>42248</v>
          </cell>
          <cell r="H305">
            <v>42339</v>
          </cell>
          <cell r="K305" t="str">
            <v>Commercial</v>
          </cell>
          <cell r="L305">
            <v>0</v>
          </cell>
          <cell r="P305">
            <v>0</v>
          </cell>
          <cell r="Q305">
            <v>0</v>
          </cell>
          <cell r="R305">
            <v>0</v>
          </cell>
        </row>
        <row r="306">
          <cell r="E306">
            <v>42064</v>
          </cell>
          <cell r="F306">
            <v>42156</v>
          </cell>
          <cell r="G306">
            <v>42248</v>
          </cell>
          <cell r="H306">
            <v>42339</v>
          </cell>
          <cell r="K306" t="str">
            <v>Commercial</v>
          </cell>
          <cell r="L306">
            <v>0</v>
          </cell>
          <cell r="P306">
            <v>0</v>
          </cell>
          <cell r="Q306">
            <v>0</v>
          </cell>
          <cell r="R306">
            <v>0</v>
          </cell>
        </row>
        <row r="307">
          <cell r="E307">
            <v>42064</v>
          </cell>
          <cell r="F307">
            <v>42156</v>
          </cell>
          <cell r="G307">
            <v>42248</v>
          </cell>
          <cell r="H307">
            <v>42339</v>
          </cell>
          <cell r="K307" t="str">
            <v>Commercial</v>
          </cell>
          <cell r="L307">
            <v>0</v>
          </cell>
          <cell r="P307">
            <v>0</v>
          </cell>
          <cell r="Q307">
            <v>0</v>
          </cell>
          <cell r="R307">
            <v>0</v>
          </cell>
        </row>
        <row r="308">
          <cell r="E308">
            <v>42064</v>
          </cell>
          <cell r="F308">
            <v>42156</v>
          </cell>
          <cell r="G308">
            <v>42248</v>
          </cell>
          <cell r="H308">
            <v>42339</v>
          </cell>
          <cell r="K308" t="str">
            <v>Commercial</v>
          </cell>
          <cell r="L308">
            <v>0</v>
          </cell>
          <cell r="P308">
            <v>0</v>
          </cell>
          <cell r="Q308">
            <v>0</v>
          </cell>
          <cell r="R308">
            <v>0</v>
          </cell>
        </row>
        <row r="309">
          <cell r="E309">
            <v>42064</v>
          </cell>
          <cell r="F309">
            <v>42156</v>
          </cell>
          <cell r="G309">
            <v>42248</v>
          </cell>
          <cell r="H309">
            <v>42339</v>
          </cell>
          <cell r="K309" t="str">
            <v>Commercial</v>
          </cell>
          <cell r="L309">
            <v>0</v>
          </cell>
          <cell r="P309">
            <v>0</v>
          </cell>
          <cell r="Q309">
            <v>0</v>
          </cell>
          <cell r="R309">
            <v>0</v>
          </cell>
        </row>
        <row r="310">
          <cell r="E310">
            <v>42064</v>
          </cell>
          <cell r="F310">
            <v>42156</v>
          </cell>
          <cell r="G310">
            <v>42248</v>
          </cell>
          <cell r="H310">
            <v>42339</v>
          </cell>
          <cell r="K310" t="str">
            <v>Commercial</v>
          </cell>
          <cell r="L310">
            <v>0</v>
          </cell>
          <cell r="P310">
            <v>0</v>
          </cell>
          <cell r="Q310">
            <v>0</v>
          </cell>
          <cell r="R310">
            <v>0</v>
          </cell>
        </row>
        <row r="311">
          <cell r="E311">
            <v>42064</v>
          </cell>
          <cell r="F311">
            <v>42156</v>
          </cell>
          <cell r="G311">
            <v>42248</v>
          </cell>
          <cell r="H311">
            <v>42339</v>
          </cell>
          <cell r="K311" t="str">
            <v>Commercial</v>
          </cell>
          <cell r="L311">
            <v>0</v>
          </cell>
          <cell r="P311">
            <v>0</v>
          </cell>
          <cell r="Q311">
            <v>0</v>
          </cell>
          <cell r="R311">
            <v>0</v>
          </cell>
        </row>
        <row r="312">
          <cell r="E312">
            <v>42064</v>
          </cell>
          <cell r="F312">
            <v>42156</v>
          </cell>
          <cell r="G312">
            <v>42248</v>
          </cell>
          <cell r="H312">
            <v>42339</v>
          </cell>
          <cell r="K312" t="str">
            <v>Commercial</v>
          </cell>
          <cell r="L312">
            <v>0</v>
          </cell>
          <cell r="P312">
            <v>0</v>
          </cell>
          <cell r="Q312">
            <v>0</v>
          </cell>
          <cell r="R312">
            <v>0</v>
          </cell>
        </row>
        <row r="313">
          <cell r="E313">
            <v>42064</v>
          </cell>
          <cell r="F313">
            <v>42156</v>
          </cell>
          <cell r="G313">
            <v>42248</v>
          </cell>
          <cell r="H313">
            <v>42339</v>
          </cell>
          <cell r="K313" t="str">
            <v>Commercial</v>
          </cell>
          <cell r="L313">
            <v>0</v>
          </cell>
          <cell r="P313">
            <v>0</v>
          </cell>
          <cell r="Q313">
            <v>0</v>
          </cell>
          <cell r="R313">
            <v>0</v>
          </cell>
        </row>
        <row r="314">
          <cell r="E314">
            <v>42064</v>
          </cell>
          <cell r="F314">
            <v>42156</v>
          </cell>
          <cell r="G314">
            <v>42248</v>
          </cell>
          <cell r="H314">
            <v>42339</v>
          </cell>
          <cell r="K314" t="str">
            <v>Commercial</v>
          </cell>
          <cell r="L314">
            <v>0</v>
          </cell>
          <cell r="P314">
            <v>0</v>
          </cell>
          <cell r="Q314">
            <v>0</v>
          </cell>
          <cell r="R314">
            <v>0</v>
          </cell>
        </row>
        <row r="315">
          <cell r="E315">
            <v>42064</v>
          </cell>
          <cell r="F315">
            <v>42156</v>
          </cell>
          <cell r="G315">
            <v>42248</v>
          </cell>
          <cell r="H315">
            <v>42339</v>
          </cell>
          <cell r="K315" t="str">
            <v>Commercial</v>
          </cell>
          <cell r="L315">
            <v>0</v>
          </cell>
          <cell r="P315">
            <v>0</v>
          </cell>
          <cell r="Q315">
            <v>0</v>
          </cell>
          <cell r="R315">
            <v>0</v>
          </cell>
        </row>
        <row r="316">
          <cell r="E316">
            <v>42064</v>
          </cell>
          <cell r="F316">
            <v>42156</v>
          </cell>
          <cell r="G316">
            <v>42248</v>
          </cell>
          <cell r="H316">
            <v>42339</v>
          </cell>
          <cell r="K316" t="str">
            <v>Commercial</v>
          </cell>
          <cell r="L316">
            <v>0</v>
          </cell>
          <cell r="P316">
            <v>0</v>
          </cell>
          <cell r="Q316">
            <v>0</v>
          </cell>
          <cell r="R316">
            <v>0</v>
          </cell>
        </row>
        <row r="317">
          <cell r="E317">
            <v>42064</v>
          </cell>
          <cell r="F317">
            <v>42156</v>
          </cell>
          <cell r="G317">
            <v>42248</v>
          </cell>
          <cell r="H317">
            <v>42339</v>
          </cell>
          <cell r="K317" t="str">
            <v>Commercial</v>
          </cell>
          <cell r="L317">
            <v>0</v>
          </cell>
          <cell r="P317">
            <v>0</v>
          </cell>
          <cell r="Q317">
            <v>0</v>
          </cell>
          <cell r="R317">
            <v>0</v>
          </cell>
        </row>
        <row r="318">
          <cell r="E318">
            <v>42064</v>
          </cell>
          <cell r="F318">
            <v>42156</v>
          </cell>
          <cell r="G318">
            <v>42248</v>
          </cell>
          <cell r="H318">
            <v>42339</v>
          </cell>
          <cell r="K318" t="str">
            <v>Commercial</v>
          </cell>
          <cell r="L318">
            <v>0</v>
          </cell>
          <cell r="P318">
            <v>0</v>
          </cell>
          <cell r="Q318">
            <v>0</v>
          </cell>
          <cell r="R318">
            <v>0</v>
          </cell>
        </row>
        <row r="319">
          <cell r="E319">
            <v>42064</v>
          </cell>
          <cell r="F319">
            <v>42156</v>
          </cell>
          <cell r="G319">
            <v>42248</v>
          </cell>
          <cell r="H319">
            <v>42339</v>
          </cell>
          <cell r="K319" t="str">
            <v>Commercial</v>
          </cell>
          <cell r="L319">
            <v>0</v>
          </cell>
          <cell r="P319">
            <v>0</v>
          </cell>
          <cell r="Q319">
            <v>0</v>
          </cell>
          <cell r="R319">
            <v>0</v>
          </cell>
        </row>
        <row r="320">
          <cell r="E320">
            <v>42064</v>
          </cell>
          <cell r="F320">
            <v>42156</v>
          </cell>
          <cell r="G320">
            <v>42248</v>
          </cell>
          <cell r="H320">
            <v>42339</v>
          </cell>
          <cell r="K320" t="str">
            <v>Commercial</v>
          </cell>
          <cell r="L320">
            <v>0</v>
          </cell>
          <cell r="P320">
            <v>0</v>
          </cell>
          <cell r="Q320">
            <v>0</v>
          </cell>
          <cell r="R320">
            <v>0</v>
          </cell>
        </row>
        <row r="321">
          <cell r="E321">
            <v>42064</v>
          </cell>
          <cell r="F321">
            <v>42156</v>
          </cell>
          <cell r="G321">
            <v>42248</v>
          </cell>
          <cell r="H321">
            <v>42339</v>
          </cell>
          <cell r="K321" t="str">
            <v>Commercial</v>
          </cell>
          <cell r="L321">
            <v>0</v>
          </cell>
          <cell r="P321">
            <v>0</v>
          </cell>
          <cell r="Q321">
            <v>0</v>
          </cell>
          <cell r="R321">
            <v>0</v>
          </cell>
        </row>
        <row r="322">
          <cell r="E322">
            <v>42064</v>
          </cell>
          <cell r="F322">
            <v>42156</v>
          </cell>
          <cell r="G322">
            <v>42248</v>
          </cell>
          <cell r="H322">
            <v>42339</v>
          </cell>
          <cell r="K322" t="str">
            <v>Commercial</v>
          </cell>
          <cell r="L322">
            <v>0</v>
          </cell>
          <cell r="P322">
            <v>0</v>
          </cell>
          <cell r="Q322">
            <v>0</v>
          </cell>
          <cell r="R322">
            <v>0</v>
          </cell>
        </row>
        <row r="323">
          <cell r="E323">
            <v>42064</v>
          </cell>
          <cell r="F323">
            <v>42156</v>
          </cell>
          <cell r="G323">
            <v>42248</v>
          </cell>
          <cell r="H323">
            <v>42339</v>
          </cell>
          <cell r="K323" t="str">
            <v>Commercial</v>
          </cell>
          <cell r="L323">
            <v>0</v>
          </cell>
          <cell r="P323">
            <v>0</v>
          </cell>
          <cell r="Q323">
            <v>0</v>
          </cell>
          <cell r="R323">
            <v>0</v>
          </cell>
        </row>
        <row r="324">
          <cell r="E324">
            <v>42064</v>
          </cell>
          <cell r="F324">
            <v>42156</v>
          </cell>
          <cell r="G324">
            <v>42248</v>
          </cell>
          <cell r="H324">
            <v>42339</v>
          </cell>
          <cell r="K324" t="str">
            <v>Commercial</v>
          </cell>
          <cell r="L324">
            <v>0</v>
          </cell>
          <cell r="P324">
            <v>0</v>
          </cell>
          <cell r="Q324">
            <v>0</v>
          </cell>
          <cell r="R324">
            <v>0</v>
          </cell>
        </row>
        <row r="325">
          <cell r="E325">
            <v>42064</v>
          </cell>
          <cell r="F325">
            <v>42156</v>
          </cell>
          <cell r="G325">
            <v>42248</v>
          </cell>
          <cell r="H325">
            <v>42339</v>
          </cell>
          <cell r="K325" t="str">
            <v>Commercial</v>
          </cell>
          <cell r="L325">
            <v>0</v>
          </cell>
          <cell r="P325">
            <v>0</v>
          </cell>
          <cell r="Q325">
            <v>0</v>
          </cell>
          <cell r="R325">
            <v>0</v>
          </cell>
        </row>
        <row r="326">
          <cell r="E326">
            <v>42064</v>
          </cell>
          <cell r="F326">
            <v>42156</v>
          </cell>
          <cell r="G326">
            <v>42248</v>
          </cell>
          <cell r="H326">
            <v>42339</v>
          </cell>
          <cell r="K326" t="str">
            <v>Commercial</v>
          </cell>
          <cell r="L326">
            <v>0</v>
          </cell>
          <cell r="P326">
            <v>0</v>
          </cell>
          <cell r="Q326">
            <v>0</v>
          </cell>
          <cell r="R326">
            <v>0</v>
          </cell>
        </row>
        <row r="327">
          <cell r="E327">
            <v>42064</v>
          </cell>
          <cell r="F327">
            <v>42156</v>
          </cell>
          <cell r="G327">
            <v>42248</v>
          </cell>
          <cell r="H327">
            <v>42339</v>
          </cell>
          <cell r="K327" t="str">
            <v>Commercial</v>
          </cell>
          <cell r="L327">
            <v>0</v>
          </cell>
          <cell r="P327">
            <v>0</v>
          </cell>
          <cell r="Q327">
            <v>0</v>
          </cell>
          <cell r="R327">
            <v>0</v>
          </cell>
        </row>
        <row r="328">
          <cell r="E328">
            <v>42064</v>
          </cell>
          <cell r="F328">
            <v>42156</v>
          </cell>
          <cell r="G328">
            <v>42248</v>
          </cell>
          <cell r="H328">
            <v>42339</v>
          </cell>
          <cell r="K328" t="str">
            <v>Commercial</v>
          </cell>
          <cell r="L328">
            <v>0</v>
          </cell>
          <cell r="P328">
            <v>0</v>
          </cell>
          <cell r="Q328">
            <v>0</v>
          </cell>
          <cell r="R328">
            <v>0</v>
          </cell>
        </row>
        <row r="329">
          <cell r="E329">
            <v>42064</v>
          </cell>
          <cell r="F329">
            <v>42156</v>
          </cell>
          <cell r="G329">
            <v>42248</v>
          </cell>
          <cell r="H329">
            <v>42339</v>
          </cell>
          <cell r="K329" t="str">
            <v>Commercial</v>
          </cell>
          <cell r="L329">
            <v>0</v>
          </cell>
          <cell r="P329">
            <v>0</v>
          </cell>
          <cell r="Q329">
            <v>0</v>
          </cell>
          <cell r="R329">
            <v>0</v>
          </cell>
        </row>
        <row r="330">
          <cell r="E330">
            <v>42064</v>
          </cell>
          <cell r="F330">
            <v>42156</v>
          </cell>
          <cell r="G330">
            <v>42248</v>
          </cell>
          <cell r="H330">
            <v>42339</v>
          </cell>
          <cell r="K330" t="str">
            <v>Commercial</v>
          </cell>
          <cell r="L330">
            <v>0</v>
          </cell>
          <cell r="P330">
            <v>0</v>
          </cell>
          <cell r="Q330">
            <v>0</v>
          </cell>
          <cell r="R330">
            <v>0</v>
          </cell>
        </row>
        <row r="331">
          <cell r="E331">
            <v>42064</v>
          </cell>
          <cell r="F331">
            <v>42156</v>
          </cell>
          <cell r="G331">
            <v>42248</v>
          </cell>
          <cell r="H331">
            <v>42339</v>
          </cell>
          <cell r="K331" t="str">
            <v>Industrial</v>
          </cell>
          <cell r="L331">
            <v>0</v>
          </cell>
          <cell r="P331">
            <v>0</v>
          </cell>
          <cell r="Q331">
            <v>0</v>
          </cell>
          <cell r="R331">
            <v>0</v>
          </cell>
        </row>
        <row r="332">
          <cell r="E332">
            <v>42064</v>
          </cell>
          <cell r="F332">
            <v>42156</v>
          </cell>
          <cell r="G332">
            <v>42248</v>
          </cell>
          <cell r="H332">
            <v>42339</v>
          </cell>
          <cell r="K332" t="str">
            <v>Industrial</v>
          </cell>
          <cell r="L332">
            <v>0</v>
          </cell>
          <cell r="P332">
            <v>0</v>
          </cell>
          <cell r="Q332">
            <v>0</v>
          </cell>
          <cell r="R332">
            <v>0</v>
          </cell>
        </row>
        <row r="333">
          <cell r="E333">
            <v>42064</v>
          </cell>
          <cell r="F333">
            <v>42156</v>
          </cell>
          <cell r="G333">
            <v>42248</v>
          </cell>
          <cell r="H333">
            <v>42339</v>
          </cell>
          <cell r="K333" t="str">
            <v>Industrial</v>
          </cell>
          <cell r="L333">
            <v>0</v>
          </cell>
          <cell r="P333">
            <v>0</v>
          </cell>
          <cell r="Q333">
            <v>0</v>
          </cell>
          <cell r="R333">
            <v>0</v>
          </cell>
        </row>
        <row r="334">
          <cell r="E334">
            <v>42064</v>
          </cell>
          <cell r="F334">
            <v>42156</v>
          </cell>
          <cell r="G334">
            <v>42248</v>
          </cell>
          <cell r="H334">
            <v>42339</v>
          </cell>
          <cell r="K334" t="str">
            <v>Industrial</v>
          </cell>
          <cell r="L334">
            <v>0</v>
          </cell>
          <cell r="P334">
            <v>0</v>
          </cell>
          <cell r="Q334">
            <v>0</v>
          </cell>
          <cell r="R334">
            <v>0</v>
          </cell>
        </row>
        <row r="335">
          <cell r="E335">
            <v>42064</v>
          </cell>
          <cell r="F335">
            <v>42156</v>
          </cell>
          <cell r="G335">
            <v>42248</v>
          </cell>
          <cell r="H335">
            <v>42339</v>
          </cell>
          <cell r="K335" t="str">
            <v>Industrial</v>
          </cell>
          <cell r="L335">
            <v>0</v>
          </cell>
          <cell r="P335">
            <v>0</v>
          </cell>
          <cell r="Q335">
            <v>0</v>
          </cell>
          <cell r="R335">
            <v>0</v>
          </cell>
        </row>
        <row r="336">
          <cell r="E336">
            <v>42064</v>
          </cell>
          <cell r="F336">
            <v>42156</v>
          </cell>
          <cell r="G336">
            <v>42248</v>
          </cell>
          <cell r="H336">
            <v>42339</v>
          </cell>
          <cell r="K336" t="str">
            <v>Industrial</v>
          </cell>
          <cell r="L336">
            <v>0</v>
          </cell>
          <cell r="P336">
            <v>0</v>
          </cell>
          <cell r="Q336">
            <v>0</v>
          </cell>
          <cell r="R336">
            <v>0</v>
          </cell>
        </row>
        <row r="337">
          <cell r="E337">
            <v>42064</v>
          </cell>
          <cell r="F337">
            <v>42156</v>
          </cell>
          <cell r="G337">
            <v>42248</v>
          </cell>
          <cell r="H337">
            <v>42339</v>
          </cell>
          <cell r="K337" t="str">
            <v>Industrial</v>
          </cell>
          <cell r="L337">
            <v>0</v>
          </cell>
          <cell r="P337">
            <v>0</v>
          </cell>
          <cell r="Q337">
            <v>0</v>
          </cell>
          <cell r="R337">
            <v>0</v>
          </cell>
        </row>
        <row r="338">
          <cell r="E338">
            <v>42064</v>
          </cell>
          <cell r="F338">
            <v>42156</v>
          </cell>
          <cell r="G338">
            <v>42248</v>
          </cell>
          <cell r="H338">
            <v>42339</v>
          </cell>
          <cell r="K338" t="str">
            <v>Industrial</v>
          </cell>
          <cell r="L338">
            <v>0</v>
          </cell>
          <cell r="P338">
            <v>0</v>
          </cell>
          <cell r="Q338">
            <v>0</v>
          </cell>
          <cell r="R338">
            <v>0</v>
          </cell>
        </row>
        <row r="339">
          <cell r="E339">
            <v>42064</v>
          </cell>
          <cell r="F339">
            <v>42156</v>
          </cell>
          <cell r="G339">
            <v>42248</v>
          </cell>
          <cell r="H339">
            <v>42339</v>
          </cell>
          <cell r="K339" t="str">
            <v>Industrial</v>
          </cell>
          <cell r="L339">
            <v>0</v>
          </cell>
          <cell r="P339">
            <v>0</v>
          </cell>
          <cell r="Q339">
            <v>0</v>
          </cell>
          <cell r="R339">
            <v>0</v>
          </cell>
        </row>
      </sheetData>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E'08 quarterly utilisation"/>
      <sheetName val="MYE'03 quarterly"/>
      <sheetName val="MYE'04 quarterly"/>
      <sheetName val="MYE'05 quarterly"/>
      <sheetName val="Sheet1"/>
      <sheetName val="Summary for Elec4tly"/>
      <sheetName val="Chart1"/>
      <sheetName val="MYE'06 quarterly"/>
      <sheetName val="MYE'07 quarterly"/>
      <sheetName val="MYE'08 quarterly"/>
      <sheetName val="Sheet2"/>
      <sheetName val="Temp(monthly)"/>
      <sheetName val="08Estimates"/>
      <sheetName val="MYE'07 quarterly utilisation"/>
      <sheetName val="MYE'06 quarterly utilisation"/>
      <sheetName val="StationID"/>
      <sheetName val="Capacity Series"/>
      <sheetName val="MYE'98"/>
      <sheetName val="MYE'99"/>
      <sheetName val="MYE'00"/>
      <sheetName val="MYE'01"/>
      <sheetName val="MYE'02"/>
      <sheetName val="MYE'03"/>
      <sheetName val="MYE'04"/>
      <sheetName val="Planned stations"/>
      <sheetName val="Comm stations"/>
      <sheetName val="MYE'05 q by fuel"/>
      <sheetName val="MYE'06 q by fuel"/>
      <sheetName val="MYE'05 q capacity by type"/>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row r="3">
          <cell r="N3">
            <v>1</v>
          </cell>
          <cell r="O3" t="str">
            <v>Acid Plant (Raven Chch)</v>
          </cell>
          <cell r="P3" t="str">
            <v>Steam</v>
          </cell>
          <cell r="Q3">
            <v>3760</v>
          </cell>
        </row>
        <row r="4">
          <cell r="N4">
            <v>2</v>
          </cell>
          <cell r="O4" t="str">
            <v>Acid Plant (Raven Dun)</v>
          </cell>
          <cell r="P4" t="str">
            <v>Steam</v>
          </cell>
          <cell r="Q4">
            <v>1522</v>
          </cell>
        </row>
        <row r="5">
          <cell r="N5">
            <v>3</v>
          </cell>
          <cell r="O5" t="str">
            <v>Aniwhenua</v>
          </cell>
          <cell r="P5" t="str">
            <v>Hydro</v>
          </cell>
          <cell r="Q5">
            <v>131082</v>
          </cell>
        </row>
        <row r="6">
          <cell r="N6">
            <v>4</v>
          </cell>
          <cell r="O6" t="str">
            <v>Arapuni</v>
          </cell>
          <cell r="P6" t="str">
            <v>Hydro</v>
          </cell>
          <cell r="Q6">
            <v>832159</v>
          </cell>
        </row>
        <row r="7">
          <cell r="N7">
            <v>5</v>
          </cell>
          <cell r="O7" t="str">
            <v>Aratiatia</v>
          </cell>
          <cell r="P7" t="str">
            <v>Hydro</v>
          </cell>
          <cell r="Q7">
            <v>299099</v>
          </cell>
        </row>
        <row r="8">
          <cell r="N8">
            <v>6</v>
          </cell>
          <cell r="O8" t="str">
            <v>Argyle x 2</v>
          </cell>
          <cell r="P8" t="str">
            <v>Hydro</v>
          </cell>
          <cell r="Q8">
            <v>39860</v>
          </cell>
        </row>
        <row r="9">
          <cell r="N9">
            <v>7</v>
          </cell>
          <cell r="O9" t="str">
            <v>Arnold</v>
          </cell>
          <cell r="P9" t="str">
            <v>Hydro</v>
          </cell>
          <cell r="Q9">
            <v>25592</v>
          </cell>
        </row>
        <row r="10">
          <cell r="N10">
            <v>8</v>
          </cell>
          <cell r="O10" t="str">
            <v>Atiamuri</v>
          </cell>
          <cell r="P10" t="str">
            <v>Hydro</v>
          </cell>
          <cell r="Q10">
            <v>263936</v>
          </cell>
        </row>
        <row r="11">
          <cell r="N11">
            <v>9</v>
          </cell>
          <cell r="O11" t="str">
            <v>Auckland DHB</v>
          </cell>
          <cell r="P11" t="str">
            <v>Gas</v>
          </cell>
          <cell r="Q11">
            <v>7956</v>
          </cell>
        </row>
        <row r="12">
          <cell r="N12">
            <v>10</v>
          </cell>
          <cell r="O12" t="str">
            <v>Aviemore</v>
          </cell>
          <cell r="P12" t="str">
            <v>Hydro</v>
          </cell>
          <cell r="Q12">
            <v>850427</v>
          </cell>
        </row>
        <row r="13">
          <cell r="N13">
            <v>11</v>
          </cell>
          <cell r="O13" t="str">
            <v>Ballance Kapuni</v>
          </cell>
          <cell r="P13" t="str">
            <v>Unknown</v>
          </cell>
          <cell r="Q13">
            <v>0</v>
          </cell>
        </row>
        <row r="14">
          <cell r="N14">
            <v>12</v>
          </cell>
          <cell r="O14" t="str">
            <v>Ballance Mount</v>
          </cell>
          <cell r="P14" t="str">
            <v>Steam</v>
          </cell>
          <cell r="Q14">
            <v>31263</v>
          </cell>
        </row>
        <row r="15">
          <cell r="N15">
            <v>13</v>
          </cell>
          <cell r="O15" t="str">
            <v>Ballance Whagarei</v>
          </cell>
          <cell r="P15" t="str">
            <v>Unknown</v>
          </cell>
          <cell r="Q15">
            <v>1660</v>
          </cell>
        </row>
        <row r="16">
          <cell r="N16">
            <v>14</v>
          </cell>
          <cell r="O16" t="str">
            <v>Benmore</v>
          </cell>
          <cell r="P16" t="str">
            <v>Hydro</v>
          </cell>
          <cell r="Q16">
            <v>2015066</v>
          </cell>
        </row>
        <row r="17">
          <cell r="N17">
            <v>15</v>
          </cell>
          <cell r="O17" t="str">
            <v>BML Energy Centre</v>
          </cell>
          <cell r="P17" t="str">
            <v>CoGen Wood</v>
          </cell>
          <cell r="Q17">
            <v>636</v>
          </cell>
        </row>
        <row r="18">
          <cell r="N18">
            <v>16</v>
          </cell>
          <cell r="O18" t="str">
            <v>Christchurch Wastewater Treatment Plant</v>
          </cell>
          <cell r="P18" t="str">
            <v>Sewage Gas</v>
          </cell>
          <cell r="Q18">
            <v>8300</v>
          </cell>
        </row>
        <row r="19">
          <cell r="N19">
            <v>17</v>
          </cell>
          <cell r="O19" t="str">
            <v>Clyde</v>
          </cell>
          <cell r="P19" t="str">
            <v>Hydro</v>
          </cell>
          <cell r="Q19">
            <v>1695347</v>
          </cell>
        </row>
        <row r="20">
          <cell r="N20">
            <v>18</v>
          </cell>
          <cell r="O20" t="str">
            <v>Cobb</v>
          </cell>
          <cell r="P20" t="str">
            <v>Hydro</v>
          </cell>
          <cell r="Q20">
            <v>134967</v>
          </cell>
        </row>
        <row r="21">
          <cell r="N21">
            <v>19</v>
          </cell>
          <cell r="O21" t="str">
            <v>Coleridge</v>
          </cell>
          <cell r="P21" t="str">
            <v>Hydro</v>
          </cell>
          <cell r="Q21">
            <v>209898</v>
          </cell>
        </row>
        <row r="22">
          <cell r="N22">
            <v>20</v>
          </cell>
          <cell r="O22" t="str">
            <v>Edgecumbe</v>
          </cell>
          <cell r="P22" t="str">
            <v>CoGen Gas</v>
          </cell>
          <cell r="Q22">
            <v>54552</v>
          </cell>
        </row>
        <row r="23">
          <cell r="N23">
            <v>21</v>
          </cell>
          <cell r="O23" t="str">
            <v>EFI G1</v>
          </cell>
          <cell r="P23" t="str">
            <v>CoGen</v>
          </cell>
          <cell r="Q23">
            <v>13953</v>
          </cell>
        </row>
        <row r="24">
          <cell r="N24">
            <v>22</v>
          </cell>
          <cell r="O24" t="str">
            <v>EFI G2</v>
          </cell>
          <cell r="P24" t="str">
            <v>CoGen</v>
          </cell>
          <cell r="Q24">
            <v>13619</v>
          </cell>
        </row>
        <row r="25">
          <cell r="N25">
            <v>23</v>
          </cell>
          <cell r="O25" t="str">
            <v>EFI G3 (Standby Power)</v>
          </cell>
          <cell r="P25" t="str">
            <v>Diesel</v>
          </cell>
          <cell r="Q25">
            <v>276</v>
          </cell>
        </row>
        <row r="26">
          <cell r="N26">
            <v>24</v>
          </cell>
          <cell r="O26" t="str">
            <v>Falls</v>
          </cell>
          <cell r="P26" t="str">
            <v>Hydro</v>
          </cell>
          <cell r="Q26">
            <v>6926</v>
          </cell>
        </row>
        <row r="27">
          <cell r="N27">
            <v>25</v>
          </cell>
          <cell r="O27" t="str">
            <v>Fonterra - Whareroa</v>
          </cell>
          <cell r="P27" t="str">
            <v>CoGen</v>
          </cell>
          <cell r="Q27">
            <v>109226</v>
          </cell>
        </row>
        <row r="28">
          <cell r="N28">
            <v>26</v>
          </cell>
          <cell r="O28" t="str">
            <v>Fox</v>
          </cell>
          <cell r="P28" t="str">
            <v>Hydro</v>
          </cell>
          <cell r="Q28">
            <v>1836</v>
          </cell>
        </row>
        <row r="29">
          <cell r="N29">
            <v>27</v>
          </cell>
          <cell r="O29" t="str">
            <v>Fraser</v>
          </cell>
          <cell r="P29" t="str">
            <v>Hydro</v>
          </cell>
          <cell r="Q29">
            <v>21555</v>
          </cell>
        </row>
        <row r="30">
          <cell r="N30">
            <v>28</v>
          </cell>
          <cell r="O30" t="str">
            <v>Glenorchy</v>
          </cell>
          <cell r="P30" t="str">
            <v>Hydro</v>
          </cell>
          <cell r="Q30">
            <v>2822</v>
          </cell>
        </row>
        <row r="31">
          <cell r="N31">
            <v>29</v>
          </cell>
          <cell r="O31" t="str">
            <v>GTE Engines (WASTEM)</v>
          </cell>
          <cell r="P31" t="str">
            <v>ICE</v>
          </cell>
          <cell r="Q31">
            <v>40679</v>
          </cell>
        </row>
        <row r="32">
          <cell r="N32">
            <v>30</v>
          </cell>
          <cell r="O32" t="str">
            <v>GTE Engines (WDSERV)</v>
          </cell>
          <cell r="P32" t="str">
            <v>ICE</v>
          </cell>
          <cell r="Q32">
            <v>24271</v>
          </cell>
        </row>
        <row r="33">
          <cell r="N33">
            <v>31</v>
          </cell>
          <cell r="O33" t="str">
            <v>Hau Nui Windfarm</v>
          </cell>
          <cell r="P33" t="str">
            <v>Wind</v>
          </cell>
          <cell r="Q33">
            <v>27000</v>
          </cell>
        </row>
        <row r="34">
          <cell r="N34">
            <v>32</v>
          </cell>
          <cell r="O34" t="str">
            <v>Highbank x 2</v>
          </cell>
          <cell r="P34" t="str">
            <v>Hydro</v>
          </cell>
          <cell r="Q34">
            <v>89143</v>
          </cell>
        </row>
        <row r="35">
          <cell r="N35">
            <v>33</v>
          </cell>
          <cell r="O35" t="str">
            <v>Hinemaiaia x 3</v>
          </cell>
          <cell r="P35" t="str">
            <v>Hydro</v>
          </cell>
          <cell r="Q35">
            <v>25916</v>
          </cell>
        </row>
        <row r="36">
          <cell r="N36">
            <v>34</v>
          </cell>
          <cell r="O36" t="str">
            <v>Huntly</v>
          </cell>
          <cell r="P36" t="str">
            <v>Gas/Coal</v>
          </cell>
          <cell r="Q36">
            <v>6278067</v>
          </cell>
        </row>
        <row r="37">
          <cell r="N37">
            <v>35</v>
          </cell>
          <cell r="O37" t="str">
            <v>Kaimai x 4</v>
          </cell>
          <cell r="P37" t="str">
            <v>Hydro</v>
          </cell>
          <cell r="Q37">
            <v>172272</v>
          </cell>
        </row>
        <row r="38">
          <cell r="N38">
            <v>36</v>
          </cell>
          <cell r="O38" t="str">
            <v>Kaitawa</v>
          </cell>
          <cell r="P38" t="str">
            <v>Hydro</v>
          </cell>
          <cell r="Q38">
            <v>95900</v>
          </cell>
        </row>
        <row r="39">
          <cell r="N39">
            <v>37</v>
          </cell>
          <cell r="O39" t="str">
            <v>Kaniere Forks x 2</v>
          </cell>
          <cell r="P39" t="str">
            <v>Hydro</v>
          </cell>
          <cell r="Q39">
            <v>11183</v>
          </cell>
        </row>
        <row r="40">
          <cell r="N40">
            <v>38</v>
          </cell>
          <cell r="O40" t="str">
            <v>Karapiro</v>
          </cell>
          <cell r="P40" t="str">
            <v>Hydro</v>
          </cell>
          <cell r="Q40">
            <v>491009</v>
          </cell>
        </row>
        <row r="41">
          <cell r="N41">
            <v>39</v>
          </cell>
          <cell r="O41" t="str">
            <v>Kinleith</v>
          </cell>
          <cell r="P41" t="str">
            <v>CoGen Gas/Wood</v>
          </cell>
          <cell r="Q41">
            <v>284239</v>
          </cell>
        </row>
        <row r="42">
          <cell r="N42">
            <v>40</v>
          </cell>
          <cell r="O42" t="str">
            <v>Kumara x 3</v>
          </cell>
          <cell r="P42" t="str">
            <v>Hydro</v>
          </cell>
          <cell r="Q42">
            <v>31199</v>
          </cell>
        </row>
        <row r="43">
          <cell r="N43">
            <v>41</v>
          </cell>
          <cell r="O43" t="str">
            <v>Kuratau</v>
          </cell>
          <cell r="P43" t="str">
            <v>Hydro</v>
          </cell>
          <cell r="Q43">
            <v>29008</v>
          </cell>
        </row>
        <row r="44">
          <cell r="N44">
            <v>42</v>
          </cell>
          <cell r="O44" t="str">
            <v>Manapouri</v>
          </cell>
          <cell r="P44" t="str">
            <v>Hydro</v>
          </cell>
          <cell r="Q44">
            <v>4569636</v>
          </cell>
        </row>
        <row r="45">
          <cell r="N45">
            <v>43</v>
          </cell>
          <cell r="O45" t="str">
            <v>Mangahao</v>
          </cell>
          <cell r="P45" t="str">
            <v>Hydro</v>
          </cell>
          <cell r="Q45">
            <v>61395</v>
          </cell>
        </row>
        <row r="46">
          <cell r="N46">
            <v>44</v>
          </cell>
          <cell r="O46" t="str">
            <v>Mangahao Joint Venture</v>
          </cell>
          <cell r="P46" t="str">
            <v>Hydro</v>
          </cell>
          <cell r="Q46">
            <v>61395</v>
          </cell>
        </row>
        <row r="47">
          <cell r="N47">
            <v>45</v>
          </cell>
          <cell r="O47" t="str">
            <v>Mangatangi</v>
          </cell>
          <cell r="P47" t="str">
            <v>Hydro</v>
          </cell>
          <cell r="Q47">
            <v>1871</v>
          </cell>
        </row>
        <row r="48">
          <cell r="N48">
            <v>46</v>
          </cell>
          <cell r="O48" t="str">
            <v>Mangatawhiri</v>
          </cell>
          <cell r="P48" t="str">
            <v>Hydro</v>
          </cell>
          <cell r="Q48">
            <v>442</v>
          </cell>
        </row>
        <row r="49">
          <cell r="N49">
            <v>47</v>
          </cell>
          <cell r="O49" t="str">
            <v>Mangere</v>
          </cell>
          <cell r="P49" t="str">
            <v>Gas</v>
          </cell>
          <cell r="Q49">
            <v>46129</v>
          </cell>
        </row>
        <row r="50">
          <cell r="N50">
            <v>48</v>
          </cell>
          <cell r="O50" t="str">
            <v>Mangorei</v>
          </cell>
          <cell r="P50" t="str">
            <v>Hydro</v>
          </cell>
          <cell r="Q50">
            <v>17110</v>
          </cell>
        </row>
        <row r="51">
          <cell r="N51">
            <v>49</v>
          </cell>
          <cell r="O51" t="str">
            <v>Maraetai</v>
          </cell>
          <cell r="P51" t="str">
            <v>Hydro</v>
          </cell>
          <cell r="Q51">
            <v>819724</v>
          </cell>
        </row>
        <row r="52">
          <cell r="N52">
            <v>50</v>
          </cell>
          <cell r="O52" t="str">
            <v>Matahina</v>
          </cell>
          <cell r="P52" t="str">
            <v>Hydro</v>
          </cell>
          <cell r="Q52">
            <v>269644</v>
          </cell>
        </row>
        <row r="53">
          <cell r="N53">
            <v>51</v>
          </cell>
          <cell r="O53" t="str">
            <v>Meg x4</v>
          </cell>
          <cell r="P53" t="str">
            <v>Hydro</v>
          </cell>
          <cell r="Q53">
            <v>25072</v>
          </cell>
        </row>
        <row r="54">
          <cell r="N54">
            <v>52</v>
          </cell>
          <cell r="O54" t="str">
            <v>Mokai I</v>
          </cell>
          <cell r="P54" t="str">
            <v>Geothermal</v>
          </cell>
          <cell r="Q54">
            <v>774078</v>
          </cell>
        </row>
        <row r="55">
          <cell r="N55">
            <v>53</v>
          </cell>
          <cell r="O55" t="str">
            <v>Mokai II</v>
          </cell>
          <cell r="P55" t="str">
            <v>Geothermal</v>
          </cell>
          <cell r="Q55">
            <v>37376</v>
          </cell>
        </row>
        <row r="56">
          <cell r="N56">
            <v>54</v>
          </cell>
          <cell r="O56" t="str">
            <v>Mokauiti</v>
          </cell>
          <cell r="P56" t="str">
            <v>Hydro</v>
          </cell>
          <cell r="Q56">
            <v>5930</v>
          </cell>
        </row>
        <row r="57">
          <cell r="N57">
            <v>55</v>
          </cell>
          <cell r="O57" t="str">
            <v>Monowai 1</v>
          </cell>
          <cell r="P57" t="str">
            <v>Hydro</v>
          </cell>
          <cell r="Q57">
            <v>10395</v>
          </cell>
        </row>
        <row r="58">
          <cell r="N58">
            <v>56</v>
          </cell>
          <cell r="O58" t="str">
            <v>Monowai 2</v>
          </cell>
          <cell r="P58" t="str">
            <v>Hydro</v>
          </cell>
          <cell r="Q58">
            <v>12624</v>
          </cell>
        </row>
        <row r="59">
          <cell r="N59">
            <v>57</v>
          </cell>
          <cell r="O59" t="str">
            <v>Monowai 3</v>
          </cell>
          <cell r="P59" t="str">
            <v>Hydro</v>
          </cell>
          <cell r="Q59">
            <v>11676</v>
          </cell>
        </row>
        <row r="60">
          <cell r="N60">
            <v>58</v>
          </cell>
          <cell r="O60" t="str">
            <v>Motukawa</v>
          </cell>
          <cell r="P60" t="str">
            <v>Hydro</v>
          </cell>
          <cell r="Q60">
            <v>17329</v>
          </cell>
        </row>
        <row r="61">
          <cell r="N61">
            <v>59</v>
          </cell>
          <cell r="O61" t="str">
            <v>New Plymouth</v>
          </cell>
          <cell r="P61" t="str">
            <v>Gas</v>
          </cell>
          <cell r="Q61">
            <v>838595</v>
          </cell>
        </row>
        <row r="62">
          <cell r="N62">
            <v>60</v>
          </cell>
          <cell r="O62" t="str">
            <v>Ngawha</v>
          </cell>
          <cell r="P62" t="str">
            <v>Geothermal</v>
          </cell>
          <cell r="Q62">
            <v>10</v>
          </cell>
        </row>
        <row r="63">
          <cell r="N63">
            <v>61</v>
          </cell>
          <cell r="O63" t="str">
            <v>NI Main Trunk - Toll</v>
          </cell>
          <cell r="P63" t="str">
            <v>Regeneration</v>
          </cell>
          <cell r="Q63">
            <v>245</v>
          </cell>
        </row>
        <row r="64">
          <cell r="N64">
            <v>62</v>
          </cell>
          <cell r="O64" t="str">
            <v>Ohaaki</v>
          </cell>
          <cell r="P64" t="str">
            <v>Geothermal</v>
          </cell>
          <cell r="Q64">
            <v>251701</v>
          </cell>
        </row>
        <row r="65">
          <cell r="N65">
            <v>63</v>
          </cell>
          <cell r="O65" t="str">
            <v>Ohakuri</v>
          </cell>
          <cell r="P65" t="str">
            <v>Hydro</v>
          </cell>
          <cell r="Q65">
            <v>366615</v>
          </cell>
        </row>
        <row r="66">
          <cell r="N66">
            <v>64</v>
          </cell>
          <cell r="O66" t="str">
            <v>Ohau A</v>
          </cell>
          <cell r="P66" t="str">
            <v>Hydro</v>
          </cell>
          <cell r="Q66">
            <v>1073535</v>
          </cell>
        </row>
        <row r="67">
          <cell r="N67">
            <v>65</v>
          </cell>
          <cell r="O67" t="str">
            <v>Ohau B</v>
          </cell>
          <cell r="P67" t="str">
            <v>Hydro</v>
          </cell>
          <cell r="Q67">
            <v>898700</v>
          </cell>
        </row>
        <row r="68">
          <cell r="N68">
            <v>66</v>
          </cell>
          <cell r="O68" t="str">
            <v>Ohau C</v>
          </cell>
          <cell r="P68" t="str">
            <v>Hydro</v>
          </cell>
          <cell r="Q68">
            <v>894321</v>
          </cell>
        </row>
        <row r="69">
          <cell r="N69">
            <v>67</v>
          </cell>
          <cell r="O69" t="str">
            <v>Okuru</v>
          </cell>
          <cell r="P69" t="str">
            <v>Diesel</v>
          </cell>
          <cell r="Q69">
            <v>22</v>
          </cell>
        </row>
        <row r="70">
          <cell r="N70">
            <v>68</v>
          </cell>
          <cell r="O70" t="str">
            <v>Opunake</v>
          </cell>
          <cell r="P70" t="str">
            <v>Hydro</v>
          </cell>
          <cell r="Q70">
            <v>1503</v>
          </cell>
        </row>
        <row r="71">
          <cell r="N71">
            <v>69</v>
          </cell>
          <cell r="O71" t="str">
            <v>Otahuhu A</v>
          </cell>
          <cell r="P71" t="str">
            <v>Diesel</v>
          </cell>
          <cell r="Q71">
            <v>0</v>
          </cell>
        </row>
        <row r="72">
          <cell r="N72">
            <v>70</v>
          </cell>
          <cell r="O72" t="str">
            <v>Otahuhu B</v>
          </cell>
          <cell r="P72" t="str">
            <v>Gas</v>
          </cell>
          <cell r="Q72">
            <v>2614348</v>
          </cell>
        </row>
        <row r="73">
          <cell r="N73">
            <v>71</v>
          </cell>
          <cell r="O73" t="str">
            <v>Paerau x 2</v>
          </cell>
          <cell r="P73" t="str">
            <v>Hydro</v>
          </cell>
          <cell r="Q73">
            <v>59093</v>
          </cell>
        </row>
        <row r="74">
          <cell r="N74">
            <v>72</v>
          </cell>
          <cell r="O74" t="str">
            <v>Pan Pac</v>
          </cell>
          <cell r="P74" t="str">
            <v>Steam</v>
          </cell>
          <cell r="Q74">
            <v>30293</v>
          </cell>
        </row>
        <row r="75">
          <cell r="N75">
            <v>73</v>
          </cell>
          <cell r="O75" t="str">
            <v>Patea</v>
          </cell>
          <cell r="P75" t="str">
            <v>Hydro</v>
          </cell>
          <cell r="Q75">
            <v>92571</v>
          </cell>
        </row>
        <row r="76">
          <cell r="N76">
            <v>74</v>
          </cell>
          <cell r="O76" t="str">
            <v>Paterson Niblick</v>
          </cell>
          <cell r="P76" t="str">
            <v>Steam</v>
          </cell>
          <cell r="Q76">
            <v>4957</v>
          </cell>
        </row>
        <row r="77">
          <cell r="N77">
            <v>75</v>
          </cell>
          <cell r="O77" t="str">
            <v>Piriaka</v>
          </cell>
          <cell r="P77" t="str">
            <v>Hydro</v>
          </cell>
          <cell r="Q77">
            <v>7182</v>
          </cell>
        </row>
        <row r="78">
          <cell r="N78">
            <v>76</v>
          </cell>
          <cell r="O78" t="str">
            <v>Piripaua</v>
          </cell>
          <cell r="P78" t="str">
            <v>Hydro</v>
          </cell>
          <cell r="Q78">
            <v>141800</v>
          </cell>
        </row>
        <row r="79">
          <cell r="N79">
            <v>77</v>
          </cell>
          <cell r="O79" t="str">
            <v>Poihipi</v>
          </cell>
          <cell r="P79" t="str">
            <v>Geothermal</v>
          </cell>
          <cell r="Q79">
            <v>215778</v>
          </cell>
        </row>
        <row r="80">
          <cell r="N80">
            <v>78</v>
          </cell>
          <cell r="O80" t="str">
            <v>Raetihi</v>
          </cell>
          <cell r="P80" t="str">
            <v>Hydro</v>
          </cell>
          <cell r="Q80">
            <v>1362</v>
          </cell>
        </row>
        <row r="81">
          <cell r="N81">
            <v>79</v>
          </cell>
          <cell r="O81" t="str">
            <v>Rangipo</v>
          </cell>
          <cell r="P81" t="str">
            <v>Hydro</v>
          </cell>
          <cell r="Q81">
            <v>503300</v>
          </cell>
        </row>
        <row r="82">
          <cell r="N82">
            <v>80</v>
          </cell>
          <cell r="O82" t="str">
            <v>Ravensdown</v>
          </cell>
          <cell r="P82" t="str">
            <v>Gas</v>
          </cell>
          <cell r="Q82">
            <v>4974</v>
          </cell>
        </row>
        <row r="83">
          <cell r="N83">
            <v>81</v>
          </cell>
          <cell r="O83" t="str">
            <v>Rotokawa</v>
          </cell>
          <cell r="P83" t="str">
            <v>Geothermal</v>
          </cell>
          <cell r="Q83">
            <v>282645</v>
          </cell>
        </row>
        <row r="84">
          <cell r="N84">
            <v>82</v>
          </cell>
          <cell r="O84" t="str">
            <v>Roxburgh</v>
          </cell>
          <cell r="P84" t="str">
            <v>Hydro</v>
          </cell>
          <cell r="Q84">
            <v>1327312</v>
          </cell>
        </row>
        <row r="85">
          <cell r="N85">
            <v>83</v>
          </cell>
          <cell r="O85" t="str">
            <v>Southdown</v>
          </cell>
          <cell r="P85" t="str">
            <v>Cogen Gas</v>
          </cell>
          <cell r="Q85">
            <v>860014</v>
          </cell>
        </row>
        <row r="86">
          <cell r="N86">
            <v>84</v>
          </cell>
          <cell r="O86" t="str">
            <v>TA3 (Norske ST)</v>
          </cell>
          <cell r="P86" t="str">
            <v>Steam</v>
          </cell>
          <cell r="Q86">
            <v>61824</v>
          </cell>
        </row>
        <row r="87">
          <cell r="N87">
            <v>85</v>
          </cell>
          <cell r="O87" t="str">
            <v>Tararua</v>
          </cell>
          <cell r="P87" t="str">
            <v>Wind</v>
          </cell>
          <cell r="Q87">
            <v>268389</v>
          </cell>
        </row>
        <row r="88">
          <cell r="N88">
            <v>86</v>
          </cell>
          <cell r="O88" t="str">
            <v>TCC</v>
          </cell>
          <cell r="P88" t="str">
            <v>Gas</v>
          </cell>
          <cell r="Q88">
            <v>2848681</v>
          </cell>
        </row>
        <row r="89">
          <cell r="N89">
            <v>87</v>
          </cell>
          <cell r="O89" t="str">
            <v>Te Apiti</v>
          </cell>
          <cell r="P89" t="str">
            <v>Wind</v>
          </cell>
          <cell r="Q89">
            <v>321529</v>
          </cell>
        </row>
        <row r="90">
          <cell r="N90">
            <v>88</v>
          </cell>
          <cell r="O90" t="str">
            <v>Te Awamutu</v>
          </cell>
          <cell r="P90" t="str">
            <v>Cogen Gas</v>
          </cell>
          <cell r="Q90">
            <v>163700</v>
          </cell>
        </row>
        <row r="91">
          <cell r="N91">
            <v>89</v>
          </cell>
          <cell r="O91" t="str">
            <v>Te Rapa</v>
          </cell>
          <cell r="P91" t="str">
            <v>Cogen Gas</v>
          </cell>
          <cell r="Q91">
            <v>187255</v>
          </cell>
        </row>
        <row r="92">
          <cell r="N92">
            <v>90</v>
          </cell>
          <cell r="O92" t="str">
            <v>Tekapo A</v>
          </cell>
          <cell r="P92" t="str">
            <v>Hydro</v>
          </cell>
          <cell r="Q92">
            <v>122660</v>
          </cell>
        </row>
        <row r="93">
          <cell r="N93">
            <v>91</v>
          </cell>
          <cell r="O93" t="str">
            <v>Tekapo B</v>
          </cell>
          <cell r="P93" t="str">
            <v>Hydro</v>
          </cell>
          <cell r="Q93">
            <v>712078</v>
          </cell>
        </row>
        <row r="94">
          <cell r="N94">
            <v>92</v>
          </cell>
          <cell r="O94" t="str">
            <v>Teviot 1A</v>
          </cell>
          <cell r="P94" t="str">
            <v>Hydro</v>
          </cell>
          <cell r="Q94">
            <v>4963</v>
          </cell>
        </row>
        <row r="95">
          <cell r="N95">
            <v>93</v>
          </cell>
          <cell r="O95" t="str">
            <v>Teviot 4</v>
          </cell>
          <cell r="P95" t="str">
            <v>Hydro</v>
          </cell>
          <cell r="Q95">
            <v>2381</v>
          </cell>
        </row>
        <row r="96">
          <cell r="N96">
            <v>94</v>
          </cell>
          <cell r="O96" t="str">
            <v>Teviot 5</v>
          </cell>
          <cell r="P96" t="str">
            <v>Hydro</v>
          </cell>
          <cell r="Q96">
            <v>23025</v>
          </cell>
        </row>
        <row r="97">
          <cell r="N97">
            <v>95</v>
          </cell>
          <cell r="O97" t="str">
            <v>Teviot 6</v>
          </cell>
          <cell r="P97" t="str">
            <v>Hydro</v>
          </cell>
          <cell r="Q97">
            <v>21433</v>
          </cell>
        </row>
        <row r="98">
          <cell r="N98">
            <v>96</v>
          </cell>
          <cell r="O98" t="str">
            <v>Teviot 7</v>
          </cell>
          <cell r="P98" t="str">
            <v>Hydro</v>
          </cell>
          <cell r="Q98">
            <v>11217</v>
          </cell>
        </row>
        <row r="99">
          <cell r="N99">
            <v>97</v>
          </cell>
          <cell r="O99" t="str">
            <v>Teviot 8</v>
          </cell>
          <cell r="P99" t="str">
            <v>Hydro</v>
          </cell>
          <cell r="Q99">
            <v>22090</v>
          </cell>
        </row>
        <row r="100">
          <cell r="N100">
            <v>98</v>
          </cell>
          <cell r="O100" t="str">
            <v>TG1 (BoP)</v>
          </cell>
          <cell r="P100" t="str">
            <v>Geothermal</v>
          </cell>
          <cell r="Q100">
            <v>13902</v>
          </cell>
        </row>
        <row r="101">
          <cell r="N101">
            <v>99</v>
          </cell>
          <cell r="O101" t="str">
            <v>TG2 (BoP)</v>
          </cell>
          <cell r="P101" t="str">
            <v>Geothermal</v>
          </cell>
          <cell r="Q101">
            <v>27979</v>
          </cell>
        </row>
        <row r="102">
          <cell r="N102">
            <v>100</v>
          </cell>
          <cell r="O102" t="str">
            <v>Tokaanu</v>
          </cell>
          <cell r="P102" t="str">
            <v>Hydro</v>
          </cell>
          <cell r="Q102">
            <v>603400</v>
          </cell>
        </row>
        <row r="103">
          <cell r="N103">
            <v>101</v>
          </cell>
          <cell r="O103" t="str">
            <v>Tuai</v>
          </cell>
          <cell r="P103" t="str">
            <v>Hydro</v>
          </cell>
          <cell r="Q103">
            <v>206300</v>
          </cell>
        </row>
        <row r="104">
          <cell r="N104">
            <v>102</v>
          </cell>
          <cell r="O104" t="str">
            <v>Turnbull</v>
          </cell>
          <cell r="P104" t="str">
            <v>Hydro</v>
          </cell>
          <cell r="Q104">
            <v>2869</v>
          </cell>
        </row>
        <row r="105">
          <cell r="N105">
            <v>103</v>
          </cell>
          <cell r="O105" t="str">
            <v>Wahapo</v>
          </cell>
          <cell r="P105" t="str">
            <v>Hydro</v>
          </cell>
          <cell r="Q105">
            <v>11656</v>
          </cell>
        </row>
        <row r="106">
          <cell r="N106">
            <v>104</v>
          </cell>
          <cell r="O106" t="str">
            <v>Waihopai</v>
          </cell>
          <cell r="P106" t="str">
            <v>Hydro</v>
          </cell>
          <cell r="Q106">
            <v>8324</v>
          </cell>
        </row>
        <row r="107">
          <cell r="N107">
            <v>105</v>
          </cell>
          <cell r="O107" t="str">
            <v>Waipapa</v>
          </cell>
          <cell r="P107" t="str">
            <v>Hydro</v>
          </cell>
          <cell r="Q107">
            <v>226592</v>
          </cell>
        </row>
        <row r="108">
          <cell r="N108">
            <v>106</v>
          </cell>
          <cell r="O108" t="str">
            <v>Waipori x 4</v>
          </cell>
          <cell r="P108" t="str">
            <v>Hydro</v>
          </cell>
          <cell r="Q108">
            <v>211622</v>
          </cell>
        </row>
        <row r="109">
          <cell r="N109">
            <v>107</v>
          </cell>
          <cell r="O109" t="str">
            <v>Wairakei</v>
          </cell>
          <cell r="P109" t="str">
            <v>Geothermal</v>
          </cell>
          <cell r="Q109">
            <v>1328143</v>
          </cell>
        </row>
        <row r="110">
          <cell r="N110">
            <v>108</v>
          </cell>
          <cell r="O110" t="str">
            <v>Wairere</v>
          </cell>
          <cell r="P110" t="str">
            <v>Hydro</v>
          </cell>
          <cell r="Q110">
            <v>15871</v>
          </cell>
        </row>
        <row r="111">
          <cell r="N111">
            <v>109</v>
          </cell>
          <cell r="O111" t="str">
            <v>Wairua Hydro</v>
          </cell>
          <cell r="P111" t="str">
            <v>Hydro</v>
          </cell>
          <cell r="Q111">
            <v>18239</v>
          </cell>
        </row>
        <row r="112">
          <cell r="N112">
            <v>110</v>
          </cell>
          <cell r="O112" t="str">
            <v>Waitakere</v>
          </cell>
          <cell r="P112" t="str">
            <v>Hydro</v>
          </cell>
          <cell r="Q112">
            <v>428</v>
          </cell>
        </row>
        <row r="113">
          <cell r="N113">
            <v>111</v>
          </cell>
          <cell r="O113" t="str">
            <v>Waitaki</v>
          </cell>
          <cell r="P113" t="str">
            <v>Hydro</v>
          </cell>
          <cell r="Q113">
            <v>443278</v>
          </cell>
        </row>
        <row r="114">
          <cell r="N114">
            <v>112</v>
          </cell>
          <cell r="O114" t="str">
            <v>Wastewater Plant (HCC)</v>
          </cell>
          <cell r="P114" t="str">
            <v>Sewage Gas</v>
          </cell>
          <cell r="Q114">
            <v>7392</v>
          </cell>
        </row>
        <row r="115">
          <cell r="N115">
            <v>113</v>
          </cell>
          <cell r="O115" t="str">
            <v>Wellington Hospital</v>
          </cell>
          <cell r="P115" t="str">
            <v>Gas</v>
          </cell>
          <cell r="Q115">
            <v>585</v>
          </cell>
        </row>
        <row r="116">
          <cell r="N116">
            <v>114</v>
          </cell>
          <cell r="O116" t="str">
            <v>Whakamaru</v>
          </cell>
          <cell r="P116" t="str">
            <v>Hydro</v>
          </cell>
          <cell r="Q116">
            <v>450983</v>
          </cell>
        </row>
        <row r="117">
          <cell r="N117">
            <v>115</v>
          </cell>
          <cell r="O117" t="str">
            <v>Wheao x 2</v>
          </cell>
          <cell r="P117" t="str">
            <v>Hydro</v>
          </cell>
          <cell r="Q117">
            <v>95559</v>
          </cell>
        </row>
        <row r="118">
          <cell r="N118">
            <v>116</v>
          </cell>
          <cell r="O118" t="str">
            <v>Wye Creek 1</v>
          </cell>
          <cell r="P118" t="str">
            <v>Hydro</v>
          </cell>
          <cell r="Q118">
            <v>2206</v>
          </cell>
        </row>
        <row r="119">
          <cell r="N119">
            <v>117</v>
          </cell>
          <cell r="O119" t="str">
            <v>Wye Creek 2</v>
          </cell>
          <cell r="P119" t="str">
            <v>Hydro</v>
          </cell>
          <cell r="Q119">
            <v>7623</v>
          </cell>
        </row>
        <row r="120">
          <cell r="N120">
            <v>260</v>
          </cell>
          <cell r="O120" t="str">
            <v>Birchfield Minerals (NGR0331)</v>
          </cell>
          <cell r="P120" t="str">
            <v>Unknown</v>
          </cell>
          <cell r="Q120">
            <v>163</v>
          </cell>
        </row>
        <row r="121">
          <cell r="N121">
            <v>261</v>
          </cell>
          <cell r="O121" t="str">
            <v>Brooklyn Hydro</v>
          </cell>
          <cell r="P121" t="str">
            <v>Unknown</v>
          </cell>
          <cell r="Q121">
            <v>729</v>
          </cell>
        </row>
        <row r="122">
          <cell r="N122">
            <v>262</v>
          </cell>
          <cell r="O122" t="str">
            <v>Burwood Hospital</v>
          </cell>
          <cell r="P122" t="str">
            <v>Unknown</v>
          </cell>
          <cell r="Q122">
            <v>74</v>
          </cell>
        </row>
        <row r="123">
          <cell r="N123">
            <v>263</v>
          </cell>
          <cell r="O123" t="str">
            <v>CCC Pumping Stations</v>
          </cell>
          <cell r="P123" t="str">
            <v>Unknown</v>
          </cell>
          <cell r="Q123">
            <v>1326</v>
          </cell>
        </row>
        <row r="124">
          <cell r="N124">
            <v>264</v>
          </cell>
          <cell r="O124" t="str">
            <v>Chch International Airport</v>
          </cell>
          <cell r="P124" t="str">
            <v>Unknown</v>
          </cell>
          <cell r="Q124">
            <v>425</v>
          </cell>
        </row>
        <row r="125">
          <cell r="N125">
            <v>265</v>
          </cell>
          <cell r="O125" t="str">
            <v>CWF Hamilton</v>
          </cell>
          <cell r="P125" t="str">
            <v>Unknown</v>
          </cell>
          <cell r="Q125">
            <v>100</v>
          </cell>
        </row>
        <row r="126">
          <cell r="N126">
            <v>266</v>
          </cell>
          <cell r="O126" t="str">
            <v>Dept of Corrections - Womens</v>
          </cell>
          <cell r="P126" t="str">
            <v>Unknown</v>
          </cell>
          <cell r="Q126">
            <v>17</v>
          </cell>
        </row>
        <row r="127">
          <cell r="N127">
            <v>267</v>
          </cell>
          <cell r="O127" t="str">
            <v>Diesel Gensets</v>
          </cell>
          <cell r="P127" t="str">
            <v>Unknown</v>
          </cell>
          <cell r="Q127">
            <v>1461</v>
          </cell>
        </row>
        <row r="128">
          <cell r="N128">
            <v>268</v>
          </cell>
          <cell r="O128" t="str">
            <v>Drysdale</v>
          </cell>
          <cell r="P128" t="str">
            <v>Unknown</v>
          </cell>
          <cell r="Q128">
            <v>223</v>
          </cell>
        </row>
        <row r="129">
          <cell r="N129">
            <v>269</v>
          </cell>
          <cell r="O129" t="str">
            <v>Fletcher Waipa Mill (Red Stag)</v>
          </cell>
          <cell r="P129" t="str">
            <v>Unknown</v>
          </cell>
          <cell r="Q129">
            <v>5443</v>
          </cell>
        </row>
        <row r="130">
          <cell r="N130">
            <v>270</v>
          </cell>
          <cell r="O130" t="str">
            <v>Fonterra</v>
          </cell>
          <cell r="P130" t="str">
            <v>Unknown</v>
          </cell>
          <cell r="Q130">
            <v>3360</v>
          </cell>
        </row>
        <row r="131">
          <cell r="N131">
            <v>271</v>
          </cell>
          <cell r="O131" t="str">
            <v>Fonterra Co-generation</v>
          </cell>
          <cell r="P131" t="str">
            <v>Unknown</v>
          </cell>
          <cell r="Q131">
            <v>54522</v>
          </cell>
        </row>
        <row r="132">
          <cell r="N132">
            <v>272</v>
          </cell>
          <cell r="O132" t="str">
            <v>Genesis Kouraurau</v>
          </cell>
          <cell r="P132" t="str">
            <v>Unknown</v>
          </cell>
          <cell r="Q132">
            <v>0</v>
          </cell>
        </row>
        <row r="133">
          <cell r="N133">
            <v>273</v>
          </cell>
          <cell r="O133" t="str">
            <v>Greenmount</v>
          </cell>
          <cell r="P133" t="str">
            <v>Unknown</v>
          </cell>
          <cell r="Q133">
            <v>37254</v>
          </cell>
        </row>
        <row r="134">
          <cell r="N134">
            <v>274</v>
          </cell>
          <cell r="O134" t="str">
            <v>Hamilton City Council - Pukete</v>
          </cell>
          <cell r="P134" t="str">
            <v>Unknown</v>
          </cell>
          <cell r="Q134">
            <v>970</v>
          </cell>
        </row>
        <row r="135">
          <cell r="N135">
            <v>275</v>
          </cell>
          <cell r="O135" t="str">
            <v>Hinemaiai Total</v>
          </cell>
          <cell r="P135" t="str">
            <v>Unknown</v>
          </cell>
          <cell r="Q135">
            <v>25914</v>
          </cell>
        </row>
        <row r="136">
          <cell r="N136">
            <v>276</v>
          </cell>
          <cell r="O136" t="str">
            <v>Horotiu Land Fill Generator</v>
          </cell>
          <cell r="P136" t="str">
            <v>Unknown</v>
          </cell>
          <cell r="Q136">
            <v>6437</v>
          </cell>
        </row>
        <row r="137">
          <cell r="N137">
            <v>277</v>
          </cell>
          <cell r="O137" t="str">
            <v>Lyttelton Port Company</v>
          </cell>
          <cell r="P137" t="str">
            <v>Unknown</v>
          </cell>
          <cell r="Q137">
            <v>17</v>
          </cell>
        </row>
        <row r="138">
          <cell r="N138">
            <v>278</v>
          </cell>
          <cell r="O138" t="str">
            <v>Mackays (MKY0111)</v>
          </cell>
          <cell r="P138" t="str">
            <v>Unknown</v>
          </cell>
          <cell r="Q138">
            <v>7829</v>
          </cell>
        </row>
        <row r="139">
          <cell r="N139">
            <v>279</v>
          </cell>
          <cell r="O139" t="str">
            <v>Mataura Industrial Park</v>
          </cell>
          <cell r="P139" t="str">
            <v>Unknown</v>
          </cell>
          <cell r="Q139">
            <v>4800</v>
          </cell>
        </row>
        <row r="140">
          <cell r="N140">
            <v>280</v>
          </cell>
          <cell r="O140" t="str">
            <v>Onekaka Energy</v>
          </cell>
          <cell r="P140" t="str">
            <v>Unknown</v>
          </cell>
          <cell r="Q140">
            <v>1692</v>
          </cell>
        </row>
        <row r="141">
          <cell r="N141">
            <v>281</v>
          </cell>
          <cell r="O141" t="str">
            <v>Opuha Dam Partnership</v>
          </cell>
          <cell r="P141" t="str">
            <v>Unknown</v>
          </cell>
          <cell r="Q141">
            <v>20867</v>
          </cell>
        </row>
        <row r="142">
          <cell r="N142">
            <v>282</v>
          </cell>
          <cell r="O142" t="str">
            <v>Ossberger</v>
          </cell>
          <cell r="P142" t="str">
            <v>Unknown</v>
          </cell>
          <cell r="Q142">
            <v>190</v>
          </cell>
        </row>
        <row r="143">
          <cell r="N143">
            <v>283</v>
          </cell>
          <cell r="O143" t="str">
            <v>Pupu Hydrological Society</v>
          </cell>
          <cell r="P143" t="str">
            <v>Unknown</v>
          </cell>
          <cell r="Q143">
            <v>1334</v>
          </cell>
        </row>
        <row r="144">
          <cell r="N144">
            <v>284</v>
          </cell>
          <cell r="O144" t="str">
            <v>Redvale</v>
          </cell>
          <cell r="P144" t="str">
            <v>Unknown</v>
          </cell>
          <cell r="Q144">
            <v>37640</v>
          </cell>
        </row>
        <row r="145">
          <cell r="N145">
            <v>285</v>
          </cell>
          <cell r="O145" t="str">
            <v>Rosedale</v>
          </cell>
          <cell r="P145" t="str">
            <v>Unknown</v>
          </cell>
          <cell r="Q145">
            <v>12889</v>
          </cell>
        </row>
        <row r="146">
          <cell r="N146">
            <v>286</v>
          </cell>
          <cell r="O146" t="str">
            <v>Silverstream</v>
          </cell>
          <cell r="P146" t="str">
            <v>Unknown</v>
          </cell>
          <cell r="Q146">
            <v>13685</v>
          </cell>
        </row>
        <row r="147">
          <cell r="N147">
            <v>287</v>
          </cell>
          <cell r="O147" t="str">
            <v>St Georges Hostpital</v>
          </cell>
          <cell r="P147" t="str">
            <v>Unknown</v>
          </cell>
          <cell r="Q147">
            <v>325</v>
          </cell>
        </row>
        <row r="148">
          <cell r="N148">
            <v>288</v>
          </cell>
          <cell r="O148" t="str">
            <v>Swift Energy</v>
          </cell>
          <cell r="P148" t="str">
            <v>Unknown</v>
          </cell>
          <cell r="Q148">
            <v>0</v>
          </cell>
        </row>
        <row r="149">
          <cell r="N149">
            <v>289</v>
          </cell>
          <cell r="O149" t="str">
            <v>Thomas Cameron Wind Generator</v>
          </cell>
          <cell r="P149" t="str">
            <v>Unknown</v>
          </cell>
          <cell r="Q149">
            <v>9</v>
          </cell>
        </row>
        <row r="150">
          <cell r="N150">
            <v>290</v>
          </cell>
          <cell r="O150" t="str">
            <v>Trustpower - Montalto</v>
          </cell>
          <cell r="P150" t="str">
            <v>Unknown</v>
          </cell>
          <cell r="Q150">
            <v>9631</v>
          </cell>
        </row>
        <row r="151">
          <cell r="N151">
            <v>291</v>
          </cell>
          <cell r="O151" t="str">
            <v>Trustpower - Temp diesels</v>
          </cell>
          <cell r="P151" t="str">
            <v>Unknown</v>
          </cell>
          <cell r="Q151">
            <v>18</v>
          </cell>
        </row>
        <row r="152">
          <cell r="N152">
            <v>292</v>
          </cell>
          <cell r="O152" t="str">
            <v>Waihi Generation</v>
          </cell>
          <cell r="P152" t="str">
            <v>Unknown</v>
          </cell>
          <cell r="Q152">
            <v>12797</v>
          </cell>
        </row>
        <row r="153">
          <cell r="N153">
            <v>293</v>
          </cell>
          <cell r="O153" t="str">
            <v>Whitford</v>
          </cell>
          <cell r="P153" t="str">
            <v>Unknown</v>
          </cell>
          <cell r="Q153">
            <v>23273</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bie.govt.nz/info-services/sectors-industries/energy/energy-data-modelling/publications/energy-in-new-zealand" TargetMode="External"/><Relationship Id="rId2" Type="http://schemas.openxmlformats.org/officeDocument/2006/relationships/hyperlink" Target="http://www.mbie.govt.nz/info-services/sectors-industries/energy/energy-data-modelling/publications/new-zealand-energy-quarterly" TargetMode="External"/><Relationship Id="rId1" Type="http://schemas.openxmlformats.org/officeDocument/2006/relationships/hyperlink" Target="mailto:energyinfo@mbie.govt.nz"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4"/>
  <sheetViews>
    <sheetView tabSelected="1" workbookViewId="0"/>
  </sheetViews>
  <sheetFormatPr defaultRowHeight="12.75"/>
  <cols>
    <col min="1" max="1" width="2.875" style="20" customWidth="1"/>
    <col min="2" max="2" width="68" style="20" bestFit="1" customWidth="1"/>
    <col min="3" max="257" width="9" style="20"/>
    <col min="258" max="258" width="68" style="20" bestFit="1" customWidth="1"/>
    <col min="259" max="513" width="9" style="20"/>
    <col min="514" max="514" width="68" style="20" bestFit="1" customWidth="1"/>
    <col min="515" max="769" width="9" style="20"/>
    <col min="770" max="770" width="68" style="20" bestFit="1" customWidth="1"/>
    <col min="771" max="1025" width="9" style="20"/>
    <col min="1026" max="1026" width="68" style="20" bestFit="1" customWidth="1"/>
    <col min="1027" max="1281" width="9" style="20"/>
    <col min="1282" max="1282" width="68" style="20" bestFit="1" customWidth="1"/>
    <col min="1283" max="1537" width="9" style="20"/>
    <col min="1538" max="1538" width="68" style="20" bestFit="1" customWidth="1"/>
    <col min="1539" max="1793" width="9" style="20"/>
    <col min="1794" max="1794" width="68" style="20" bestFit="1" customWidth="1"/>
    <col min="1795" max="2049" width="9" style="20"/>
    <col min="2050" max="2050" width="68" style="20" bestFit="1" customWidth="1"/>
    <col min="2051" max="2305" width="9" style="20"/>
    <col min="2306" max="2306" width="68" style="20" bestFit="1" customWidth="1"/>
    <col min="2307" max="2561" width="9" style="20"/>
    <col min="2562" max="2562" width="68" style="20" bestFit="1" customWidth="1"/>
    <col min="2563" max="2817" width="9" style="20"/>
    <col min="2818" max="2818" width="68" style="20" bestFit="1" customWidth="1"/>
    <col min="2819" max="3073" width="9" style="20"/>
    <col min="3074" max="3074" width="68" style="20" bestFit="1" customWidth="1"/>
    <col min="3075" max="3329" width="9" style="20"/>
    <col min="3330" max="3330" width="68" style="20" bestFit="1" customWidth="1"/>
    <col min="3331" max="3585" width="9" style="20"/>
    <col min="3586" max="3586" width="68" style="20" bestFit="1" customWidth="1"/>
    <col min="3587" max="3841" width="9" style="20"/>
    <col min="3842" max="3842" width="68" style="20" bestFit="1" customWidth="1"/>
    <col min="3843" max="4097" width="9" style="20"/>
    <col min="4098" max="4098" width="68" style="20" bestFit="1" customWidth="1"/>
    <col min="4099" max="4353" width="9" style="20"/>
    <col min="4354" max="4354" width="68" style="20" bestFit="1" customWidth="1"/>
    <col min="4355" max="4609" width="9" style="20"/>
    <col min="4610" max="4610" width="68" style="20" bestFit="1" customWidth="1"/>
    <col min="4611" max="4865" width="9" style="20"/>
    <col min="4866" max="4866" width="68" style="20" bestFit="1" customWidth="1"/>
    <col min="4867" max="5121" width="9" style="20"/>
    <col min="5122" max="5122" width="68" style="20" bestFit="1" customWidth="1"/>
    <col min="5123" max="5377" width="9" style="20"/>
    <col min="5378" max="5378" width="68" style="20" bestFit="1" customWidth="1"/>
    <col min="5379" max="5633" width="9" style="20"/>
    <col min="5634" max="5634" width="68" style="20" bestFit="1" customWidth="1"/>
    <col min="5635" max="5889" width="9" style="20"/>
    <col min="5890" max="5890" width="68" style="20" bestFit="1" customWidth="1"/>
    <col min="5891" max="6145" width="9" style="20"/>
    <col min="6146" max="6146" width="68" style="20" bestFit="1" customWidth="1"/>
    <col min="6147" max="6401" width="9" style="20"/>
    <col min="6402" max="6402" width="68" style="20" bestFit="1" customWidth="1"/>
    <col min="6403" max="6657" width="9" style="20"/>
    <col min="6658" max="6658" width="68" style="20" bestFit="1" customWidth="1"/>
    <col min="6659" max="6913" width="9" style="20"/>
    <col min="6914" max="6914" width="68" style="20" bestFit="1" customWidth="1"/>
    <col min="6915" max="7169" width="9" style="20"/>
    <col min="7170" max="7170" width="68" style="20" bestFit="1" customWidth="1"/>
    <col min="7171" max="7425" width="9" style="20"/>
    <col min="7426" max="7426" width="68" style="20" bestFit="1" customWidth="1"/>
    <col min="7427" max="7681" width="9" style="20"/>
    <col min="7682" max="7682" width="68" style="20" bestFit="1" customWidth="1"/>
    <col min="7683" max="7937" width="9" style="20"/>
    <col min="7938" max="7938" width="68" style="20" bestFit="1" customWidth="1"/>
    <col min="7939" max="8193" width="9" style="20"/>
    <col min="8194" max="8194" width="68" style="20" bestFit="1" customWidth="1"/>
    <col min="8195" max="8449" width="9" style="20"/>
    <col min="8450" max="8450" width="68" style="20" bestFit="1" customWidth="1"/>
    <col min="8451" max="8705" width="9" style="20"/>
    <col min="8706" max="8706" width="68" style="20" bestFit="1" customWidth="1"/>
    <col min="8707" max="8961" width="9" style="20"/>
    <col min="8962" max="8962" width="68" style="20" bestFit="1" customWidth="1"/>
    <col min="8963" max="9217" width="9" style="20"/>
    <col min="9218" max="9218" width="68" style="20" bestFit="1" customWidth="1"/>
    <col min="9219" max="9473" width="9" style="20"/>
    <col min="9474" max="9474" width="68" style="20" bestFit="1" customWidth="1"/>
    <col min="9475" max="9729" width="9" style="20"/>
    <col min="9730" max="9730" width="68" style="20" bestFit="1" customWidth="1"/>
    <col min="9731" max="9985" width="9" style="20"/>
    <col min="9986" max="9986" width="68" style="20" bestFit="1" customWidth="1"/>
    <col min="9987" max="10241" width="9" style="20"/>
    <col min="10242" max="10242" width="68" style="20" bestFit="1" customWidth="1"/>
    <col min="10243" max="10497" width="9" style="20"/>
    <col min="10498" max="10498" width="68" style="20" bestFit="1" customWidth="1"/>
    <col min="10499" max="10753" width="9" style="20"/>
    <col min="10754" max="10754" width="68" style="20" bestFit="1" customWidth="1"/>
    <col min="10755" max="11009" width="9" style="20"/>
    <col min="11010" max="11010" width="68" style="20" bestFit="1" customWidth="1"/>
    <col min="11011" max="11265" width="9" style="20"/>
    <col min="11266" max="11266" width="68" style="20" bestFit="1" customWidth="1"/>
    <col min="11267" max="11521" width="9" style="20"/>
    <col min="11522" max="11522" width="68" style="20" bestFit="1" customWidth="1"/>
    <col min="11523" max="11777" width="9" style="20"/>
    <col min="11778" max="11778" width="68" style="20" bestFit="1" customWidth="1"/>
    <col min="11779" max="12033" width="9" style="20"/>
    <col min="12034" max="12034" width="68" style="20" bestFit="1" customWidth="1"/>
    <col min="12035" max="12289" width="9" style="20"/>
    <col min="12290" max="12290" width="68" style="20" bestFit="1" customWidth="1"/>
    <col min="12291" max="12545" width="9" style="20"/>
    <col min="12546" max="12546" width="68" style="20" bestFit="1" customWidth="1"/>
    <col min="12547" max="12801" width="9" style="20"/>
    <col min="12802" max="12802" width="68" style="20" bestFit="1" customWidth="1"/>
    <col min="12803" max="13057" width="9" style="20"/>
    <col min="13058" max="13058" width="68" style="20" bestFit="1" customWidth="1"/>
    <col min="13059" max="13313" width="9" style="20"/>
    <col min="13314" max="13314" width="68" style="20" bestFit="1" customWidth="1"/>
    <col min="13315" max="13569" width="9" style="20"/>
    <col min="13570" max="13570" width="68" style="20" bestFit="1" customWidth="1"/>
    <col min="13571" max="13825" width="9" style="20"/>
    <col min="13826" max="13826" width="68" style="20" bestFit="1" customWidth="1"/>
    <col min="13827" max="14081" width="9" style="20"/>
    <col min="14082" max="14082" width="68" style="20" bestFit="1" customWidth="1"/>
    <col min="14083" max="14337" width="9" style="20"/>
    <col min="14338" max="14338" width="68" style="20" bestFit="1" customWidth="1"/>
    <col min="14339" max="14593" width="9" style="20"/>
    <col min="14594" max="14594" width="68" style="20" bestFit="1" customWidth="1"/>
    <col min="14595" max="14849" width="9" style="20"/>
    <col min="14850" max="14850" width="68" style="20" bestFit="1" customWidth="1"/>
    <col min="14851" max="15105" width="9" style="20"/>
    <col min="15106" max="15106" width="68" style="20" bestFit="1" customWidth="1"/>
    <col min="15107" max="15361" width="9" style="20"/>
    <col min="15362" max="15362" width="68" style="20" bestFit="1" customWidth="1"/>
    <col min="15363" max="15617" width="9" style="20"/>
    <col min="15618" max="15618" width="68" style="20" bestFit="1" customWidth="1"/>
    <col min="15619" max="15873" width="9" style="20"/>
    <col min="15874" max="15874" width="68" style="20" bestFit="1" customWidth="1"/>
    <col min="15875" max="16129" width="9" style="20"/>
    <col min="16130" max="16130" width="68" style="20" bestFit="1" customWidth="1"/>
    <col min="16131" max="16384" width="9" style="20"/>
  </cols>
  <sheetData>
    <row r="1" spans="1:12" ht="23.25">
      <c r="A1" s="17"/>
      <c r="B1" s="18" t="s">
        <v>48</v>
      </c>
      <c r="C1" s="17"/>
      <c r="D1" s="18"/>
      <c r="E1" s="18"/>
      <c r="F1" s="19"/>
      <c r="G1" s="19"/>
      <c r="H1" s="19"/>
      <c r="I1" s="17"/>
      <c r="J1" s="17"/>
      <c r="K1" s="17"/>
      <c r="L1" s="17"/>
    </row>
    <row r="2" spans="1:12" ht="50.25" customHeight="1">
      <c r="A2" s="21"/>
      <c r="B2" s="267" t="s">
        <v>106</v>
      </c>
      <c r="C2" s="267"/>
      <c r="D2" s="267"/>
      <c r="E2" s="21"/>
      <c r="F2" s="21"/>
      <c r="G2" s="21"/>
      <c r="H2" s="21"/>
      <c r="I2" s="21"/>
      <c r="J2" s="21"/>
      <c r="K2" s="21"/>
      <c r="L2" s="21"/>
    </row>
    <row r="3" spans="1:12" ht="14.25" customHeight="1">
      <c r="A3" s="21"/>
      <c r="B3" s="43" t="s">
        <v>43</v>
      </c>
      <c r="C3" s="43"/>
      <c r="D3" s="43"/>
      <c r="E3" s="21"/>
      <c r="F3" s="21"/>
      <c r="G3" s="21"/>
      <c r="H3" s="21"/>
      <c r="I3" s="21"/>
      <c r="J3" s="21"/>
      <c r="K3" s="21"/>
      <c r="L3" s="21"/>
    </row>
    <row r="4" spans="1:12" ht="15">
      <c r="A4" s="21"/>
      <c r="B4" s="268" t="s">
        <v>87</v>
      </c>
      <c r="C4" s="268"/>
      <c r="D4" s="268"/>
      <c r="E4" s="21"/>
      <c r="F4" s="21"/>
      <c r="G4" s="21"/>
      <c r="H4" s="21"/>
      <c r="I4" s="21"/>
      <c r="J4" s="21"/>
      <c r="K4" s="21"/>
      <c r="L4" s="21"/>
    </row>
    <row r="5" spans="1:12" ht="15">
      <c r="A5" s="21"/>
      <c r="B5" s="25"/>
      <c r="C5" s="25"/>
      <c r="D5" s="25"/>
      <c r="E5" s="21"/>
      <c r="F5" s="21"/>
      <c r="G5" s="21"/>
      <c r="H5" s="21"/>
      <c r="I5" s="21"/>
      <c r="J5" s="21"/>
      <c r="K5" s="21"/>
      <c r="L5" s="21"/>
    </row>
    <row r="6" spans="1:12" ht="15.75">
      <c r="A6" s="21"/>
      <c r="B6" s="40" t="s">
        <v>56</v>
      </c>
      <c r="C6" s="25"/>
      <c r="D6" s="25"/>
      <c r="E6" s="21"/>
      <c r="F6" s="21"/>
      <c r="G6" s="21"/>
      <c r="H6" s="21"/>
      <c r="I6" s="21"/>
      <c r="J6" s="21"/>
      <c r="K6" s="21"/>
      <c r="L6" s="21"/>
    </row>
    <row r="7" spans="1:12" ht="15">
      <c r="A7" s="21"/>
      <c r="B7" s="41" t="s">
        <v>40</v>
      </c>
      <c r="D7" s="21"/>
      <c r="E7" s="21"/>
      <c r="F7" s="21"/>
      <c r="G7" s="21"/>
      <c r="H7" s="21"/>
      <c r="I7" s="21"/>
      <c r="J7" s="21"/>
      <c r="K7" s="21"/>
      <c r="L7" s="21"/>
    </row>
    <row r="8" spans="1:12" ht="15">
      <c r="A8" s="21"/>
      <c r="B8" s="216" t="s">
        <v>41</v>
      </c>
      <c r="C8" s="21"/>
      <c r="D8" s="21"/>
      <c r="E8" s="21"/>
      <c r="F8" s="21"/>
      <c r="G8" s="21"/>
      <c r="H8" s="21"/>
      <c r="I8" s="21"/>
      <c r="J8" s="21"/>
      <c r="K8" s="21"/>
      <c r="L8" s="21"/>
    </row>
    <row r="9" spans="1:12" ht="15">
      <c r="A9" s="21"/>
      <c r="B9" s="41"/>
      <c r="C9" s="21"/>
      <c r="D9" s="21"/>
      <c r="E9" s="21"/>
      <c r="F9" s="21"/>
      <c r="G9" s="21"/>
      <c r="H9" s="21"/>
      <c r="I9" s="21"/>
      <c r="J9" s="21"/>
      <c r="K9" s="21"/>
      <c r="L9" s="21"/>
    </row>
    <row r="10" spans="1:12" ht="15">
      <c r="A10" s="21"/>
      <c r="B10" s="22" t="s">
        <v>50</v>
      </c>
      <c r="C10" s="21"/>
      <c r="D10" s="21"/>
      <c r="E10" s="21"/>
      <c r="F10" s="21"/>
      <c r="G10" s="21"/>
      <c r="H10" s="21"/>
      <c r="I10" s="21"/>
      <c r="J10" s="21"/>
      <c r="K10" s="21"/>
      <c r="L10" s="21"/>
    </row>
    <row r="11" spans="1:12" ht="15">
      <c r="A11" s="21"/>
      <c r="B11" s="25" t="s">
        <v>51</v>
      </c>
      <c r="C11" s="21"/>
      <c r="D11" s="21"/>
      <c r="E11" s="21"/>
      <c r="F11" s="21"/>
      <c r="G11" s="21"/>
      <c r="H11" s="21"/>
      <c r="I11" s="21"/>
      <c r="J11" s="21"/>
      <c r="K11" s="21"/>
      <c r="L11" s="21"/>
    </row>
    <row r="12" spans="1:12" ht="15">
      <c r="A12" s="21"/>
      <c r="B12" s="25" t="s">
        <v>52</v>
      </c>
      <c r="C12" s="21"/>
      <c r="D12" s="21"/>
      <c r="E12" s="21"/>
      <c r="F12" s="21"/>
      <c r="G12" s="21"/>
      <c r="H12" s="21"/>
      <c r="I12" s="21"/>
      <c r="J12" s="21"/>
      <c r="K12" s="21"/>
      <c r="L12" s="21"/>
    </row>
    <row r="13" spans="1:12" ht="15">
      <c r="A13" s="21"/>
      <c r="B13" s="25" t="s">
        <v>53</v>
      </c>
      <c r="C13" s="21"/>
      <c r="D13" s="21"/>
      <c r="E13" s="21"/>
      <c r="F13" s="21"/>
      <c r="G13" s="21"/>
      <c r="H13" s="21"/>
      <c r="I13" s="21"/>
      <c r="J13" s="21"/>
      <c r="K13" s="21"/>
      <c r="L13" s="21"/>
    </row>
    <row r="14" spans="1:12" ht="15">
      <c r="A14" s="21"/>
      <c r="B14" s="44"/>
      <c r="C14" s="21"/>
      <c r="D14" s="21"/>
      <c r="E14" s="21"/>
      <c r="F14" s="21"/>
      <c r="G14" s="21"/>
      <c r="H14" s="21"/>
      <c r="I14" s="21"/>
      <c r="J14" s="21"/>
      <c r="K14" s="21"/>
      <c r="L14" s="21"/>
    </row>
    <row r="15" spans="1:12" ht="15.75">
      <c r="A15" s="21"/>
      <c r="B15" s="40" t="s">
        <v>55</v>
      </c>
      <c r="C15" s="21"/>
      <c r="D15" s="40"/>
      <c r="E15" s="21"/>
      <c r="F15" s="21"/>
      <c r="G15" s="21"/>
      <c r="H15" s="21"/>
      <c r="I15" s="21"/>
      <c r="J15" s="21"/>
      <c r="K15" s="21"/>
      <c r="L15" s="21"/>
    </row>
    <row r="16" spans="1:12" ht="15">
      <c r="A16" s="21"/>
      <c r="B16" s="41" t="s">
        <v>127</v>
      </c>
      <c r="C16" s="21"/>
      <c r="D16" s="41"/>
      <c r="E16" s="21"/>
      <c r="F16" s="21"/>
      <c r="G16" s="21"/>
      <c r="H16" s="21"/>
      <c r="I16" s="21"/>
      <c r="J16" s="21"/>
      <c r="K16" s="21"/>
      <c r="L16" s="21"/>
    </row>
    <row r="17" spans="1:12" ht="15">
      <c r="A17" s="21"/>
      <c r="B17" s="42" t="s">
        <v>42</v>
      </c>
      <c r="C17" s="21"/>
      <c r="D17" s="42"/>
      <c r="E17" s="21"/>
      <c r="F17" s="21"/>
      <c r="G17" s="21"/>
      <c r="H17" s="21"/>
      <c r="I17" s="21"/>
      <c r="J17" s="21"/>
      <c r="K17" s="21"/>
      <c r="L17" s="21"/>
    </row>
    <row r="18" spans="1:12" ht="15">
      <c r="A18" s="21"/>
      <c r="B18" s="42"/>
      <c r="C18" s="21"/>
      <c r="D18" s="42"/>
      <c r="E18" s="21"/>
      <c r="F18" s="21"/>
      <c r="G18" s="21"/>
      <c r="H18" s="21"/>
      <c r="I18" s="21"/>
      <c r="J18" s="21"/>
      <c r="K18" s="21"/>
      <c r="L18" s="21"/>
    </row>
    <row r="19" spans="1:12" ht="15">
      <c r="A19" s="21"/>
      <c r="B19" s="264" t="s">
        <v>128</v>
      </c>
      <c r="C19" s="21"/>
      <c r="D19" s="24"/>
      <c r="E19" s="21"/>
      <c r="F19" s="21"/>
      <c r="G19" s="21"/>
      <c r="H19" s="21"/>
      <c r="I19" s="21"/>
      <c r="J19" s="21"/>
      <c r="K19" s="21"/>
      <c r="L19" s="21"/>
    </row>
    <row r="20" spans="1:12" ht="15">
      <c r="A20" s="21"/>
      <c r="B20" s="264" t="s">
        <v>49</v>
      </c>
      <c r="C20" s="21"/>
      <c r="D20" s="24"/>
      <c r="E20" s="21"/>
      <c r="F20" s="21"/>
      <c r="G20" s="21"/>
      <c r="H20" s="21"/>
      <c r="I20" s="21"/>
      <c r="J20" s="21"/>
      <c r="K20" s="21"/>
      <c r="L20" s="21"/>
    </row>
    <row r="21" spans="1:12" ht="15">
      <c r="A21" s="21"/>
      <c r="B21" s="265" t="s">
        <v>130</v>
      </c>
      <c r="C21" s="21"/>
      <c r="D21" s="24"/>
      <c r="E21" s="21"/>
      <c r="F21" s="21"/>
      <c r="G21" s="21"/>
      <c r="H21" s="21"/>
      <c r="I21" s="21"/>
      <c r="J21" s="21"/>
      <c r="K21" s="21"/>
      <c r="L21" s="21"/>
    </row>
    <row r="22" spans="1:12" ht="15">
      <c r="A22" s="21"/>
      <c r="B22" s="200"/>
      <c r="C22" s="21"/>
      <c r="D22" s="24"/>
      <c r="E22" s="21"/>
      <c r="F22" s="21"/>
      <c r="G22" s="21"/>
      <c r="H22" s="21"/>
      <c r="I22" s="21"/>
      <c r="J22" s="21"/>
      <c r="K22" s="21"/>
      <c r="L22" s="21"/>
    </row>
    <row r="23" spans="1:12" ht="15">
      <c r="A23" s="21"/>
      <c r="B23" s="200"/>
      <c r="C23" s="21"/>
      <c r="D23" s="214"/>
      <c r="E23" s="201"/>
      <c r="F23" s="201"/>
      <c r="G23" s="201"/>
      <c r="H23" s="201"/>
      <c r="I23" s="201"/>
      <c r="J23" s="21"/>
      <c r="K23" s="21"/>
      <c r="L23" s="21"/>
    </row>
    <row r="24" spans="1:12" ht="15">
      <c r="A24" s="21"/>
      <c r="B24" s="25"/>
      <c r="C24" s="21"/>
      <c r="D24" s="214"/>
      <c r="E24" s="201"/>
      <c r="F24" s="201"/>
      <c r="G24" s="201"/>
      <c r="H24" s="201"/>
      <c r="I24" s="201"/>
      <c r="J24" s="21"/>
      <c r="K24" s="21"/>
      <c r="L24" s="21"/>
    </row>
    <row r="25" spans="1:12" ht="15">
      <c r="A25" s="21"/>
      <c r="B25" s="214"/>
      <c r="C25" s="26"/>
      <c r="D25" s="26"/>
      <c r="E25" s="26"/>
      <c r="F25" s="26"/>
      <c r="G25" s="26"/>
      <c r="H25" s="26"/>
      <c r="I25" s="26"/>
      <c r="J25" s="26"/>
      <c r="K25" s="26"/>
      <c r="L25" s="26"/>
    </row>
    <row r="26" spans="1:12" ht="15">
      <c r="A26" s="21"/>
      <c r="B26" s="215"/>
      <c r="C26" s="26"/>
      <c r="D26" s="26"/>
      <c r="E26" s="26"/>
      <c r="F26" s="26"/>
      <c r="G26" s="26"/>
      <c r="H26" s="26"/>
      <c r="I26" s="26"/>
      <c r="J26" s="26"/>
      <c r="K26" s="26"/>
      <c r="L26" s="26"/>
    </row>
    <row r="27" spans="1:12" ht="15">
      <c r="A27" s="21"/>
      <c r="B27" s="23"/>
      <c r="C27" s="26"/>
      <c r="D27" s="26"/>
      <c r="E27" s="26"/>
      <c r="F27" s="26"/>
      <c r="G27" s="26"/>
      <c r="H27" s="26"/>
      <c r="I27" s="26"/>
      <c r="J27" s="26"/>
      <c r="K27" s="26"/>
      <c r="L27" s="26"/>
    </row>
    <row r="28" spans="1:12" ht="15">
      <c r="A28" s="21"/>
      <c r="B28" s="26"/>
      <c r="C28" s="26"/>
      <c r="D28" s="26"/>
      <c r="E28" s="26"/>
      <c r="F28" s="26"/>
      <c r="G28" s="26"/>
      <c r="H28" s="26"/>
      <c r="I28" s="26"/>
      <c r="J28" s="26"/>
      <c r="K28" s="26"/>
      <c r="L28" s="26"/>
    </row>
    <row r="29" spans="1:12" ht="15">
      <c r="A29" s="21"/>
      <c r="B29" s="25"/>
      <c r="C29" s="26"/>
      <c r="D29" s="26"/>
      <c r="E29" s="26"/>
      <c r="F29" s="26"/>
      <c r="G29" s="26"/>
      <c r="H29" s="26"/>
      <c r="I29" s="26"/>
      <c r="J29" s="26"/>
      <c r="K29" s="26"/>
      <c r="L29" s="26"/>
    </row>
    <row r="30" spans="1:12" ht="15">
      <c r="A30" s="21"/>
      <c r="B30" s="23"/>
      <c r="C30" s="26"/>
      <c r="D30" s="26"/>
      <c r="E30" s="26"/>
      <c r="F30" s="26"/>
      <c r="G30" s="26"/>
      <c r="H30" s="26"/>
      <c r="I30" s="26"/>
      <c r="J30" s="26"/>
      <c r="K30" s="26"/>
      <c r="L30" s="26"/>
    </row>
    <row r="31" spans="1:12" ht="15">
      <c r="A31" s="21"/>
      <c r="B31" s="26"/>
      <c r="C31" s="26"/>
      <c r="D31" s="26"/>
      <c r="E31" s="26"/>
      <c r="F31" s="26"/>
      <c r="G31" s="26"/>
      <c r="H31" s="26"/>
      <c r="I31" s="26"/>
      <c r="J31" s="26"/>
      <c r="K31" s="26"/>
      <c r="L31" s="26"/>
    </row>
    <row r="32" spans="1:12" ht="15">
      <c r="A32" s="21"/>
      <c r="B32" s="26"/>
      <c r="C32" s="26"/>
      <c r="D32" s="26"/>
      <c r="E32" s="26"/>
      <c r="F32" s="26"/>
      <c r="G32" s="26"/>
      <c r="H32" s="26"/>
      <c r="I32" s="26"/>
      <c r="J32" s="26"/>
      <c r="K32" s="26"/>
      <c r="L32" s="26"/>
    </row>
    <row r="33" spans="1:12" ht="15">
      <c r="A33" s="21"/>
      <c r="B33" s="26"/>
      <c r="C33" s="26"/>
      <c r="D33" s="26"/>
      <c r="E33" s="26"/>
      <c r="F33" s="26"/>
      <c r="G33" s="26"/>
      <c r="H33" s="26"/>
      <c r="I33" s="26"/>
      <c r="J33" s="26"/>
      <c r="K33" s="26"/>
      <c r="L33" s="26"/>
    </row>
    <row r="34" spans="1:12" ht="15">
      <c r="A34" s="21"/>
    </row>
    <row r="35" spans="1:12" ht="15">
      <c r="A35" s="21"/>
    </row>
    <row r="36" spans="1:12">
      <c r="A36" s="26"/>
    </row>
    <row r="37" spans="1:12">
      <c r="A37" s="26"/>
    </row>
    <row r="38" spans="1:12">
      <c r="A38" s="26"/>
    </row>
    <row r="39" spans="1:12">
      <c r="A39" s="26"/>
    </row>
    <row r="40" spans="1:12">
      <c r="A40" s="26"/>
    </row>
    <row r="41" spans="1:12">
      <c r="A41" s="26"/>
    </row>
    <row r="42" spans="1:12">
      <c r="A42" s="26"/>
    </row>
    <row r="43" spans="1:12">
      <c r="A43" s="26"/>
    </row>
    <row r="44" spans="1:12">
      <c r="A44" s="26"/>
    </row>
    <row r="45" spans="1:12">
      <c r="A45" s="26"/>
    </row>
    <row r="46" spans="1:12">
      <c r="A46" s="26"/>
    </row>
    <row r="47" spans="1:12">
      <c r="A47" s="26"/>
    </row>
    <row r="48" spans="1:12">
      <c r="A48" s="26"/>
    </row>
    <row r="49" spans="1:1">
      <c r="A49" s="26"/>
    </row>
    <row r="50" spans="1:1">
      <c r="A50" s="26"/>
    </row>
    <row r="51" spans="1:1">
      <c r="A51" s="26"/>
    </row>
    <row r="52" spans="1:1">
      <c r="A52" s="26"/>
    </row>
    <row r="53" spans="1:1">
      <c r="A53" s="26"/>
    </row>
    <row r="54" spans="1:1">
      <c r="A54" s="26"/>
    </row>
  </sheetData>
  <mergeCells count="2">
    <mergeCell ref="B2:D2"/>
    <mergeCell ref="B4:D4"/>
  </mergeCells>
  <hyperlinks>
    <hyperlink ref="B4" r:id="rId1"/>
    <hyperlink ref="B20" location="'Table 6'!A1" display="Table 6: Electricity Generation by Fuel Type with Cogeneration separated out (GWh)"/>
    <hyperlink ref="B21" location="'Table 7'!A1" display="Table 7: Operational Electricity Generation Capacity by Plant Types (MW)"/>
    <hyperlink ref="B10" location="'Table 1'!A1" display="Table 1"/>
    <hyperlink ref="B11" location="'Table 2'!A1" display="Table 2"/>
    <hyperlink ref="B12" location="'Table 3'!A1" display="Table 3"/>
    <hyperlink ref="B13" location="'Table 4'!A1" display="Table 4"/>
    <hyperlink ref="B8" r:id="rId2"/>
    <hyperlink ref="B17" r:id="rId3"/>
    <hyperlink ref="B19" location="'Table 5'!A1" display="Table 5: Electricity Balance"/>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Y51"/>
  <sheetViews>
    <sheetView zoomScale="85" zoomScaleNormal="85" workbookViewId="0">
      <pane xSplit="1" ySplit="10" topLeftCell="FL11" activePane="bottomRight" state="frozen"/>
      <selection pane="topRight" activeCell="D1" sqref="D1"/>
      <selection pane="bottomLeft" activeCell="A11" sqref="A11"/>
      <selection pane="bottomRight" activeCell="FX10" sqref="FX10"/>
    </sheetView>
  </sheetViews>
  <sheetFormatPr defaultRowHeight="15" outlineLevelRow="1"/>
  <cols>
    <col min="1" max="1" width="56.5" style="1" customWidth="1"/>
    <col min="2" max="65" width="9" style="1" customWidth="1"/>
    <col min="66" max="133" width="9" style="3"/>
    <col min="134" max="134" width="11.25" style="3" bestFit="1" customWidth="1"/>
    <col min="135" max="158" width="9" style="3"/>
    <col min="159" max="159" width="10.125" style="3" customWidth="1"/>
    <col min="160" max="166" width="11.75" style="3" bestFit="1" customWidth="1"/>
    <col min="167" max="167" width="11.75" style="3" customWidth="1"/>
    <col min="168" max="168" width="11.75" style="3" bestFit="1" customWidth="1"/>
    <col min="169" max="180" width="11.75" style="3" customWidth="1"/>
    <col min="181" max="181" width="23.625" style="3" customWidth="1"/>
    <col min="182" max="16384" width="9" style="3"/>
  </cols>
  <sheetData>
    <row r="1" spans="1:181">
      <c r="FC1" s="196" t="s">
        <v>82</v>
      </c>
      <c r="FD1" s="196" t="s">
        <v>83</v>
      </c>
      <c r="FE1" s="196" t="s">
        <v>84</v>
      </c>
      <c r="FF1" s="196" t="s">
        <v>85</v>
      </c>
      <c r="FG1" s="196" t="s">
        <v>86</v>
      </c>
      <c r="FH1" s="196" t="s">
        <v>92</v>
      </c>
      <c r="FI1" s="196"/>
      <c r="FJ1" s="196"/>
      <c r="FK1" s="196"/>
      <c r="FL1" s="196"/>
      <c r="FM1" s="196"/>
      <c r="FN1" s="196"/>
      <c r="FO1" s="196"/>
      <c r="FP1" s="196"/>
      <c r="FQ1" s="196"/>
      <c r="FR1" s="196"/>
      <c r="FS1" s="196"/>
      <c r="FT1" s="196"/>
      <c r="FU1" s="196"/>
      <c r="FV1" s="196"/>
      <c r="FW1" s="196"/>
      <c r="FX1" s="196"/>
    </row>
    <row r="2" spans="1:181">
      <c r="A2" s="47" t="s">
        <v>54</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FJ2" s="50"/>
    </row>
    <row r="3" spans="1:181">
      <c r="FJ3" s="181"/>
    </row>
    <row r="4" spans="1:181">
      <c r="FJ4" s="181"/>
    </row>
    <row r="5" spans="1:181">
      <c r="FJ5" s="181"/>
    </row>
    <row r="8" spans="1:181" ht="21">
      <c r="A8" s="168" t="s">
        <v>68</v>
      </c>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36"/>
      <c r="DW8" s="136"/>
      <c r="DX8" s="136"/>
      <c r="DY8" s="136"/>
      <c r="DZ8" s="136"/>
      <c r="EA8" s="136"/>
      <c r="EB8" s="136"/>
      <c r="EC8" s="136"/>
      <c r="ED8" s="136"/>
      <c r="EE8" s="136"/>
      <c r="EF8" s="136"/>
      <c r="EG8" s="136"/>
      <c r="EH8" s="136"/>
      <c r="EI8" s="136"/>
      <c r="EJ8" s="136"/>
      <c r="EK8" s="136"/>
      <c r="EL8" s="136"/>
      <c r="EM8" s="136"/>
      <c r="EN8" s="136"/>
      <c r="EO8" s="136"/>
      <c r="EP8" s="136"/>
      <c r="EQ8" s="136"/>
      <c r="ER8" s="136"/>
      <c r="ES8" s="136"/>
      <c r="ET8" s="136"/>
      <c r="EU8" s="136"/>
      <c r="EV8" s="136"/>
      <c r="EW8" s="136"/>
      <c r="EX8" s="136"/>
      <c r="EY8" s="136"/>
      <c r="EZ8" s="136"/>
      <c r="FA8" s="136"/>
      <c r="FB8" s="136"/>
      <c r="FC8" s="136"/>
      <c r="FD8" s="136"/>
      <c r="FE8" s="136"/>
      <c r="FF8" s="136"/>
      <c r="FG8" s="136"/>
      <c r="FH8" s="136"/>
      <c r="FI8" s="136"/>
      <c r="FJ8" s="136"/>
      <c r="FK8" s="136"/>
      <c r="FL8" s="136"/>
      <c r="FM8" s="136"/>
      <c r="FN8" s="136"/>
      <c r="FO8" s="136"/>
      <c r="FP8" s="136"/>
      <c r="FQ8" s="136"/>
      <c r="FR8" s="136"/>
      <c r="FS8" s="136"/>
      <c r="FT8" s="136"/>
      <c r="FU8" s="136"/>
      <c r="FV8" s="136"/>
      <c r="FW8" s="136"/>
      <c r="FX8" s="136"/>
      <c r="FY8" s="136"/>
    </row>
    <row r="9" spans="1:181" ht="15.75" customHeight="1">
      <c r="A9" s="16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181" ht="45" customHeight="1">
      <c r="A10" s="137" t="s">
        <v>57</v>
      </c>
      <c r="B10" s="138">
        <v>27089</v>
      </c>
      <c r="C10" s="138">
        <v>27181</v>
      </c>
      <c r="D10" s="138">
        <v>27273</v>
      </c>
      <c r="E10" s="138">
        <v>27364</v>
      </c>
      <c r="F10" s="138">
        <v>27454</v>
      </c>
      <c r="G10" s="138">
        <v>27546</v>
      </c>
      <c r="H10" s="138">
        <v>27638</v>
      </c>
      <c r="I10" s="138">
        <v>27729</v>
      </c>
      <c r="J10" s="138">
        <v>27820</v>
      </c>
      <c r="K10" s="138">
        <v>27912</v>
      </c>
      <c r="L10" s="138">
        <v>28004</v>
      </c>
      <c r="M10" s="138">
        <v>28095</v>
      </c>
      <c r="N10" s="138">
        <v>28185</v>
      </c>
      <c r="O10" s="138">
        <v>28277</v>
      </c>
      <c r="P10" s="138">
        <v>28369</v>
      </c>
      <c r="Q10" s="138">
        <v>28460</v>
      </c>
      <c r="R10" s="138">
        <v>28550</v>
      </c>
      <c r="S10" s="138">
        <v>28642</v>
      </c>
      <c r="T10" s="138">
        <v>28734</v>
      </c>
      <c r="U10" s="138">
        <v>28825</v>
      </c>
      <c r="V10" s="138">
        <v>28915</v>
      </c>
      <c r="W10" s="138">
        <v>29007</v>
      </c>
      <c r="X10" s="138">
        <v>29099</v>
      </c>
      <c r="Y10" s="138">
        <v>29190</v>
      </c>
      <c r="Z10" s="138">
        <v>29281</v>
      </c>
      <c r="AA10" s="138">
        <v>29373</v>
      </c>
      <c r="AB10" s="138">
        <v>29465</v>
      </c>
      <c r="AC10" s="138">
        <v>29556</v>
      </c>
      <c r="AD10" s="138">
        <v>29646</v>
      </c>
      <c r="AE10" s="138">
        <v>29738</v>
      </c>
      <c r="AF10" s="138">
        <v>29830</v>
      </c>
      <c r="AG10" s="138">
        <v>29921</v>
      </c>
      <c r="AH10" s="138">
        <v>30011</v>
      </c>
      <c r="AI10" s="138">
        <v>30103</v>
      </c>
      <c r="AJ10" s="138">
        <v>30195</v>
      </c>
      <c r="AK10" s="138">
        <v>30286</v>
      </c>
      <c r="AL10" s="138">
        <v>30376</v>
      </c>
      <c r="AM10" s="138">
        <v>30468</v>
      </c>
      <c r="AN10" s="138">
        <v>30560</v>
      </c>
      <c r="AO10" s="138">
        <v>30651</v>
      </c>
      <c r="AP10" s="138">
        <v>30742</v>
      </c>
      <c r="AQ10" s="138">
        <v>30834</v>
      </c>
      <c r="AR10" s="138">
        <v>30926</v>
      </c>
      <c r="AS10" s="138">
        <v>31017</v>
      </c>
      <c r="AT10" s="138">
        <v>31107</v>
      </c>
      <c r="AU10" s="138">
        <v>31199</v>
      </c>
      <c r="AV10" s="138">
        <v>31291</v>
      </c>
      <c r="AW10" s="138">
        <v>31382</v>
      </c>
      <c r="AX10" s="138">
        <v>31472</v>
      </c>
      <c r="AY10" s="138">
        <v>31564</v>
      </c>
      <c r="AZ10" s="138">
        <v>31656</v>
      </c>
      <c r="BA10" s="138">
        <v>31747</v>
      </c>
      <c r="BB10" s="138">
        <v>31837</v>
      </c>
      <c r="BC10" s="138">
        <v>31929</v>
      </c>
      <c r="BD10" s="138">
        <v>32021</v>
      </c>
      <c r="BE10" s="138">
        <v>32112</v>
      </c>
      <c r="BF10" s="138">
        <v>32203</v>
      </c>
      <c r="BG10" s="138">
        <v>32295</v>
      </c>
      <c r="BH10" s="138">
        <v>32387</v>
      </c>
      <c r="BI10" s="138">
        <v>32478</v>
      </c>
      <c r="BJ10" s="138">
        <v>32568</v>
      </c>
      <c r="BK10" s="138">
        <v>32660</v>
      </c>
      <c r="BL10" s="138">
        <v>32752</v>
      </c>
      <c r="BM10" s="138">
        <v>32843</v>
      </c>
      <c r="BN10" s="138">
        <v>32933</v>
      </c>
      <c r="BO10" s="138">
        <v>33025</v>
      </c>
      <c r="BP10" s="138">
        <v>33117</v>
      </c>
      <c r="BQ10" s="138">
        <v>33208</v>
      </c>
      <c r="BR10" s="138">
        <v>33298</v>
      </c>
      <c r="BS10" s="138">
        <v>33390</v>
      </c>
      <c r="BT10" s="138">
        <v>33482</v>
      </c>
      <c r="BU10" s="138">
        <v>33573</v>
      </c>
      <c r="BV10" s="138">
        <v>33664</v>
      </c>
      <c r="BW10" s="138">
        <v>33756</v>
      </c>
      <c r="BX10" s="138">
        <v>33848</v>
      </c>
      <c r="BY10" s="138">
        <v>33939</v>
      </c>
      <c r="BZ10" s="138">
        <v>34029</v>
      </c>
      <c r="CA10" s="138">
        <v>34121</v>
      </c>
      <c r="CB10" s="138">
        <v>34213</v>
      </c>
      <c r="CC10" s="138">
        <v>34304</v>
      </c>
      <c r="CD10" s="138">
        <v>34394</v>
      </c>
      <c r="CE10" s="138">
        <v>34486</v>
      </c>
      <c r="CF10" s="138">
        <v>34578</v>
      </c>
      <c r="CG10" s="138">
        <v>34669</v>
      </c>
      <c r="CH10" s="138">
        <v>34759</v>
      </c>
      <c r="CI10" s="138">
        <v>34851</v>
      </c>
      <c r="CJ10" s="138">
        <v>34943</v>
      </c>
      <c r="CK10" s="138">
        <v>35034</v>
      </c>
      <c r="CL10" s="138">
        <v>35125</v>
      </c>
      <c r="CM10" s="138">
        <v>35217</v>
      </c>
      <c r="CN10" s="138">
        <v>35309</v>
      </c>
      <c r="CO10" s="138">
        <v>35400</v>
      </c>
      <c r="CP10" s="138">
        <v>35490</v>
      </c>
      <c r="CQ10" s="138">
        <v>35582</v>
      </c>
      <c r="CR10" s="138">
        <v>35674</v>
      </c>
      <c r="CS10" s="138">
        <v>35765</v>
      </c>
      <c r="CT10" s="138">
        <v>35855</v>
      </c>
      <c r="CU10" s="138">
        <v>35947</v>
      </c>
      <c r="CV10" s="138">
        <v>36039</v>
      </c>
      <c r="CW10" s="138">
        <v>36130</v>
      </c>
      <c r="CX10" s="138">
        <v>36220</v>
      </c>
      <c r="CY10" s="138">
        <v>36312</v>
      </c>
      <c r="CZ10" s="138">
        <v>36404</v>
      </c>
      <c r="DA10" s="138">
        <v>36495</v>
      </c>
      <c r="DB10" s="138">
        <v>36586</v>
      </c>
      <c r="DC10" s="138">
        <v>36678</v>
      </c>
      <c r="DD10" s="138">
        <v>36770</v>
      </c>
      <c r="DE10" s="138">
        <v>36861</v>
      </c>
      <c r="DF10" s="138">
        <v>36951</v>
      </c>
      <c r="DG10" s="138">
        <v>37043</v>
      </c>
      <c r="DH10" s="138">
        <v>37135</v>
      </c>
      <c r="DI10" s="138">
        <v>37226</v>
      </c>
      <c r="DJ10" s="138">
        <v>37316</v>
      </c>
      <c r="DK10" s="138">
        <v>37408</v>
      </c>
      <c r="DL10" s="138">
        <v>37500</v>
      </c>
      <c r="DM10" s="138">
        <v>37591</v>
      </c>
      <c r="DN10" s="138">
        <v>37681</v>
      </c>
      <c r="DO10" s="138">
        <v>37773</v>
      </c>
      <c r="DP10" s="138">
        <v>37865</v>
      </c>
      <c r="DQ10" s="138">
        <v>37956</v>
      </c>
      <c r="DR10" s="138">
        <v>38047</v>
      </c>
      <c r="DS10" s="138">
        <v>38139</v>
      </c>
      <c r="DT10" s="138">
        <v>38231</v>
      </c>
      <c r="DU10" s="138">
        <v>38322</v>
      </c>
      <c r="DV10" s="138">
        <v>38412</v>
      </c>
      <c r="DW10" s="138">
        <v>38504</v>
      </c>
      <c r="DX10" s="138">
        <v>38596</v>
      </c>
      <c r="DY10" s="138">
        <v>38687</v>
      </c>
      <c r="DZ10" s="138">
        <v>38777</v>
      </c>
      <c r="EA10" s="206">
        <v>38869</v>
      </c>
      <c r="EB10" s="138">
        <v>38961</v>
      </c>
      <c r="EC10" s="138">
        <v>39052</v>
      </c>
      <c r="ED10" s="138">
        <v>39142</v>
      </c>
      <c r="EE10" s="138">
        <v>39234</v>
      </c>
      <c r="EF10" s="138">
        <v>39326</v>
      </c>
      <c r="EG10" s="138">
        <v>39417</v>
      </c>
      <c r="EH10" s="138">
        <v>39508</v>
      </c>
      <c r="EI10" s="138">
        <v>39600</v>
      </c>
      <c r="EJ10" s="138">
        <v>39692</v>
      </c>
      <c r="EK10" s="138">
        <v>39783</v>
      </c>
      <c r="EL10" s="138">
        <v>39873</v>
      </c>
      <c r="EM10" s="138">
        <v>39965</v>
      </c>
      <c r="EN10" s="138">
        <v>40057</v>
      </c>
      <c r="EO10" s="138">
        <v>40148</v>
      </c>
      <c r="EP10" s="138">
        <v>40238</v>
      </c>
      <c r="EQ10" s="138">
        <v>40330</v>
      </c>
      <c r="ER10" s="138">
        <v>40422</v>
      </c>
      <c r="ES10" s="138">
        <v>40513</v>
      </c>
      <c r="ET10" s="138">
        <v>40603</v>
      </c>
      <c r="EU10" s="138">
        <v>40695</v>
      </c>
      <c r="EV10" s="138">
        <v>40787</v>
      </c>
      <c r="EW10" s="138">
        <v>40878</v>
      </c>
      <c r="EX10" s="138">
        <v>40969</v>
      </c>
      <c r="EY10" s="138">
        <v>41061</v>
      </c>
      <c r="EZ10" s="138">
        <v>41153</v>
      </c>
      <c r="FA10" s="138">
        <v>41244</v>
      </c>
      <c r="FB10" s="138">
        <v>41334</v>
      </c>
      <c r="FC10" s="138">
        <v>41426</v>
      </c>
      <c r="FD10" s="138">
        <v>41518</v>
      </c>
      <c r="FE10" s="138">
        <v>41609</v>
      </c>
      <c r="FF10" s="138">
        <v>41699</v>
      </c>
      <c r="FG10" s="138">
        <v>41791</v>
      </c>
      <c r="FH10" s="138">
        <v>41883</v>
      </c>
      <c r="FI10" s="138">
        <v>41974</v>
      </c>
      <c r="FJ10" s="138">
        <v>42064</v>
      </c>
      <c r="FK10" s="138">
        <v>42156</v>
      </c>
      <c r="FL10" s="138">
        <v>42248</v>
      </c>
      <c r="FM10" s="138">
        <v>42339</v>
      </c>
      <c r="FN10" s="138">
        <v>42430</v>
      </c>
      <c r="FO10" s="138">
        <v>42522</v>
      </c>
      <c r="FP10" s="138">
        <v>42614</v>
      </c>
      <c r="FQ10" s="138">
        <v>42705</v>
      </c>
      <c r="FR10" s="138">
        <v>42795</v>
      </c>
      <c r="FS10" s="138">
        <v>42887</v>
      </c>
      <c r="FT10" s="138">
        <v>42979</v>
      </c>
      <c r="FU10" s="138">
        <v>43070</v>
      </c>
      <c r="FV10" s="138">
        <v>43160</v>
      </c>
      <c r="FW10" s="138">
        <v>43252</v>
      </c>
      <c r="FX10" s="138">
        <v>43344</v>
      </c>
      <c r="FY10" s="160" t="s">
        <v>66</v>
      </c>
    </row>
    <row r="11" spans="1:181">
      <c r="A11" s="139"/>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row>
    <row r="12" spans="1:181" ht="17.25">
      <c r="A12" s="129" t="s">
        <v>90</v>
      </c>
      <c r="B12" s="146">
        <v>4051.2039999999997</v>
      </c>
      <c r="C12" s="146">
        <v>4802.2039999999997</v>
      </c>
      <c r="D12" s="146">
        <v>5648.2040000000006</v>
      </c>
      <c r="E12" s="146">
        <v>5674.2040000000006</v>
      </c>
      <c r="F12" s="146">
        <v>4136.2039999999997</v>
      </c>
      <c r="G12" s="146">
        <v>5298.3540000000003</v>
      </c>
      <c r="H12" s="146">
        <v>5881.3540000000003</v>
      </c>
      <c r="I12" s="146">
        <v>4804.3540000000003</v>
      </c>
      <c r="J12" s="146">
        <v>4556.3539999999994</v>
      </c>
      <c r="K12" s="146">
        <v>5565.3540000000003</v>
      </c>
      <c r="L12" s="146">
        <v>6052.3540000000003</v>
      </c>
      <c r="M12" s="146">
        <v>5046.3539999999994</v>
      </c>
      <c r="N12" s="146">
        <v>4735.3539999999994</v>
      </c>
      <c r="O12" s="146">
        <v>5806.3539999999994</v>
      </c>
      <c r="P12" s="146">
        <v>6188.3539999999994</v>
      </c>
      <c r="Q12" s="146">
        <v>5062.3539999999994</v>
      </c>
      <c r="R12" s="146">
        <v>4688.3539999999994</v>
      </c>
      <c r="S12" s="146">
        <v>5665.3714999999993</v>
      </c>
      <c r="T12" s="146">
        <v>6220.3714999999993</v>
      </c>
      <c r="U12" s="146">
        <v>5280.3715000000002</v>
      </c>
      <c r="V12" s="146">
        <v>5034.3715000000002</v>
      </c>
      <c r="W12" s="146">
        <v>5734.4335000000001</v>
      </c>
      <c r="X12" s="148">
        <v>6167.4335000000001</v>
      </c>
      <c r="Y12" s="148">
        <v>5238.4335000000001</v>
      </c>
      <c r="Z12" s="148">
        <v>5003.4335000000001</v>
      </c>
      <c r="AA12" s="148">
        <v>5916.4335000000001</v>
      </c>
      <c r="AB12" s="148">
        <v>6429.4335000000001</v>
      </c>
      <c r="AC12" s="148">
        <v>5363.4335000000001</v>
      </c>
      <c r="AD12" s="148">
        <v>5085.4335000000001</v>
      </c>
      <c r="AE12" s="148">
        <v>6007.6835000000001</v>
      </c>
      <c r="AF12" s="148">
        <v>6616.6835000000001</v>
      </c>
      <c r="AG12" s="148">
        <v>5581.6835000000001</v>
      </c>
      <c r="AH12" s="148">
        <v>5343.6835000000001</v>
      </c>
      <c r="AI12" s="148">
        <v>6370.0584999999992</v>
      </c>
      <c r="AJ12" s="148">
        <v>6849.0584999999992</v>
      </c>
      <c r="AK12" s="148">
        <v>6013.0584999999992</v>
      </c>
      <c r="AL12" s="148">
        <v>5686.0585000000001</v>
      </c>
      <c r="AM12" s="148">
        <v>6765.076</v>
      </c>
      <c r="AN12" s="148">
        <v>7407.076</v>
      </c>
      <c r="AO12" s="148">
        <v>6283.076</v>
      </c>
      <c r="AP12" s="148">
        <v>6118.076</v>
      </c>
      <c r="AQ12" s="148">
        <v>7025.1284999999998</v>
      </c>
      <c r="AR12" s="148">
        <v>7555.2484999999997</v>
      </c>
      <c r="AS12" s="148">
        <v>6555.1374999999998</v>
      </c>
      <c r="AT12" s="148">
        <v>6259.8940000000002</v>
      </c>
      <c r="AU12" s="148">
        <v>7179.7504131655232</v>
      </c>
      <c r="AV12" s="148">
        <v>7640.2051111269629</v>
      </c>
      <c r="AW12" s="148">
        <v>6608.8701547440405</v>
      </c>
      <c r="AX12" s="148">
        <v>6283.4259232344066</v>
      </c>
      <c r="AY12" s="148">
        <v>7445.8445939118119</v>
      </c>
      <c r="AZ12" s="146">
        <v>8078.2785448447703</v>
      </c>
      <c r="BA12" s="146">
        <v>6844.5048159117214</v>
      </c>
      <c r="BB12" s="146">
        <v>6569.8112149721646</v>
      </c>
      <c r="BC12" s="146">
        <v>7466.8246210725874</v>
      </c>
      <c r="BD12" s="146">
        <v>7950.539536375486</v>
      </c>
      <c r="BE12" s="146">
        <v>7033.6251124085784</v>
      </c>
      <c r="BF12" s="146">
        <v>6941.89431869686</v>
      </c>
      <c r="BG12" s="146">
        <v>7851.7573520218166</v>
      </c>
      <c r="BH12" s="146">
        <v>8146.4426732259144</v>
      </c>
      <c r="BI12" s="146">
        <v>7383.1859116253527</v>
      </c>
      <c r="BJ12" s="146">
        <v>6853.0915682668565</v>
      </c>
      <c r="BK12" s="146">
        <v>7970.1366572042552</v>
      </c>
      <c r="BL12" s="146">
        <v>8447.7198679418616</v>
      </c>
      <c r="BM12" s="146">
        <v>7276.9625804254893</v>
      </c>
      <c r="BN12" s="146">
        <v>7187.8731795140966</v>
      </c>
      <c r="BO12" s="146">
        <v>8102.4268843948403</v>
      </c>
      <c r="BP12" s="146">
        <v>8646.2962760950413</v>
      </c>
      <c r="BQ12" s="146">
        <v>7522.8235069436005</v>
      </c>
      <c r="BR12" s="146">
        <v>7319.4792807482336</v>
      </c>
      <c r="BS12" s="146">
        <v>8382.2740650912747</v>
      </c>
      <c r="BT12" s="146">
        <v>8728.9574131581812</v>
      </c>
      <c r="BU12" s="146">
        <v>7979.0552032273754</v>
      </c>
      <c r="BV12" s="146">
        <v>7714.0053086149828</v>
      </c>
      <c r="BW12" s="146">
        <v>8613.5391955077503</v>
      </c>
      <c r="BX12" s="146">
        <v>7594.2261739862497</v>
      </c>
      <c r="BY12" s="146">
        <v>8014.6097492105073</v>
      </c>
      <c r="BZ12" s="146">
        <v>7911.5049169590329</v>
      </c>
      <c r="CA12" s="146">
        <v>8310.9381894451508</v>
      </c>
      <c r="CB12" s="146">
        <v>9160.338433163306</v>
      </c>
      <c r="CC12" s="146">
        <v>7975.3845076191046</v>
      </c>
      <c r="CD12" s="146">
        <v>7911.6554928828255</v>
      </c>
      <c r="CE12" s="146">
        <v>8543.6505998471275</v>
      </c>
      <c r="CF12" s="146">
        <v>9235.0695896661728</v>
      </c>
      <c r="CG12" s="146">
        <v>8335.5243175122687</v>
      </c>
      <c r="CH12" s="146">
        <v>8148.19847847036</v>
      </c>
      <c r="CI12" s="146">
        <v>8987.06773121679</v>
      </c>
      <c r="CJ12" s="146">
        <v>9528.9351712141161</v>
      </c>
      <c r="CK12" s="146">
        <v>8585.4939829593604</v>
      </c>
      <c r="CL12" s="146">
        <v>8314.547262899483</v>
      </c>
      <c r="CM12" s="146">
        <v>9090.8795281094845</v>
      </c>
      <c r="CN12" s="146">
        <v>9557.3568979963657</v>
      </c>
      <c r="CO12" s="146">
        <v>8597.2366009006437</v>
      </c>
      <c r="CP12" s="146">
        <v>8112.6464595619027</v>
      </c>
      <c r="CQ12" s="146">
        <v>9195.7995761514594</v>
      </c>
      <c r="CR12" s="146">
        <v>9909.0767180700368</v>
      </c>
      <c r="CS12" s="146">
        <v>8775.576191323049</v>
      </c>
      <c r="CT12" s="146">
        <v>8630.9423559266979</v>
      </c>
      <c r="CU12" s="146">
        <v>9418.3819882923581</v>
      </c>
      <c r="CV12" s="146">
        <v>9731.2108249998564</v>
      </c>
      <c r="CW12" s="146">
        <v>8798.7651556254932</v>
      </c>
      <c r="CX12" s="146">
        <v>8492.6290479402323</v>
      </c>
      <c r="CY12" s="146">
        <v>9359.244137005031</v>
      </c>
      <c r="CZ12" s="146">
        <v>9825.9307818703983</v>
      </c>
      <c r="DA12" s="146">
        <v>8965.4034582479162</v>
      </c>
      <c r="DB12" s="146">
        <v>8776.4894607918814</v>
      </c>
      <c r="DC12" s="146">
        <v>9573.9564672449997</v>
      </c>
      <c r="DD12" s="146">
        <v>10247.826093768039</v>
      </c>
      <c r="DE12" s="146">
        <v>9470.3917187486059</v>
      </c>
      <c r="DF12" s="146">
        <v>9155.08856752063</v>
      </c>
      <c r="DG12" s="146">
        <v>9965.5729046770903</v>
      </c>
      <c r="DH12" s="146">
        <v>9941.2793383344397</v>
      </c>
      <c r="DI12" s="146">
        <v>9156.406192169823</v>
      </c>
      <c r="DJ12" s="146">
        <f t="shared" ref="DJ12:DY12" si="0">SUM(DJ13:DJ22)</f>
        <v>8991.0940545049489</v>
      </c>
      <c r="DK12" s="146">
        <f t="shared" si="0"/>
        <v>9912.8914545495045</v>
      </c>
      <c r="DL12" s="146">
        <f t="shared" si="0"/>
        <v>10606.423964876236</v>
      </c>
      <c r="DM12" s="146">
        <f t="shared" si="0"/>
        <v>9873.7886008237638</v>
      </c>
      <c r="DN12" s="146">
        <f t="shared" si="0"/>
        <v>9401.0047745000029</v>
      </c>
      <c r="DO12" s="146">
        <f t="shared" si="0"/>
        <v>9461.2789635769241</v>
      </c>
      <c r="DP12" s="146">
        <f t="shared" si="0"/>
        <v>10663.483453076924</v>
      </c>
      <c r="DQ12" s="146">
        <f t="shared" si="0"/>
        <v>9908.54145577692</v>
      </c>
      <c r="DR12" s="146">
        <f t="shared" si="0"/>
        <v>9721.9506509985222</v>
      </c>
      <c r="DS12" s="146">
        <f t="shared" si="0"/>
        <v>10381.0819295</v>
      </c>
      <c r="DT12" s="146">
        <f t="shared" si="0"/>
        <v>11299.442218499998</v>
      </c>
      <c r="DU12" s="146">
        <f t="shared" si="0"/>
        <v>10037.490786000002</v>
      </c>
      <c r="DV12" s="146">
        <f t="shared" si="0"/>
        <v>9682.1863982903997</v>
      </c>
      <c r="DW12" s="146">
        <f t="shared" si="0"/>
        <v>10641.449167569946</v>
      </c>
      <c r="DX12" s="146">
        <f t="shared" si="0"/>
        <v>10976.788420999996</v>
      </c>
      <c r="DY12" s="146">
        <f t="shared" si="0"/>
        <v>10138.007676000003</v>
      </c>
      <c r="DZ12" s="146">
        <f t="shared" ref="DZ12:FE12" si="1">SUM(DZ13:DZ22)</f>
        <v>9764.4681877399998</v>
      </c>
      <c r="EA12" s="146">
        <f t="shared" si="1"/>
        <v>10700.188237763999</v>
      </c>
      <c r="EB12" s="146">
        <f t="shared" si="1"/>
        <v>11293.230659340001</v>
      </c>
      <c r="EC12" s="146">
        <f t="shared" si="1"/>
        <v>10212.954580634401</v>
      </c>
      <c r="ED12" s="146">
        <f t="shared" si="1"/>
        <v>9876.7987872807353</v>
      </c>
      <c r="EE12" s="146">
        <f t="shared" si="1"/>
        <v>10644.996654150338</v>
      </c>
      <c r="EF12" s="146">
        <f t="shared" si="1"/>
        <v>11378.199006091934</v>
      </c>
      <c r="EG12" s="146">
        <f t="shared" si="1"/>
        <v>10426.240464364737</v>
      </c>
      <c r="EH12" s="146">
        <f t="shared" si="1"/>
        <v>10014.283133805928</v>
      </c>
      <c r="EI12" s="146">
        <f t="shared" si="1"/>
        <v>10805.580045598826</v>
      </c>
      <c r="EJ12" s="146">
        <f t="shared" si="1"/>
        <v>11396.973117179634</v>
      </c>
      <c r="EK12" s="146">
        <f t="shared" si="1"/>
        <v>10090.206922661228</v>
      </c>
      <c r="EL12" s="146">
        <f t="shared" si="1"/>
        <v>9577.741943645995</v>
      </c>
      <c r="EM12" s="146">
        <f t="shared" si="1"/>
        <v>10802.379647387308</v>
      </c>
      <c r="EN12" s="146">
        <f t="shared" si="1"/>
        <v>11203.548122479089</v>
      </c>
      <c r="EO12" s="146">
        <f t="shared" si="1"/>
        <v>10483.591488899039</v>
      </c>
      <c r="EP12" s="146">
        <f t="shared" si="1"/>
        <v>10151.787890529216</v>
      </c>
      <c r="EQ12" s="146">
        <f t="shared" si="1"/>
        <v>10929.314141092553</v>
      </c>
      <c r="ER12" s="146">
        <f t="shared" si="1"/>
        <v>11652.145771948231</v>
      </c>
      <c r="ES12" s="146">
        <f t="shared" si="1"/>
        <v>10675.609016061147</v>
      </c>
      <c r="ET12" s="146">
        <f t="shared" si="1"/>
        <v>10145.073188589837</v>
      </c>
      <c r="EU12" s="146">
        <f t="shared" si="1"/>
        <v>10822.322799559823</v>
      </c>
      <c r="EV12" s="146">
        <f t="shared" si="1"/>
        <v>11683.566560962478</v>
      </c>
      <c r="EW12" s="146">
        <f t="shared" si="1"/>
        <v>10386.456873962832</v>
      </c>
      <c r="EX12" s="146">
        <f t="shared" si="1"/>
        <v>10090.595467142248</v>
      </c>
      <c r="EY12" s="146">
        <f t="shared" si="1"/>
        <v>10877.630990745498</v>
      </c>
      <c r="EZ12" s="146">
        <f t="shared" si="1"/>
        <v>11367.90366130224</v>
      </c>
      <c r="FA12" s="146">
        <f t="shared" si="1"/>
        <v>10458.468341385535</v>
      </c>
      <c r="FB12" s="146">
        <f t="shared" si="1"/>
        <v>9998.0253602112134</v>
      </c>
      <c r="FC12" s="146">
        <f t="shared" si="1"/>
        <v>10531.732143575839</v>
      </c>
      <c r="FD12" s="146">
        <f t="shared" si="1"/>
        <v>11076.690945667653</v>
      </c>
      <c r="FE12" s="146">
        <f t="shared" si="1"/>
        <v>10270.093817772498</v>
      </c>
      <c r="FF12" s="146">
        <f t="shared" ref="FF12:FV12" si="2">SUM(FF13:FF22)</f>
        <v>9953.4457295049197</v>
      </c>
      <c r="FG12" s="146">
        <f t="shared" si="2"/>
        <v>10458.093541838029</v>
      </c>
      <c r="FH12" s="146">
        <f t="shared" si="2"/>
        <v>11317.98687513257</v>
      </c>
      <c r="FI12" s="146">
        <f t="shared" si="2"/>
        <v>10474.266466176288</v>
      </c>
      <c r="FJ12" s="146">
        <f t="shared" si="2"/>
        <v>10118.451072800457</v>
      </c>
      <c r="FK12" s="130">
        <f t="shared" si="2"/>
        <v>10708.828195164344</v>
      </c>
      <c r="FL12" s="146">
        <f t="shared" si="2"/>
        <v>11483.860218668164</v>
      </c>
      <c r="FM12" s="146">
        <f t="shared" si="2"/>
        <v>10546.697031122951</v>
      </c>
      <c r="FN12" s="146">
        <f t="shared" si="2"/>
        <v>10163.470772749397</v>
      </c>
      <c r="FO12" s="146">
        <f t="shared" si="2"/>
        <v>10577.846943046925</v>
      </c>
      <c r="FP12" s="146">
        <f t="shared" si="2"/>
        <v>11424.211488487943</v>
      </c>
      <c r="FQ12" s="146">
        <f t="shared" si="2"/>
        <v>10260.673919776744</v>
      </c>
      <c r="FR12" s="146">
        <f t="shared" si="2"/>
        <v>10093.278816156211</v>
      </c>
      <c r="FS12" s="146">
        <f t="shared" si="2"/>
        <v>10878.471265483468</v>
      </c>
      <c r="FT12" s="146">
        <f t="shared" si="2"/>
        <v>11438.620188187155</v>
      </c>
      <c r="FU12" s="146">
        <f t="shared" si="2"/>
        <v>10500.479445925132</v>
      </c>
      <c r="FV12" s="146">
        <f t="shared" si="2"/>
        <v>9963.9549271202432</v>
      </c>
      <c r="FW12" s="146">
        <f t="shared" ref="FW12:FX12" si="3">SUM(FW13:FW22)</f>
        <v>11039.265290494526</v>
      </c>
      <c r="FX12" s="146">
        <f t="shared" si="3"/>
        <v>11555.014205225176</v>
      </c>
      <c r="FY12" s="157">
        <f>FX12/FT12-1</f>
        <v>1.0175529488969604E-2</v>
      </c>
    </row>
    <row r="13" spans="1:181" outlineLevel="1">
      <c r="A13" s="5" t="s">
        <v>0</v>
      </c>
      <c r="B13" s="9">
        <v>3201</v>
      </c>
      <c r="C13" s="9">
        <v>3432</v>
      </c>
      <c r="D13" s="9">
        <v>4174</v>
      </c>
      <c r="E13" s="9">
        <v>4230</v>
      </c>
      <c r="F13" s="9">
        <v>3242</v>
      </c>
      <c r="G13" s="9">
        <v>4330</v>
      </c>
      <c r="H13" s="9">
        <v>4842</v>
      </c>
      <c r="I13" s="9">
        <v>4083</v>
      </c>
      <c r="J13" s="9">
        <v>3604</v>
      </c>
      <c r="K13" s="9">
        <v>3747</v>
      </c>
      <c r="L13" s="9">
        <v>4493</v>
      </c>
      <c r="M13" s="9">
        <v>3500</v>
      </c>
      <c r="N13" s="9">
        <v>3184</v>
      </c>
      <c r="O13" s="9">
        <v>3778</v>
      </c>
      <c r="P13" s="9">
        <v>4136</v>
      </c>
      <c r="Q13" s="9">
        <v>3475</v>
      </c>
      <c r="R13" s="9">
        <v>3198</v>
      </c>
      <c r="S13" s="9">
        <v>3907</v>
      </c>
      <c r="T13" s="9">
        <v>4397</v>
      </c>
      <c r="U13" s="9">
        <v>4001</v>
      </c>
      <c r="V13" s="9">
        <v>3904</v>
      </c>
      <c r="W13" s="9">
        <v>4754</v>
      </c>
      <c r="X13" s="9">
        <v>4974</v>
      </c>
      <c r="Y13" s="9">
        <v>4627</v>
      </c>
      <c r="Z13" s="9">
        <v>4351</v>
      </c>
      <c r="AA13" s="9">
        <v>4856</v>
      </c>
      <c r="AB13" s="9">
        <v>5359</v>
      </c>
      <c r="AC13" s="9">
        <v>4605</v>
      </c>
      <c r="AD13" s="9">
        <v>4253</v>
      </c>
      <c r="AE13" s="9">
        <v>4882</v>
      </c>
      <c r="AF13" s="9">
        <v>5496</v>
      </c>
      <c r="AG13" s="9">
        <v>4852</v>
      </c>
      <c r="AH13" s="9">
        <v>4297</v>
      </c>
      <c r="AI13" s="9">
        <v>4785</v>
      </c>
      <c r="AJ13" s="9">
        <v>4557</v>
      </c>
      <c r="AK13" s="9">
        <v>4482</v>
      </c>
      <c r="AL13" s="9">
        <v>4159</v>
      </c>
      <c r="AM13" s="9">
        <v>4991</v>
      </c>
      <c r="AN13" s="9">
        <v>5155</v>
      </c>
      <c r="AO13" s="9">
        <v>5249</v>
      </c>
      <c r="AP13" s="9">
        <v>4800</v>
      </c>
      <c r="AQ13" s="9">
        <v>5046</v>
      </c>
      <c r="AR13" s="9">
        <v>5427</v>
      </c>
      <c r="AS13" s="9">
        <v>4900</v>
      </c>
      <c r="AT13" s="9">
        <v>4726</v>
      </c>
      <c r="AU13" s="9">
        <v>4574.2326717343594</v>
      </c>
      <c r="AV13" s="9">
        <v>5318.2226562411679</v>
      </c>
      <c r="AW13" s="9">
        <v>4892.3314515178899</v>
      </c>
      <c r="AX13" s="9">
        <v>4921.7798975065843</v>
      </c>
      <c r="AY13" s="9">
        <v>5283.3196151872053</v>
      </c>
      <c r="AZ13" s="9">
        <v>6331.5884917983249</v>
      </c>
      <c r="BA13" s="9">
        <v>5340.0278758153336</v>
      </c>
      <c r="BB13" s="9">
        <v>4832.9893101991347</v>
      </c>
      <c r="BC13" s="9">
        <v>5790.1699537409731</v>
      </c>
      <c r="BD13" s="9">
        <v>5839.9820564813799</v>
      </c>
      <c r="BE13" s="9">
        <v>5246.132742246592</v>
      </c>
      <c r="BF13" s="9">
        <v>5190.4767615310539</v>
      </c>
      <c r="BG13" s="9">
        <v>5138.0434144621886</v>
      </c>
      <c r="BH13" s="9">
        <v>6228.4812784960459</v>
      </c>
      <c r="BI13" s="9">
        <v>6176.0291191496435</v>
      </c>
      <c r="BJ13" s="9">
        <v>5619.7527048921211</v>
      </c>
      <c r="BK13" s="9">
        <v>5828.4786572042594</v>
      </c>
      <c r="BL13" s="9">
        <v>5851.8967824906003</v>
      </c>
      <c r="BM13" s="9">
        <v>5033.1405771668942</v>
      </c>
      <c r="BN13" s="9">
        <v>5230.1455561382418</v>
      </c>
      <c r="BO13" s="9">
        <v>5439.2907998032106</v>
      </c>
      <c r="BP13" s="9">
        <v>6541.2502807679339</v>
      </c>
      <c r="BQ13" s="9">
        <v>5742.7629789118637</v>
      </c>
      <c r="BR13" s="9">
        <v>5386.1170685169882</v>
      </c>
      <c r="BS13" s="9">
        <v>5396.9250819478893</v>
      </c>
      <c r="BT13" s="9">
        <v>5778.0045245184338</v>
      </c>
      <c r="BU13" s="9">
        <v>6104.4725824056404</v>
      </c>
      <c r="BV13" s="9">
        <v>5615.0705581280363</v>
      </c>
      <c r="BW13" s="9">
        <v>4597.2007062113971</v>
      </c>
      <c r="BX13" s="9">
        <v>4522.5174995921225</v>
      </c>
      <c r="BY13" s="9">
        <v>6146.9547157673933</v>
      </c>
      <c r="BZ13" s="9">
        <v>6006.5750784290867</v>
      </c>
      <c r="CA13" s="9">
        <v>5294.0491705709119</v>
      </c>
      <c r="CB13" s="9">
        <v>6692.2181340978868</v>
      </c>
      <c r="CC13" s="9">
        <v>5265.1215368427647</v>
      </c>
      <c r="CD13" s="9">
        <v>6061.654158488438</v>
      </c>
      <c r="CE13" s="9">
        <v>5421.7465959316978</v>
      </c>
      <c r="CF13" s="9">
        <v>7426.1818936969958</v>
      </c>
      <c r="CG13" s="9">
        <v>6669.1268405225765</v>
      </c>
      <c r="CH13" s="9">
        <v>6087.8376698487282</v>
      </c>
      <c r="CI13" s="9">
        <v>6951.8645066003146</v>
      </c>
      <c r="CJ13" s="9">
        <v>7047.2160982713458</v>
      </c>
      <c r="CK13" s="9">
        <v>7172.4934202514405</v>
      </c>
      <c r="CL13" s="9">
        <v>6832.4549748768995</v>
      </c>
      <c r="CM13" s="9">
        <v>6375.2830000000004</v>
      </c>
      <c r="CN13" s="9">
        <v>6120.4859999999999</v>
      </c>
      <c r="CO13" s="9">
        <v>6592.8760000000002</v>
      </c>
      <c r="CP13" s="9">
        <v>5572.6729999999998</v>
      </c>
      <c r="CQ13" s="9">
        <v>5295.6679999999997</v>
      </c>
      <c r="CR13" s="9">
        <v>6040.7579999999998</v>
      </c>
      <c r="CS13" s="9">
        <v>6116.4849999999997</v>
      </c>
      <c r="CT13" s="9">
        <v>6159.7510000000002</v>
      </c>
      <c r="CU13" s="9">
        <v>6224.2550000000001</v>
      </c>
      <c r="CV13" s="9">
        <v>6633.6559999999999</v>
      </c>
      <c r="CW13" s="9">
        <v>6048.4709999999995</v>
      </c>
      <c r="CX13" s="9">
        <v>5370.366</v>
      </c>
      <c r="CY13" s="9">
        <v>6065.552999999999</v>
      </c>
      <c r="CZ13" s="9">
        <v>5819.9859999999999</v>
      </c>
      <c r="DA13" s="9">
        <v>5434.4269999999997</v>
      </c>
      <c r="DB13" s="9">
        <v>5340.6949999999997</v>
      </c>
      <c r="DC13" s="9">
        <v>5862.01</v>
      </c>
      <c r="DD13" s="9">
        <v>6593.5079999999998</v>
      </c>
      <c r="DE13" s="9">
        <v>6394.4140000000007</v>
      </c>
      <c r="DF13" s="9">
        <v>5713.9139999999998</v>
      </c>
      <c r="DG13" s="9">
        <v>5337.652</v>
      </c>
      <c r="DH13" s="9">
        <v>4783.3000000000011</v>
      </c>
      <c r="DI13" s="9">
        <v>5629.491</v>
      </c>
      <c r="DJ13" s="9">
        <v>5761.0330735049492</v>
      </c>
      <c r="DK13" s="9">
        <v>5306.1261305495063</v>
      </c>
      <c r="DL13" s="9">
        <v>6890.4989668762364</v>
      </c>
      <c r="DM13" s="9">
        <v>6666.63711382376</v>
      </c>
      <c r="DN13" s="9">
        <v>5598.5761545000023</v>
      </c>
      <c r="DO13" s="9">
        <v>5081.4630714999994</v>
      </c>
      <c r="DP13" s="9">
        <v>6045.1484220000002</v>
      </c>
      <c r="DQ13" s="9">
        <v>6661.3811016999971</v>
      </c>
      <c r="DR13" s="9">
        <v>6754.5415669999993</v>
      </c>
      <c r="DS13" s="9">
        <v>6288.062062500001</v>
      </c>
      <c r="DT13" s="9">
        <v>7676.3097714999994</v>
      </c>
      <c r="DU13" s="9">
        <v>6248.7725375000009</v>
      </c>
      <c r="DV13" s="9">
        <v>6228.9865359999994</v>
      </c>
      <c r="DW13" s="9">
        <v>5707.8312749999996</v>
      </c>
      <c r="DX13" s="9">
        <v>5681.0628389999965</v>
      </c>
      <c r="DY13" s="9">
        <v>5476.3980330000013</v>
      </c>
      <c r="DZ13" s="9">
        <v>5145.9839739999989</v>
      </c>
      <c r="EA13" s="9">
        <v>5726.9340570000013</v>
      </c>
      <c r="EB13" s="9">
        <v>6204.427998000001</v>
      </c>
      <c r="EC13" s="9">
        <v>6260.140784999996</v>
      </c>
      <c r="ED13" s="9">
        <v>6057.9174970000004</v>
      </c>
      <c r="EE13" s="9">
        <v>5331.6364510000012</v>
      </c>
      <c r="EF13" s="9">
        <v>6213.9374490000009</v>
      </c>
      <c r="EG13" s="9">
        <v>5800.6028869999991</v>
      </c>
      <c r="EH13" s="9">
        <v>5269.6112029960013</v>
      </c>
      <c r="EI13" s="9">
        <v>4775.8997632095989</v>
      </c>
      <c r="EJ13" s="9">
        <v>6142.160444818408</v>
      </c>
      <c r="EK13" s="9">
        <v>5936.1930113500011</v>
      </c>
      <c r="EL13" s="9">
        <v>5486.0911897000005</v>
      </c>
      <c r="EM13" s="9">
        <v>5953.9402886458647</v>
      </c>
      <c r="EN13" s="9">
        <v>6339.0766101922518</v>
      </c>
      <c r="EO13" s="9">
        <v>6196.1606557585574</v>
      </c>
      <c r="EP13" s="9">
        <v>5704.479786317791</v>
      </c>
      <c r="EQ13" s="9">
        <v>5974.0681431836738</v>
      </c>
      <c r="ER13" s="9">
        <v>6645.6508705104652</v>
      </c>
      <c r="ES13" s="9">
        <v>6166.263894588802</v>
      </c>
      <c r="ET13" s="9">
        <v>6160.7864722559707</v>
      </c>
      <c r="EU13" s="9">
        <v>6507.2591024852973</v>
      </c>
      <c r="EV13" s="9">
        <v>6249.4772709190538</v>
      </c>
      <c r="EW13" s="9">
        <v>5952.1394380760112</v>
      </c>
      <c r="EX13" s="9">
        <v>5211.8199310615046</v>
      </c>
      <c r="EY13" s="9">
        <v>4885.6782818015881</v>
      </c>
      <c r="EZ13" s="9">
        <v>6279.7493675622864</v>
      </c>
      <c r="FA13" s="9">
        <v>6300.4322536864556</v>
      </c>
      <c r="FB13" s="9">
        <v>5256.9051178912941</v>
      </c>
      <c r="FC13" s="9">
        <v>5087.0790700827638</v>
      </c>
      <c r="FD13" s="9">
        <v>6058.016488031808</v>
      </c>
      <c r="FE13" s="9">
        <v>6419.6970568713641</v>
      </c>
      <c r="FF13" s="9">
        <v>5654.5432503936645</v>
      </c>
      <c r="FG13" s="9">
        <v>5829.1792207850858</v>
      </c>
      <c r="FH13" s="9">
        <v>6714.4971226648786</v>
      </c>
      <c r="FI13" s="9">
        <v>5889.0569004507797</v>
      </c>
      <c r="FJ13" s="9">
        <v>5307.6079580924325</v>
      </c>
      <c r="FK13" s="9">
        <v>6105.3368609284908</v>
      </c>
      <c r="FL13" s="9">
        <v>6811.8737262160039</v>
      </c>
      <c r="FM13" s="9">
        <v>6068.829875455237</v>
      </c>
      <c r="FN13" s="9">
        <v>5797.1289208784228</v>
      </c>
      <c r="FO13" s="9">
        <v>6196.2884906012514</v>
      </c>
      <c r="FP13" s="9">
        <v>7154.273796941593</v>
      </c>
      <c r="FQ13" s="9">
        <v>6517.501802685435</v>
      </c>
      <c r="FR13" s="9">
        <v>6142.7022353059565</v>
      </c>
      <c r="FS13" s="9">
        <v>6061.1586352072518</v>
      </c>
      <c r="FT13" s="9">
        <v>6571.0609010246553</v>
      </c>
      <c r="FU13" s="9">
        <v>6158.797630434482</v>
      </c>
      <c r="FV13" s="9">
        <v>5775.3434979065796</v>
      </c>
      <c r="FW13" s="9">
        <v>6842.9619143225027</v>
      </c>
      <c r="FX13" s="9">
        <v>7179.7065360557281</v>
      </c>
      <c r="FY13" s="157">
        <f t="shared" ref="FY13:FY22" si="4">FX13/FT13-1</f>
        <v>9.2625170303346938E-2</v>
      </c>
    </row>
    <row r="14" spans="1:181" outlineLevel="1">
      <c r="A14" s="5" t="s">
        <v>2</v>
      </c>
      <c r="B14" s="9">
        <v>299.5</v>
      </c>
      <c r="C14" s="9">
        <v>341.5</v>
      </c>
      <c r="D14" s="9">
        <v>358.5</v>
      </c>
      <c r="E14" s="9">
        <v>358.5</v>
      </c>
      <c r="F14" s="9">
        <v>317.5</v>
      </c>
      <c r="G14" s="9">
        <v>345.5</v>
      </c>
      <c r="H14" s="9">
        <v>348.5</v>
      </c>
      <c r="I14" s="9">
        <v>338.5</v>
      </c>
      <c r="J14" s="9">
        <v>294.5</v>
      </c>
      <c r="K14" s="9">
        <v>332.5</v>
      </c>
      <c r="L14" s="9">
        <v>334.5</v>
      </c>
      <c r="M14" s="9">
        <v>328.5</v>
      </c>
      <c r="N14" s="9">
        <v>293.5</v>
      </c>
      <c r="O14" s="9">
        <v>314.5</v>
      </c>
      <c r="P14" s="9">
        <v>324.5</v>
      </c>
      <c r="Q14" s="9">
        <v>284.5</v>
      </c>
      <c r="R14" s="9">
        <v>288.5</v>
      </c>
      <c r="S14" s="9">
        <v>316.5</v>
      </c>
      <c r="T14" s="9">
        <v>324.5</v>
      </c>
      <c r="U14" s="9">
        <v>309.5</v>
      </c>
      <c r="V14" s="9">
        <v>290.5</v>
      </c>
      <c r="W14" s="9">
        <v>295.5</v>
      </c>
      <c r="X14" s="9">
        <v>315.5</v>
      </c>
      <c r="Y14" s="9">
        <v>216.5</v>
      </c>
      <c r="Z14" s="9">
        <v>287.5</v>
      </c>
      <c r="AA14" s="9">
        <v>293.5</v>
      </c>
      <c r="AB14" s="9">
        <v>317.5</v>
      </c>
      <c r="AC14" s="9">
        <v>307.5</v>
      </c>
      <c r="AD14" s="9">
        <v>291.5</v>
      </c>
      <c r="AE14" s="9">
        <v>295.5</v>
      </c>
      <c r="AF14" s="9">
        <v>314.5</v>
      </c>
      <c r="AG14" s="9">
        <v>239.5</v>
      </c>
      <c r="AH14" s="9">
        <v>283.5</v>
      </c>
      <c r="AI14" s="9">
        <v>295.5</v>
      </c>
      <c r="AJ14" s="9">
        <v>311.5</v>
      </c>
      <c r="AK14" s="9">
        <v>267.5</v>
      </c>
      <c r="AL14" s="9">
        <v>296.5</v>
      </c>
      <c r="AM14" s="9">
        <v>305.5</v>
      </c>
      <c r="AN14" s="9">
        <v>319.5</v>
      </c>
      <c r="AO14" s="9">
        <v>251.5</v>
      </c>
      <c r="AP14" s="9">
        <v>325.5</v>
      </c>
      <c r="AQ14" s="9">
        <v>334.5</v>
      </c>
      <c r="AR14" s="9">
        <v>320.5</v>
      </c>
      <c r="AS14" s="9">
        <v>313.5</v>
      </c>
      <c r="AT14" s="9">
        <v>290.5</v>
      </c>
      <c r="AU14" s="9">
        <v>306.01503006012001</v>
      </c>
      <c r="AV14" s="9">
        <v>314.07865731462903</v>
      </c>
      <c r="AW14" s="9">
        <v>254.01853707414799</v>
      </c>
      <c r="AX14" s="9">
        <v>289.88777555110198</v>
      </c>
      <c r="AY14" s="9">
        <v>309.62999999999971</v>
      </c>
      <c r="AZ14" s="9">
        <v>319.81999999999954</v>
      </c>
      <c r="BA14" s="9">
        <v>314.45999999999998</v>
      </c>
      <c r="BB14" s="9">
        <v>284.07999999999964</v>
      </c>
      <c r="BC14" s="9">
        <v>322.11999999999983</v>
      </c>
      <c r="BD14" s="9">
        <v>327.96999999999957</v>
      </c>
      <c r="BE14" s="9">
        <v>294.26000000000016</v>
      </c>
      <c r="BF14" s="9">
        <v>292.92000000000047</v>
      </c>
      <c r="BG14" s="9">
        <v>308.26000000000022</v>
      </c>
      <c r="BH14" s="9">
        <v>313.30000000000018</v>
      </c>
      <c r="BI14" s="9">
        <v>322.70000000000022</v>
      </c>
      <c r="BJ14" s="9">
        <v>346.9999999999996</v>
      </c>
      <c r="BK14" s="9">
        <v>421.49999999999994</v>
      </c>
      <c r="BL14" s="9">
        <v>476.5000000000004</v>
      </c>
      <c r="BM14" s="9">
        <v>460.49999999999972</v>
      </c>
      <c r="BN14" s="9">
        <v>500.40000000000003</v>
      </c>
      <c r="BO14" s="9">
        <v>515.50000000000023</v>
      </c>
      <c r="BP14" s="9">
        <v>545.49999999999955</v>
      </c>
      <c r="BQ14" s="9">
        <v>449.50000000000017</v>
      </c>
      <c r="BR14" s="9">
        <v>521.5</v>
      </c>
      <c r="BS14" s="9">
        <v>519.50000000000045</v>
      </c>
      <c r="BT14" s="9">
        <v>565.5</v>
      </c>
      <c r="BU14" s="9">
        <v>551.5</v>
      </c>
      <c r="BV14" s="9">
        <v>499.50000000000051</v>
      </c>
      <c r="BW14" s="9">
        <v>543.5</v>
      </c>
      <c r="BX14" s="9">
        <v>561.50000000000034</v>
      </c>
      <c r="BY14" s="9">
        <v>526.50000000000011</v>
      </c>
      <c r="BZ14" s="9">
        <v>538.49999999999966</v>
      </c>
      <c r="CA14" s="9">
        <v>570.50000000000045</v>
      </c>
      <c r="CB14" s="9">
        <v>583.5</v>
      </c>
      <c r="CC14" s="9">
        <v>554.49999999999943</v>
      </c>
      <c r="CD14" s="9">
        <v>499.50000000000017</v>
      </c>
      <c r="CE14" s="9">
        <v>540.49999999999955</v>
      </c>
      <c r="CF14" s="9">
        <v>545.50000000000011</v>
      </c>
      <c r="CG14" s="9">
        <v>515.49999999999966</v>
      </c>
      <c r="CH14" s="9">
        <v>504.49999999999966</v>
      </c>
      <c r="CI14" s="9">
        <v>510.70777631197495</v>
      </c>
      <c r="CJ14" s="9">
        <v>527.15846143809802</v>
      </c>
      <c r="CK14" s="9">
        <v>496.52615120324703</v>
      </c>
      <c r="CL14" s="9">
        <v>476.10461104668002</v>
      </c>
      <c r="CM14" s="9">
        <v>520.97</v>
      </c>
      <c r="CN14" s="9">
        <v>541.44200000000001</v>
      </c>
      <c r="CO14" s="9">
        <v>499.911</v>
      </c>
      <c r="CP14" s="9">
        <v>461.279</v>
      </c>
      <c r="CQ14" s="9">
        <v>554.87400000000002</v>
      </c>
      <c r="CR14" s="9">
        <v>593.74199999999996</v>
      </c>
      <c r="CS14" s="9">
        <v>520.46100000000001</v>
      </c>
      <c r="CT14" s="9">
        <v>507.84199999999998</v>
      </c>
      <c r="CU14" s="9">
        <v>646.57999999999993</v>
      </c>
      <c r="CV14" s="9">
        <v>644.71400000000006</v>
      </c>
      <c r="CW14" s="9">
        <v>586.36500000000001</v>
      </c>
      <c r="CX14" s="9">
        <v>557.25099999999998</v>
      </c>
      <c r="CY14" s="9">
        <v>677.09199999999998</v>
      </c>
      <c r="CZ14" s="9">
        <v>739.99599999999998</v>
      </c>
      <c r="DA14" s="9">
        <v>661.423</v>
      </c>
      <c r="DB14" s="9">
        <v>657.80499999999995</v>
      </c>
      <c r="DC14" s="9">
        <v>685.226</v>
      </c>
      <c r="DD14" s="9">
        <v>734.09699999999998</v>
      </c>
      <c r="DE14" s="9">
        <v>678.90899999999999</v>
      </c>
      <c r="DF14" s="9">
        <v>657.98099999999999</v>
      </c>
      <c r="DG14" s="9">
        <v>692.95799999999997</v>
      </c>
      <c r="DH14" s="9">
        <v>691.20100000000002</v>
      </c>
      <c r="DI14" s="9">
        <v>635.63699999999994</v>
      </c>
      <c r="DJ14" s="9">
        <v>599.79677599999991</v>
      </c>
      <c r="DK14" s="9">
        <v>678.34403699999984</v>
      </c>
      <c r="DL14" s="9">
        <v>697.91597100000024</v>
      </c>
      <c r="DM14" s="9">
        <v>678.63438299999984</v>
      </c>
      <c r="DN14" s="9">
        <v>642.06791600000042</v>
      </c>
      <c r="DO14" s="9">
        <v>635.03181807692295</v>
      </c>
      <c r="DP14" s="9">
        <v>675.44094307692319</v>
      </c>
      <c r="DQ14" s="9">
        <v>642.09134107692296</v>
      </c>
      <c r="DR14" s="9">
        <v>604.2597720769229</v>
      </c>
      <c r="DS14" s="9">
        <v>668.39635800000008</v>
      </c>
      <c r="DT14" s="9">
        <v>689.66289000000006</v>
      </c>
      <c r="DU14" s="9">
        <v>668.82737899999995</v>
      </c>
      <c r="DV14" s="9">
        <v>654.53267200000005</v>
      </c>
      <c r="DW14" s="9">
        <v>764.99202500000013</v>
      </c>
      <c r="DX14" s="9">
        <v>775.94892800000002</v>
      </c>
      <c r="DY14" s="9">
        <v>785.17646600000012</v>
      </c>
      <c r="DZ14" s="9">
        <v>751.41899999999987</v>
      </c>
      <c r="EA14" s="9">
        <v>788.96462000000008</v>
      </c>
      <c r="EB14" s="9">
        <v>854.83032999999989</v>
      </c>
      <c r="EC14" s="9">
        <v>782.064527</v>
      </c>
      <c r="ED14" s="9">
        <v>784.47562000000005</v>
      </c>
      <c r="EE14" s="9">
        <v>798.52736799999991</v>
      </c>
      <c r="EF14" s="9">
        <v>875.62999999999988</v>
      </c>
      <c r="EG14" s="9">
        <v>895.08023100000014</v>
      </c>
      <c r="EH14" s="9">
        <v>847.78712700000005</v>
      </c>
      <c r="EI14" s="9">
        <v>883.0537350000003</v>
      </c>
      <c r="EJ14" s="9">
        <v>1127.1123372499999</v>
      </c>
      <c r="EK14" s="9">
        <v>1108.1546436499998</v>
      </c>
      <c r="EL14" s="9">
        <v>1078.5745133499997</v>
      </c>
      <c r="EM14" s="9">
        <v>1186.7907945000002</v>
      </c>
      <c r="EN14" s="9">
        <v>1214.8534991700003</v>
      </c>
      <c r="EO14" s="9">
        <v>1109.0367334499999</v>
      </c>
      <c r="EP14" s="9">
        <v>1160.4977328700002</v>
      </c>
      <c r="EQ14" s="9">
        <v>1491.2551867500003</v>
      </c>
      <c r="ER14" s="9">
        <v>1449.4682928</v>
      </c>
      <c r="ES14" s="9">
        <v>1444.93474565</v>
      </c>
      <c r="ET14" s="9">
        <v>1402.2614219999998</v>
      </c>
      <c r="EU14" s="9">
        <v>1472.591678475</v>
      </c>
      <c r="EV14" s="9">
        <v>1478.5493979249998</v>
      </c>
      <c r="EW14" s="9">
        <v>1424.947195425</v>
      </c>
      <c r="EX14" s="9">
        <v>1456.3004636250002</v>
      </c>
      <c r="EY14" s="9">
        <v>1468.7612501249998</v>
      </c>
      <c r="EZ14" s="9">
        <v>1468.1405150750002</v>
      </c>
      <c r="FA14" s="9">
        <v>1451.851387875</v>
      </c>
      <c r="FB14" s="9">
        <v>1407.6506931250001</v>
      </c>
      <c r="FC14" s="9">
        <v>1488.4309180000002</v>
      </c>
      <c r="FD14" s="9">
        <v>1586.5896999999998</v>
      </c>
      <c r="FE14" s="9">
        <v>1591.1383310000001</v>
      </c>
      <c r="FF14" s="9">
        <v>1601.3897106099998</v>
      </c>
      <c r="FG14" s="9">
        <v>1753.7665476200002</v>
      </c>
      <c r="FH14" s="9">
        <v>1845.4007655599999</v>
      </c>
      <c r="FI14" s="9">
        <v>1673.9525306600001</v>
      </c>
      <c r="FJ14" s="9">
        <v>1817.50931704</v>
      </c>
      <c r="FK14" s="9">
        <v>1879.1651406999999</v>
      </c>
      <c r="FL14" s="9">
        <v>1853.5841294700003</v>
      </c>
      <c r="FM14" s="9">
        <v>1860.2546066900004</v>
      </c>
      <c r="FN14" s="9">
        <v>1891.0183867599999</v>
      </c>
      <c r="FO14" s="9">
        <v>1903.0770162000001</v>
      </c>
      <c r="FP14" s="9">
        <v>1873.3675416200001</v>
      </c>
      <c r="FQ14" s="9">
        <v>1757.4366261199998</v>
      </c>
      <c r="FR14" s="9">
        <v>1817.04788009</v>
      </c>
      <c r="FS14" s="9">
        <v>1912.6202320699999</v>
      </c>
      <c r="FT14" s="9">
        <v>1938.5369994299999</v>
      </c>
      <c r="FU14" s="9">
        <v>1790.77088439</v>
      </c>
      <c r="FV14" s="9">
        <v>1699.6327502700003</v>
      </c>
      <c r="FW14" s="9">
        <v>1838.4386435700001</v>
      </c>
      <c r="FX14" s="9">
        <v>1923.0340665699998</v>
      </c>
      <c r="FY14" s="157">
        <f t="shared" si="4"/>
        <v>-7.9972334108446841E-3</v>
      </c>
    </row>
    <row r="15" spans="1:181" outlineLevel="1">
      <c r="A15" s="5" t="s">
        <v>3</v>
      </c>
      <c r="B15" s="9">
        <v>1.899</v>
      </c>
      <c r="C15" s="9">
        <v>1.899</v>
      </c>
      <c r="D15" s="9">
        <v>1.899</v>
      </c>
      <c r="E15" s="9">
        <v>1.899</v>
      </c>
      <c r="F15" s="9">
        <v>1.899</v>
      </c>
      <c r="G15" s="9">
        <v>13.148999999999999</v>
      </c>
      <c r="H15" s="9">
        <v>13.148999999999999</v>
      </c>
      <c r="I15" s="9">
        <v>13.148999999999999</v>
      </c>
      <c r="J15" s="9">
        <v>13.148999999999999</v>
      </c>
      <c r="K15" s="9">
        <v>13.148999999999999</v>
      </c>
      <c r="L15" s="9">
        <v>13.148999999999999</v>
      </c>
      <c r="M15" s="9">
        <v>13.148999999999999</v>
      </c>
      <c r="N15" s="9">
        <v>13.148999999999999</v>
      </c>
      <c r="O15" s="9">
        <v>13.148999999999999</v>
      </c>
      <c r="P15" s="9">
        <v>13.148999999999999</v>
      </c>
      <c r="Q15" s="9">
        <v>13.148999999999999</v>
      </c>
      <c r="R15" s="9">
        <v>13.148999999999999</v>
      </c>
      <c r="S15" s="9">
        <v>13.148999999999999</v>
      </c>
      <c r="T15" s="9">
        <v>13.148999999999999</v>
      </c>
      <c r="U15" s="9">
        <v>13.148999999999999</v>
      </c>
      <c r="V15" s="9">
        <v>13.148999999999999</v>
      </c>
      <c r="W15" s="9">
        <v>14.349</v>
      </c>
      <c r="X15" s="9">
        <v>14.349</v>
      </c>
      <c r="Y15" s="9">
        <v>14.349</v>
      </c>
      <c r="Z15" s="9">
        <v>14.349</v>
      </c>
      <c r="AA15" s="9">
        <v>14.349</v>
      </c>
      <c r="AB15" s="9">
        <v>14.349</v>
      </c>
      <c r="AC15" s="9">
        <v>14.349</v>
      </c>
      <c r="AD15" s="9">
        <v>14.349</v>
      </c>
      <c r="AE15" s="9">
        <v>25.599</v>
      </c>
      <c r="AF15" s="9">
        <v>25.599</v>
      </c>
      <c r="AG15" s="9">
        <v>25.599</v>
      </c>
      <c r="AH15" s="9">
        <v>25.599</v>
      </c>
      <c r="AI15" s="9">
        <v>25.599</v>
      </c>
      <c r="AJ15" s="9">
        <v>25.599</v>
      </c>
      <c r="AK15" s="9">
        <v>25.599</v>
      </c>
      <c r="AL15" s="9">
        <v>25.599</v>
      </c>
      <c r="AM15" s="9">
        <v>26.318999999999999</v>
      </c>
      <c r="AN15" s="9">
        <v>26.318999999999999</v>
      </c>
      <c r="AO15" s="9">
        <v>26.318999999999999</v>
      </c>
      <c r="AP15" s="9">
        <v>26.318999999999999</v>
      </c>
      <c r="AQ15" s="9">
        <v>26.318999999999999</v>
      </c>
      <c r="AR15" s="9">
        <v>26.318999999999999</v>
      </c>
      <c r="AS15" s="9">
        <v>26.318999999999999</v>
      </c>
      <c r="AT15" s="9">
        <v>26.318999999999999</v>
      </c>
      <c r="AU15" s="9">
        <v>26.318999999999999</v>
      </c>
      <c r="AV15" s="9">
        <v>26.318999999999999</v>
      </c>
      <c r="AW15" s="9">
        <v>26.318999999999999</v>
      </c>
      <c r="AX15" s="9">
        <v>26.318999999999999</v>
      </c>
      <c r="AY15" s="9">
        <v>26.318999999999999</v>
      </c>
      <c r="AZ15" s="9">
        <v>26.318999999999999</v>
      </c>
      <c r="BA15" s="9">
        <v>26.318999999999999</v>
      </c>
      <c r="BB15" s="9">
        <v>26.318999999999999</v>
      </c>
      <c r="BC15" s="9">
        <v>26.482500000000002</v>
      </c>
      <c r="BD15" s="9">
        <v>26.482500000000002</v>
      </c>
      <c r="BE15" s="9">
        <v>26.482500000000002</v>
      </c>
      <c r="BF15" s="9">
        <v>26.482500000000002</v>
      </c>
      <c r="BG15" s="9">
        <v>26.482500000000002</v>
      </c>
      <c r="BH15" s="9">
        <v>26.482500000000002</v>
      </c>
      <c r="BI15" s="9">
        <v>26.482500000000002</v>
      </c>
      <c r="BJ15" s="9">
        <v>26.482500000000002</v>
      </c>
      <c r="BK15" s="9">
        <v>26.482500000000002</v>
      </c>
      <c r="BL15" s="9">
        <v>26.482500000000002</v>
      </c>
      <c r="BM15" s="9">
        <v>26.482500000000002</v>
      </c>
      <c r="BN15" s="9">
        <v>26.482500000000002</v>
      </c>
      <c r="BO15" s="9">
        <v>34.762500000000003</v>
      </c>
      <c r="BP15" s="9">
        <v>34.762500000000003</v>
      </c>
      <c r="BQ15" s="9">
        <v>34.762500000000003</v>
      </c>
      <c r="BR15" s="9">
        <v>34.762500000000003</v>
      </c>
      <c r="BS15" s="9">
        <v>38.902500000000003</v>
      </c>
      <c r="BT15" s="9">
        <v>38.902500000000003</v>
      </c>
      <c r="BU15" s="9">
        <v>38.902500000000003</v>
      </c>
      <c r="BV15" s="9">
        <v>38.902500000000003</v>
      </c>
      <c r="BW15" s="9">
        <v>38.902500000000003</v>
      </c>
      <c r="BX15" s="9">
        <v>38.902500000000003</v>
      </c>
      <c r="BY15" s="9">
        <v>38.902500000000003</v>
      </c>
      <c r="BZ15" s="9">
        <v>38.902500000000003</v>
      </c>
      <c r="CA15" s="9">
        <v>38.902500000000003</v>
      </c>
      <c r="CB15" s="9">
        <v>38.902500000000003</v>
      </c>
      <c r="CC15" s="9">
        <v>38.902500000000003</v>
      </c>
      <c r="CD15" s="9">
        <v>38.902500000000003</v>
      </c>
      <c r="CE15" s="9">
        <v>41.152500000000003</v>
      </c>
      <c r="CF15" s="9">
        <v>41.152500000000003</v>
      </c>
      <c r="CG15" s="9">
        <v>41.152500000000003</v>
      </c>
      <c r="CH15" s="9">
        <v>41.152500000000003</v>
      </c>
      <c r="CI15" s="9">
        <v>43.688000000000002</v>
      </c>
      <c r="CJ15" s="9">
        <v>43.688000000000002</v>
      </c>
      <c r="CK15" s="9">
        <v>43.688000000000002</v>
      </c>
      <c r="CL15" s="9">
        <v>43.688000000000002</v>
      </c>
      <c r="CM15" s="9">
        <v>33.372556781469065</v>
      </c>
      <c r="CN15" s="9">
        <v>35.641416275525756</v>
      </c>
      <c r="CO15" s="9">
        <v>33.128297043584276</v>
      </c>
      <c r="CP15" s="9">
        <v>32.643999999999998</v>
      </c>
      <c r="CQ15" s="9">
        <v>35.487000000000002</v>
      </c>
      <c r="CR15" s="9">
        <v>37.972999999999999</v>
      </c>
      <c r="CS15" s="9">
        <v>33.284999999999997</v>
      </c>
      <c r="CT15" s="9">
        <v>32.477699999999999</v>
      </c>
      <c r="CU15" s="9">
        <v>35.889400000000002</v>
      </c>
      <c r="CV15" s="9">
        <v>35.7864</v>
      </c>
      <c r="CW15" s="9">
        <v>32.547800000000002</v>
      </c>
      <c r="CX15" s="9">
        <v>32.683999999999997</v>
      </c>
      <c r="CY15" s="9">
        <v>27.161000000000001</v>
      </c>
      <c r="CZ15" s="9">
        <v>29.684999999999999</v>
      </c>
      <c r="DA15" s="9">
        <v>26.533000000000001</v>
      </c>
      <c r="DB15" s="9">
        <v>26.387999999999998</v>
      </c>
      <c r="DC15" s="9">
        <v>24.949000000000002</v>
      </c>
      <c r="DD15" s="9">
        <v>26.728999999999999</v>
      </c>
      <c r="DE15" s="9">
        <v>24.719000000000001</v>
      </c>
      <c r="DF15" s="9">
        <v>23.957000000000001</v>
      </c>
      <c r="DG15" s="9">
        <v>26.390999999999998</v>
      </c>
      <c r="DH15" s="9">
        <v>26.324000000000002</v>
      </c>
      <c r="DI15" s="9">
        <v>24.207999999999998</v>
      </c>
      <c r="DJ15" s="9">
        <v>21.578082999999992</v>
      </c>
      <c r="DK15" s="9">
        <v>35.837253999999959</v>
      </c>
      <c r="DL15" s="9">
        <v>38.320798999999994</v>
      </c>
      <c r="DM15" s="9">
        <v>35.180566999999996</v>
      </c>
      <c r="DN15" s="9">
        <v>34.86377499999999</v>
      </c>
      <c r="DO15" s="9">
        <v>43.461497999999992</v>
      </c>
      <c r="DP15" s="9">
        <v>44.828340000000026</v>
      </c>
      <c r="DQ15" s="9">
        <v>44.181438000000043</v>
      </c>
      <c r="DR15" s="9">
        <v>42.800713999999999</v>
      </c>
      <c r="DS15" s="9">
        <v>47.188199999999995</v>
      </c>
      <c r="DT15" s="9">
        <v>48.631499000000019</v>
      </c>
      <c r="DU15" s="9">
        <v>47.240640999999982</v>
      </c>
      <c r="DV15" s="9">
        <v>43.077417000000018</v>
      </c>
      <c r="DW15" s="9">
        <v>47.488160999999991</v>
      </c>
      <c r="DX15" s="9">
        <v>49.868631000000022</v>
      </c>
      <c r="DY15" s="9">
        <v>49.70840699999998</v>
      </c>
      <c r="DZ15" s="9">
        <v>47.134621999999993</v>
      </c>
      <c r="EA15" s="9">
        <v>56.662346999999983</v>
      </c>
      <c r="EB15" s="9">
        <v>56.848910000000018</v>
      </c>
      <c r="EC15" s="9">
        <v>57.440469000000014</v>
      </c>
      <c r="ED15" s="9">
        <v>53.072796999999987</v>
      </c>
      <c r="EE15" s="9">
        <v>52.302890000000005</v>
      </c>
      <c r="EF15" s="9">
        <v>53.117487000000018</v>
      </c>
      <c r="EG15" s="9">
        <v>51.964842999999995</v>
      </c>
      <c r="EH15" s="9">
        <v>47.715290999999986</v>
      </c>
      <c r="EI15" s="9">
        <v>51.889363250000002</v>
      </c>
      <c r="EJ15" s="9">
        <v>51.413583250000002</v>
      </c>
      <c r="EK15" s="9">
        <v>51.591224249999996</v>
      </c>
      <c r="EL15" s="9">
        <v>50.506350249999997</v>
      </c>
      <c r="EM15" s="9">
        <v>53.305084000000008</v>
      </c>
      <c r="EN15" s="9">
        <v>54.555355000000006</v>
      </c>
      <c r="EO15" s="9">
        <v>56.671767000000003</v>
      </c>
      <c r="EP15" s="9">
        <v>56.061031999999997</v>
      </c>
      <c r="EQ15" s="9">
        <v>54.003328175000007</v>
      </c>
      <c r="ER15" s="9">
        <v>53.735483674999998</v>
      </c>
      <c r="ES15" s="9">
        <v>53.705944674999998</v>
      </c>
      <c r="ET15" s="9">
        <v>53.778289674999996</v>
      </c>
      <c r="EU15" s="9">
        <v>54.847630000000009</v>
      </c>
      <c r="EV15" s="9">
        <v>54.954301000000001</v>
      </c>
      <c r="EW15" s="9">
        <v>54.664195000000007</v>
      </c>
      <c r="EX15" s="9">
        <v>54.834601000000006</v>
      </c>
      <c r="EY15" s="9">
        <v>52.593816018492817</v>
      </c>
      <c r="EZ15" s="9">
        <v>52.023067018492817</v>
      </c>
      <c r="FA15" s="9">
        <v>51.53790001849282</v>
      </c>
      <c r="FB15" s="9">
        <v>51.735131018492815</v>
      </c>
      <c r="FC15" s="9">
        <v>49.942265832251778</v>
      </c>
      <c r="FD15" s="9">
        <v>50.461828832251776</v>
      </c>
      <c r="FE15" s="9">
        <v>50.546465832251776</v>
      </c>
      <c r="FF15" s="9">
        <v>53.569620832251772</v>
      </c>
      <c r="FG15" s="9">
        <v>56.545977847499991</v>
      </c>
      <c r="FH15" s="9">
        <v>56.899841847499992</v>
      </c>
      <c r="FI15" s="9">
        <v>57.603703847499993</v>
      </c>
      <c r="FJ15" s="9">
        <v>56.302066847500008</v>
      </c>
      <c r="FK15" s="9">
        <v>57.689756755000005</v>
      </c>
      <c r="FL15" s="9">
        <v>58.455389435000001</v>
      </c>
      <c r="FM15" s="9">
        <v>58.481988755000003</v>
      </c>
      <c r="FN15" s="9">
        <v>57.385214515000001</v>
      </c>
      <c r="FO15" s="9">
        <v>62.433939964514281</v>
      </c>
      <c r="FP15" s="9">
        <v>62.606298283640434</v>
      </c>
      <c r="FQ15" s="9">
        <v>62.880247813134268</v>
      </c>
      <c r="FR15" s="9">
        <v>62.373028334798278</v>
      </c>
      <c r="FS15" s="9">
        <v>60.737144422756693</v>
      </c>
      <c r="FT15" s="9">
        <v>61.101644422756685</v>
      </c>
      <c r="FU15" s="9">
        <v>60.080544422756688</v>
      </c>
      <c r="FV15" s="9">
        <v>60.072144422756693</v>
      </c>
      <c r="FW15" s="9">
        <v>59.296844422756685</v>
      </c>
      <c r="FX15" s="9">
        <v>60.827985102756671</v>
      </c>
      <c r="FY15" s="157">
        <f t="shared" si="4"/>
        <v>-4.4787554015173203E-3</v>
      </c>
    </row>
    <row r="16" spans="1:181" outlineLevel="1">
      <c r="A16" s="5" t="s">
        <v>4</v>
      </c>
      <c r="B16" s="9">
        <v>76.534999999999997</v>
      </c>
      <c r="C16" s="9">
        <v>76.534999999999997</v>
      </c>
      <c r="D16" s="9">
        <v>76.534999999999997</v>
      </c>
      <c r="E16" s="9">
        <v>76.534999999999997</v>
      </c>
      <c r="F16" s="9">
        <v>76.534999999999997</v>
      </c>
      <c r="G16" s="9">
        <v>76.534999999999997</v>
      </c>
      <c r="H16" s="9">
        <v>76.534999999999997</v>
      </c>
      <c r="I16" s="9">
        <v>76.534999999999997</v>
      </c>
      <c r="J16" s="9">
        <v>76.534999999999997</v>
      </c>
      <c r="K16" s="9">
        <v>76.534999999999997</v>
      </c>
      <c r="L16" s="9">
        <v>76.534999999999997</v>
      </c>
      <c r="M16" s="9">
        <v>76.534999999999997</v>
      </c>
      <c r="N16" s="9">
        <v>76.534999999999997</v>
      </c>
      <c r="O16" s="9">
        <v>76.534999999999997</v>
      </c>
      <c r="P16" s="9">
        <v>76.534999999999997</v>
      </c>
      <c r="Q16" s="9">
        <v>76.534999999999997</v>
      </c>
      <c r="R16" s="9">
        <v>76.534999999999997</v>
      </c>
      <c r="S16" s="9">
        <v>76.534999999999997</v>
      </c>
      <c r="T16" s="9">
        <v>76.534999999999997</v>
      </c>
      <c r="U16" s="9">
        <v>76.534999999999997</v>
      </c>
      <c r="V16" s="9">
        <v>76.534999999999997</v>
      </c>
      <c r="W16" s="9">
        <v>76.534999999999997</v>
      </c>
      <c r="X16" s="9">
        <v>76.534999999999997</v>
      </c>
      <c r="Y16" s="9">
        <v>76.534999999999997</v>
      </c>
      <c r="Z16" s="9">
        <v>76.534999999999997</v>
      </c>
      <c r="AA16" s="9">
        <v>76.534999999999997</v>
      </c>
      <c r="AB16" s="9">
        <v>76.534999999999997</v>
      </c>
      <c r="AC16" s="9">
        <v>76.534999999999997</v>
      </c>
      <c r="AD16" s="9">
        <v>76.534999999999997</v>
      </c>
      <c r="AE16" s="9">
        <v>76.534999999999997</v>
      </c>
      <c r="AF16" s="9">
        <v>76.534999999999997</v>
      </c>
      <c r="AG16" s="9">
        <v>76.534999999999997</v>
      </c>
      <c r="AH16" s="9">
        <v>76.534999999999997</v>
      </c>
      <c r="AI16" s="9">
        <v>76.534999999999997</v>
      </c>
      <c r="AJ16" s="9">
        <v>76.534999999999997</v>
      </c>
      <c r="AK16" s="9">
        <v>76.534999999999997</v>
      </c>
      <c r="AL16" s="9">
        <v>76.534999999999997</v>
      </c>
      <c r="AM16" s="9">
        <v>76.534999999999997</v>
      </c>
      <c r="AN16" s="9">
        <v>76.534999999999997</v>
      </c>
      <c r="AO16" s="9">
        <v>76.534999999999997</v>
      </c>
      <c r="AP16" s="9">
        <v>76.534999999999997</v>
      </c>
      <c r="AQ16" s="9">
        <v>84.11</v>
      </c>
      <c r="AR16" s="9">
        <v>84.11</v>
      </c>
      <c r="AS16" s="9">
        <v>84.11</v>
      </c>
      <c r="AT16" s="9">
        <v>84.11</v>
      </c>
      <c r="AU16" s="9">
        <v>84.11</v>
      </c>
      <c r="AV16" s="9">
        <v>84.11</v>
      </c>
      <c r="AW16" s="9">
        <v>84.11</v>
      </c>
      <c r="AX16" s="9">
        <v>84.11</v>
      </c>
      <c r="AY16" s="9">
        <v>84.11</v>
      </c>
      <c r="AZ16" s="9">
        <v>84.11</v>
      </c>
      <c r="BA16" s="9">
        <v>84.11</v>
      </c>
      <c r="BB16" s="9">
        <v>84.11</v>
      </c>
      <c r="BC16" s="9">
        <v>84.11</v>
      </c>
      <c r="BD16" s="9">
        <v>84.11</v>
      </c>
      <c r="BE16" s="9">
        <v>84.11</v>
      </c>
      <c r="BF16" s="9">
        <v>84.11</v>
      </c>
      <c r="BG16" s="9">
        <v>84.11</v>
      </c>
      <c r="BH16" s="9">
        <v>84.11</v>
      </c>
      <c r="BI16" s="9">
        <v>84.11</v>
      </c>
      <c r="BJ16" s="9">
        <v>84.11</v>
      </c>
      <c r="BK16" s="9">
        <v>84.11</v>
      </c>
      <c r="BL16" s="9">
        <v>84.11</v>
      </c>
      <c r="BM16" s="9">
        <v>84.11</v>
      </c>
      <c r="BN16" s="9">
        <v>84.11</v>
      </c>
      <c r="BO16" s="9">
        <v>84.11</v>
      </c>
      <c r="BP16" s="9">
        <v>84.11</v>
      </c>
      <c r="BQ16" s="9">
        <v>84.11</v>
      </c>
      <c r="BR16" s="9">
        <v>84.11</v>
      </c>
      <c r="BS16" s="9">
        <v>84.11</v>
      </c>
      <c r="BT16" s="9">
        <v>84.11</v>
      </c>
      <c r="BU16" s="9">
        <v>84.11</v>
      </c>
      <c r="BV16" s="9">
        <v>84.11</v>
      </c>
      <c r="BW16" s="9">
        <v>84.11</v>
      </c>
      <c r="BX16" s="9">
        <v>84.11</v>
      </c>
      <c r="BY16" s="9">
        <v>84.11</v>
      </c>
      <c r="BZ16" s="9">
        <v>84.11</v>
      </c>
      <c r="CA16" s="9">
        <v>84.11</v>
      </c>
      <c r="CB16" s="9">
        <v>84.11</v>
      </c>
      <c r="CC16" s="9">
        <v>84.11</v>
      </c>
      <c r="CD16" s="9">
        <v>84.11</v>
      </c>
      <c r="CE16" s="9">
        <v>84.11</v>
      </c>
      <c r="CF16" s="9">
        <v>84.11</v>
      </c>
      <c r="CG16" s="9">
        <v>84.11</v>
      </c>
      <c r="CH16" s="9">
        <v>84.11</v>
      </c>
      <c r="CI16" s="9">
        <v>84.11</v>
      </c>
      <c r="CJ16" s="9">
        <v>84.11</v>
      </c>
      <c r="CK16" s="9">
        <v>84.11</v>
      </c>
      <c r="CL16" s="9">
        <v>84.11</v>
      </c>
      <c r="CM16" s="9">
        <v>75.084508075002432</v>
      </c>
      <c r="CN16" s="9">
        <v>80.343340516020376</v>
      </c>
      <c r="CO16" s="9">
        <v>70.426055829440102</v>
      </c>
      <c r="CP16" s="9">
        <v>68.716999999999999</v>
      </c>
      <c r="CQ16" s="9">
        <v>80.802000000000007</v>
      </c>
      <c r="CR16" s="9">
        <v>86.462000000000003</v>
      </c>
      <c r="CS16" s="9">
        <v>75.789000000000001</v>
      </c>
      <c r="CT16" s="9">
        <v>73.95</v>
      </c>
      <c r="CU16" s="9">
        <v>115.37</v>
      </c>
      <c r="CV16" s="9">
        <v>115.03700000000001</v>
      </c>
      <c r="CW16" s="9">
        <v>104.625</v>
      </c>
      <c r="CX16" s="9">
        <v>53.225999999999999</v>
      </c>
      <c r="CY16" s="9">
        <v>110.289</v>
      </c>
      <c r="CZ16" s="9">
        <v>120.535</v>
      </c>
      <c r="DA16" s="9">
        <v>107.73699999999999</v>
      </c>
      <c r="DB16" s="9">
        <v>107.14700000000001</v>
      </c>
      <c r="DC16" s="9">
        <v>110.851</v>
      </c>
      <c r="DD16" s="9">
        <v>118.75700000000001</v>
      </c>
      <c r="DE16" s="9">
        <v>109.82899999999998</v>
      </c>
      <c r="DF16" s="9">
        <v>106.44400000000002</v>
      </c>
      <c r="DG16" s="9">
        <v>87.352000000000004</v>
      </c>
      <c r="DH16" s="9">
        <v>87.131</v>
      </c>
      <c r="DI16" s="9">
        <v>80.126000000000005</v>
      </c>
      <c r="DJ16" s="9">
        <v>60.679349077078122</v>
      </c>
      <c r="DK16" s="9">
        <v>62.61630920910234</v>
      </c>
      <c r="DL16" s="9">
        <v>50.498750203356828</v>
      </c>
      <c r="DM16" s="9">
        <v>57.677521868415667</v>
      </c>
      <c r="DN16" s="9">
        <v>49.028644004808697</v>
      </c>
      <c r="DO16" s="9">
        <v>27.381083013504441</v>
      </c>
      <c r="DP16" s="9">
        <v>59.492882310594865</v>
      </c>
      <c r="DQ16" s="9">
        <v>55.781187814427611</v>
      </c>
      <c r="DR16" s="9">
        <v>63.715856271652569</v>
      </c>
      <c r="DS16" s="9">
        <v>57.011431768120204</v>
      </c>
      <c r="DT16" s="9">
        <v>49.960696870096342</v>
      </c>
      <c r="DU16" s="9">
        <v>65.6326780906073</v>
      </c>
      <c r="DV16" s="9">
        <v>65.626166958993906</v>
      </c>
      <c r="DW16" s="9">
        <v>70.528363422963054</v>
      </c>
      <c r="DX16" s="9">
        <v>67.039060593674407</v>
      </c>
      <c r="DY16" s="9">
        <v>73.310528216350278</v>
      </c>
      <c r="DZ16" s="9">
        <v>76.501156343093413</v>
      </c>
      <c r="EA16" s="9">
        <v>75.871249889860763</v>
      </c>
      <c r="EB16" s="9">
        <v>66.972161044624599</v>
      </c>
      <c r="EC16" s="9">
        <v>79.756124244980896</v>
      </c>
      <c r="ED16" s="9">
        <v>78.472439324655724</v>
      </c>
      <c r="EE16" s="9">
        <v>78.930652905561985</v>
      </c>
      <c r="EF16" s="9">
        <v>74.34575425722366</v>
      </c>
      <c r="EG16" s="9">
        <v>82.510816320071072</v>
      </c>
      <c r="EH16" s="9">
        <v>84.178319375072718</v>
      </c>
      <c r="EI16" s="9">
        <v>80.382352008552942</v>
      </c>
      <c r="EJ16" s="9">
        <v>76.122568950628022</v>
      </c>
      <c r="EK16" s="9">
        <v>83.81401367154109</v>
      </c>
      <c r="EL16" s="9">
        <v>80.53695771892518</v>
      </c>
      <c r="EM16" s="9">
        <v>90.663626580480454</v>
      </c>
      <c r="EN16" s="9">
        <v>81.799100108128556</v>
      </c>
      <c r="EO16" s="9">
        <v>90.541629384870049</v>
      </c>
      <c r="EP16" s="9">
        <v>94.182835349372581</v>
      </c>
      <c r="EQ16" s="9">
        <v>86.074711960257957</v>
      </c>
      <c r="ER16" s="9">
        <v>83.933610811054706</v>
      </c>
      <c r="ES16" s="9">
        <v>80.663872826751799</v>
      </c>
      <c r="ET16" s="9">
        <v>82.545735899927678</v>
      </c>
      <c r="EU16" s="9">
        <v>94.673021972406559</v>
      </c>
      <c r="EV16" s="9">
        <v>83.92259350692828</v>
      </c>
      <c r="EW16" s="9">
        <v>87.515042179035831</v>
      </c>
      <c r="EX16" s="9">
        <v>87.732225704319987</v>
      </c>
      <c r="EY16" s="9">
        <v>91.466024222559611</v>
      </c>
      <c r="EZ16" s="9">
        <v>87.340539202550914</v>
      </c>
      <c r="FA16" s="9">
        <v>93.086900259439801</v>
      </c>
      <c r="FB16" s="9">
        <v>92.396351517538704</v>
      </c>
      <c r="FC16" s="9">
        <v>89.259850929736672</v>
      </c>
      <c r="FD16" s="9">
        <v>91.889733760353465</v>
      </c>
      <c r="FE16" s="9">
        <v>90.338605626252388</v>
      </c>
      <c r="FF16" s="9">
        <v>93.118416429721066</v>
      </c>
      <c r="FG16" s="9">
        <v>86.031858771924078</v>
      </c>
      <c r="FH16" s="9">
        <v>83.824755133841649</v>
      </c>
      <c r="FI16" s="9">
        <v>92.681547844610378</v>
      </c>
      <c r="FJ16" s="9">
        <v>86.696615311415272</v>
      </c>
      <c r="FK16" s="9">
        <v>88.602925209401292</v>
      </c>
      <c r="FL16" s="9">
        <v>81.731616194004516</v>
      </c>
      <c r="FM16" s="9">
        <v>91.714679473076103</v>
      </c>
      <c r="FN16" s="9">
        <v>85.157609684304646</v>
      </c>
      <c r="FO16" s="9">
        <v>79.421591370433802</v>
      </c>
      <c r="FP16" s="9">
        <v>87.151670738371379</v>
      </c>
      <c r="FQ16" s="9">
        <v>79.833569117481503</v>
      </c>
      <c r="FR16" s="9">
        <v>82.078624394731563</v>
      </c>
      <c r="FS16" s="9">
        <v>76.614527937223968</v>
      </c>
      <c r="FT16" s="9">
        <v>76.677697684787972</v>
      </c>
      <c r="FU16" s="9">
        <v>68.183729830834636</v>
      </c>
      <c r="FV16" s="9">
        <v>79.259094015584736</v>
      </c>
      <c r="FW16" s="9">
        <v>72.708855691533188</v>
      </c>
      <c r="FX16" s="9">
        <v>58.215140998065181</v>
      </c>
      <c r="FY16" s="157">
        <f>FX16/FT16-1</f>
        <v>-0.24078131248306334</v>
      </c>
    </row>
    <row r="17" spans="1:181" outlineLevel="1">
      <c r="A17" s="5" t="s">
        <v>1</v>
      </c>
      <c r="B17" s="9">
        <v>0</v>
      </c>
      <c r="C17" s="9">
        <v>0</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0.189</v>
      </c>
      <c r="BX17" s="9">
        <v>0.26100000000000001</v>
      </c>
      <c r="BY17" s="9">
        <v>0.23400000000000001</v>
      </c>
      <c r="BZ17" s="9">
        <v>0.216</v>
      </c>
      <c r="CA17" s="9">
        <v>0.21</v>
      </c>
      <c r="CB17" s="9">
        <v>0.28999999999999998</v>
      </c>
      <c r="CC17" s="9">
        <v>0.26</v>
      </c>
      <c r="CD17" s="9">
        <v>0.24</v>
      </c>
      <c r="CE17" s="9">
        <v>0.21</v>
      </c>
      <c r="CF17" s="9">
        <v>0.28999999999999998</v>
      </c>
      <c r="CG17" s="9">
        <v>0.26</v>
      </c>
      <c r="CH17" s="9">
        <v>0.24</v>
      </c>
      <c r="CI17" s="9">
        <v>0.21</v>
      </c>
      <c r="CJ17" s="9">
        <v>0.28999999999999998</v>
      </c>
      <c r="CK17" s="9">
        <v>0.26</v>
      </c>
      <c r="CL17" s="9">
        <v>0.24</v>
      </c>
      <c r="CM17" s="9">
        <v>2.702</v>
      </c>
      <c r="CN17" s="9">
        <v>2.806</v>
      </c>
      <c r="CO17" s="9">
        <v>2.4950000000000001</v>
      </c>
      <c r="CP17" s="9">
        <v>2.3906199999999997</v>
      </c>
      <c r="CQ17" s="9">
        <v>3.6789999999999998</v>
      </c>
      <c r="CR17" s="9">
        <v>3.9369999999999998</v>
      </c>
      <c r="CS17" s="9">
        <v>3.4510000000000001</v>
      </c>
      <c r="CT17" s="9">
        <v>3.367</v>
      </c>
      <c r="CU17" s="9">
        <v>6.3639999999999999</v>
      </c>
      <c r="CV17" s="9">
        <v>6.3460000000000001</v>
      </c>
      <c r="CW17" s="9">
        <v>5.7720000000000002</v>
      </c>
      <c r="CX17" s="9">
        <v>5.3049999999999997</v>
      </c>
      <c r="CY17" s="9">
        <v>10.847</v>
      </c>
      <c r="CZ17" s="9">
        <v>11.855</v>
      </c>
      <c r="DA17" s="9">
        <v>10.596</v>
      </c>
      <c r="DB17" s="9">
        <v>10.538</v>
      </c>
      <c r="DC17" s="9">
        <v>35.423000000000002</v>
      </c>
      <c r="DD17" s="9">
        <v>37.948999999999998</v>
      </c>
      <c r="DE17" s="9">
        <v>35.095999999999997</v>
      </c>
      <c r="DF17" s="9">
        <v>34.014000000000003</v>
      </c>
      <c r="DG17" s="9">
        <v>35.537999999999997</v>
      </c>
      <c r="DH17" s="9">
        <v>35.448</v>
      </c>
      <c r="DI17" s="9">
        <v>32.597999999999999</v>
      </c>
      <c r="DJ17" s="9">
        <v>34.198344000000048</v>
      </c>
      <c r="DK17" s="9">
        <v>34.817606999999995</v>
      </c>
      <c r="DL17" s="9">
        <v>40.691513000000022</v>
      </c>
      <c r="DM17" s="9">
        <v>44.220863999999999</v>
      </c>
      <c r="DN17" s="9">
        <v>33.829398999999995</v>
      </c>
      <c r="DO17" s="9">
        <v>35.059297000000043</v>
      </c>
      <c r="DP17" s="9">
        <v>32.819888000000006</v>
      </c>
      <c r="DQ17" s="9">
        <v>43.366949000000048</v>
      </c>
      <c r="DR17" s="9">
        <v>42.331137999999974</v>
      </c>
      <c r="DS17" s="9">
        <v>61.621436999999943</v>
      </c>
      <c r="DT17" s="9">
        <v>86.042639999999992</v>
      </c>
      <c r="DU17" s="9">
        <v>167.92598950000001</v>
      </c>
      <c r="DV17" s="9">
        <v>148.50219699999997</v>
      </c>
      <c r="DW17" s="9">
        <v>151.00863499999997</v>
      </c>
      <c r="DX17" s="9">
        <v>150.593974</v>
      </c>
      <c r="DY17" s="9">
        <v>158.13729599999999</v>
      </c>
      <c r="DZ17" s="9">
        <v>158.3292328</v>
      </c>
      <c r="EA17" s="9">
        <v>104.20437639999997</v>
      </c>
      <c r="EB17" s="9">
        <v>161.36119559999997</v>
      </c>
      <c r="EC17" s="9">
        <v>192.09978699999999</v>
      </c>
      <c r="ED17" s="9">
        <v>146.138396</v>
      </c>
      <c r="EE17" s="9">
        <v>200.18513300000001</v>
      </c>
      <c r="EF17" s="9">
        <v>283.20236099999988</v>
      </c>
      <c r="EG17" s="9">
        <v>291.05552699999998</v>
      </c>
      <c r="EH17" s="9">
        <v>257.87030800000002</v>
      </c>
      <c r="EI17" s="9">
        <v>220.74160310250005</v>
      </c>
      <c r="EJ17" s="9">
        <v>264.03963225249998</v>
      </c>
      <c r="EK17" s="9">
        <v>305.22190680249997</v>
      </c>
      <c r="EL17" s="9">
        <v>299.43029812045597</v>
      </c>
      <c r="EM17" s="9">
        <v>274.27840970418106</v>
      </c>
      <c r="EN17" s="9">
        <v>377.36580759809459</v>
      </c>
      <c r="EO17" s="9">
        <v>510.62195274706062</v>
      </c>
      <c r="EP17" s="9">
        <v>413.52095720337149</v>
      </c>
      <c r="EQ17" s="9">
        <v>405.29079093845792</v>
      </c>
      <c r="ER17" s="9">
        <v>388.13197101182845</v>
      </c>
      <c r="ES17" s="9">
        <v>413.84968140208321</v>
      </c>
      <c r="ET17" s="9">
        <v>432.1338374559864</v>
      </c>
      <c r="EU17" s="9">
        <v>484.57539852208242</v>
      </c>
      <c r="EV17" s="9">
        <v>545.79204221134592</v>
      </c>
      <c r="EW17" s="9">
        <v>475.14601846937063</v>
      </c>
      <c r="EX17" s="9">
        <v>497.68745229481294</v>
      </c>
      <c r="EY17" s="9">
        <v>504.07678044427041</v>
      </c>
      <c r="EZ17" s="9">
        <v>459.38528763499994</v>
      </c>
      <c r="FA17" s="9">
        <v>597.26173551150623</v>
      </c>
      <c r="FB17" s="9">
        <v>436.97663966009765</v>
      </c>
      <c r="FC17" s="9">
        <v>457.1624632755773</v>
      </c>
      <c r="FD17" s="9">
        <v>587.4656468432878</v>
      </c>
      <c r="FE17" s="9">
        <v>520.04627290133828</v>
      </c>
      <c r="FF17" s="9">
        <v>502.39932531765203</v>
      </c>
      <c r="FG17" s="9">
        <v>489.87735831379553</v>
      </c>
      <c r="FH17" s="9">
        <v>541.59215318810698</v>
      </c>
      <c r="FI17" s="9">
        <v>655.16831392813231</v>
      </c>
      <c r="FJ17" s="9">
        <v>459.16713699225147</v>
      </c>
      <c r="FK17" s="9">
        <v>619.1588364888803</v>
      </c>
      <c r="FL17" s="9">
        <v>585.22719700068626</v>
      </c>
      <c r="FM17" s="9">
        <v>666.58552810208585</v>
      </c>
      <c r="FN17" s="9">
        <v>518.70200825899201</v>
      </c>
      <c r="FO17" s="9">
        <v>573.90223911775036</v>
      </c>
      <c r="FP17" s="9">
        <v>573.33336122494427</v>
      </c>
      <c r="FQ17" s="9">
        <v>617.44703930523303</v>
      </c>
      <c r="FR17" s="9">
        <v>582.12547791055897</v>
      </c>
      <c r="FS17" s="9">
        <v>500.06927179190359</v>
      </c>
      <c r="FT17" s="9">
        <v>535.68979389157084</v>
      </c>
      <c r="FU17" s="9">
        <v>501.89704120728851</v>
      </c>
      <c r="FV17" s="9">
        <v>450.51872150484735</v>
      </c>
      <c r="FW17" s="9">
        <v>559.7646048368556</v>
      </c>
      <c r="FX17" s="9">
        <v>538.80985488365002</v>
      </c>
      <c r="FY17" s="157">
        <f t="shared" si="4"/>
        <v>5.8243801312942711E-3</v>
      </c>
    </row>
    <row r="18" spans="1:181" ht="17.25" outlineLevel="1">
      <c r="A18" s="5" t="s">
        <v>95</v>
      </c>
      <c r="B18" s="9">
        <v>0</v>
      </c>
      <c r="C18" s="9">
        <v>0</v>
      </c>
      <c r="D18" s="9">
        <v>0</v>
      </c>
      <c r="E18" s="9">
        <v>0</v>
      </c>
      <c r="F18" s="9">
        <v>0</v>
      </c>
      <c r="G18" s="9">
        <v>0</v>
      </c>
      <c r="H18" s="9">
        <v>0</v>
      </c>
      <c r="I18" s="9">
        <v>0</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c r="BY18" s="9">
        <v>0</v>
      </c>
      <c r="BZ18" s="9">
        <v>0</v>
      </c>
      <c r="CA18" s="9">
        <v>0</v>
      </c>
      <c r="CB18" s="9">
        <v>0</v>
      </c>
      <c r="CC18" s="9">
        <v>0</v>
      </c>
      <c r="CD18" s="9">
        <v>0</v>
      </c>
      <c r="CE18" s="9">
        <v>0</v>
      </c>
      <c r="CF18" s="9">
        <v>0</v>
      </c>
      <c r="CG18" s="9">
        <v>0</v>
      </c>
      <c r="CH18" s="9">
        <v>0</v>
      </c>
      <c r="CI18" s="9">
        <v>0</v>
      </c>
      <c r="CJ18" s="9">
        <v>0</v>
      </c>
      <c r="CK18" s="9">
        <v>0</v>
      </c>
      <c r="CL18" s="9">
        <v>0</v>
      </c>
      <c r="CM18" s="9">
        <v>0</v>
      </c>
      <c r="CN18" s="9">
        <v>0</v>
      </c>
      <c r="CO18" s="9">
        <v>0</v>
      </c>
      <c r="CP18" s="9">
        <v>0</v>
      </c>
      <c r="CQ18" s="9">
        <v>0</v>
      </c>
      <c r="CR18" s="9">
        <v>0</v>
      </c>
      <c r="CS18" s="9">
        <v>0</v>
      </c>
      <c r="CT18" s="9">
        <v>0</v>
      </c>
      <c r="CU18" s="9">
        <v>0</v>
      </c>
      <c r="CV18" s="9">
        <v>0</v>
      </c>
      <c r="CW18" s="9">
        <v>0</v>
      </c>
      <c r="CX18" s="9">
        <v>0</v>
      </c>
      <c r="CY18" s="9">
        <v>0</v>
      </c>
      <c r="CZ18" s="9">
        <v>0</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9">
        <v>0</v>
      </c>
      <c r="DY18" s="9">
        <v>0</v>
      </c>
      <c r="DZ18" s="9">
        <v>0</v>
      </c>
      <c r="EA18" s="9">
        <v>0</v>
      </c>
      <c r="EB18" s="9">
        <v>0</v>
      </c>
      <c r="EC18" s="9">
        <v>0</v>
      </c>
      <c r="ED18" s="9">
        <v>0.84295888953633247</v>
      </c>
      <c r="EE18" s="9">
        <v>0.84295888953633247</v>
      </c>
      <c r="EF18" s="9">
        <v>0.84295888953633247</v>
      </c>
      <c r="EG18" s="9">
        <v>0.84295888953633247</v>
      </c>
      <c r="EH18" s="9">
        <v>0.85526485872664393</v>
      </c>
      <c r="EI18" s="9">
        <v>0.85526485872664393</v>
      </c>
      <c r="EJ18" s="9">
        <v>0.85526485872664393</v>
      </c>
      <c r="EK18" s="9">
        <v>0.85526485872664393</v>
      </c>
      <c r="EL18" s="9">
        <v>0.88849097554048462</v>
      </c>
      <c r="EM18" s="9">
        <v>0.88849097554048462</v>
      </c>
      <c r="EN18" s="9">
        <v>0.88849097554048462</v>
      </c>
      <c r="EO18" s="9">
        <v>0.88849097554048462</v>
      </c>
      <c r="EP18" s="9">
        <v>0.94755962765397961</v>
      </c>
      <c r="EQ18" s="9">
        <v>0.94755962765397961</v>
      </c>
      <c r="ER18" s="9">
        <v>0.94755962765397961</v>
      </c>
      <c r="ES18" s="9">
        <v>0.94755962765397961</v>
      </c>
      <c r="ET18" s="9">
        <v>1.0213954427958483</v>
      </c>
      <c r="EU18" s="9">
        <v>1.0213954427958483</v>
      </c>
      <c r="EV18" s="9">
        <v>1.0213954427958483</v>
      </c>
      <c r="EW18" s="9">
        <v>1.0213954427958483</v>
      </c>
      <c r="EX18" s="9">
        <v>1.1936790114602078</v>
      </c>
      <c r="EY18" s="9">
        <v>1.1936790114602078</v>
      </c>
      <c r="EZ18" s="9">
        <v>1.1936790114602078</v>
      </c>
      <c r="FA18" s="9">
        <v>1.1936790114602078</v>
      </c>
      <c r="FB18" s="9">
        <v>1.4686620657301042</v>
      </c>
      <c r="FC18" s="9">
        <v>1.4686620657301042</v>
      </c>
      <c r="FD18" s="9">
        <v>1.7436451200000003</v>
      </c>
      <c r="FE18" s="9">
        <v>2.3488920000000006</v>
      </c>
      <c r="FF18" s="9">
        <v>3.0023548799999999</v>
      </c>
      <c r="FG18" s="9">
        <v>3.9018638400000016</v>
      </c>
      <c r="FH18" s="9">
        <v>4.91145984</v>
      </c>
      <c r="FI18" s="9">
        <v>6.1350777599999997</v>
      </c>
      <c r="FJ18" s="9">
        <v>6.9977476800000016</v>
      </c>
      <c r="FK18" s="9">
        <v>7.9673193600000012</v>
      </c>
      <c r="FL18" s="9">
        <v>9.4476984000000019</v>
      </c>
      <c r="FM18" s="9">
        <v>10.768067520000001</v>
      </c>
      <c r="FN18" s="9">
        <v>11.8553736</v>
      </c>
      <c r="FO18" s="9">
        <v>12.991806240000003</v>
      </c>
      <c r="FP18" s="9">
        <v>14.338101120000006</v>
      </c>
      <c r="FQ18" s="9">
        <v>15.648467520000002</v>
      </c>
      <c r="FR18" s="9">
        <v>16.33815792</v>
      </c>
      <c r="FS18" s="9">
        <v>17.629399200000002</v>
      </c>
      <c r="FT18" s="9">
        <v>19.276619040000003</v>
      </c>
      <c r="FU18" s="9">
        <v>20.770108799999999</v>
      </c>
      <c r="FV18" s="9">
        <v>21.572271840000003</v>
      </c>
      <c r="FW18" s="9">
        <v>23.087809920000002</v>
      </c>
      <c r="FX18" s="9">
        <v>25.059800639999999</v>
      </c>
      <c r="FY18" s="157">
        <f t="shared" si="4"/>
        <v>0.30001016194798402</v>
      </c>
    </row>
    <row r="19" spans="1:181" outlineLevel="1">
      <c r="A19" s="5" t="s">
        <v>5</v>
      </c>
      <c r="B19" s="9">
        <v>134</v>
      </c>
      <c r="C19" s="9">
        <v>549</v>
      </c>
      <c r="D19" s="9">
        <v>642</v>
      </c>
      <c r="E19" s="9">
        <v>618</v>
      </c>
      <c r="F19" s="9">
        <v>236</v>
      </c>
      <c r="G19" s="9">
        <v>174</v>
      </c>
      <c r="H19" s="9">
        <v>308</v>
      </c>
      <c r="I19" s="9">
        <v>69</v>
      </c>
      <c r="J19" s="9">
        <v>275</v>
      </c>
      <c r="K19" s="9">
        <v>309</v>
      </c>
      <c r="L19" s="9">
        <v>424</v>
      </c>
      <c r="M19" s="9">
        <v>272</v>
      </c>
      <c r="N19" s="9">
        <v>196</v>
      </c>
      <c r="O19" s="9">
        <v>291</v>
      </c>
      <c r="P19" s="9">
        <v>224</v>
      </c>
      <c r="Q19" s="9">
        <v>18</v>
      </c>
      <c r="R19" s="9">
        <v>79</v>
      </c>
      <c r="S19" s="9">
        <v>84</v>
      </c>
      <c r="T19" s="9">
        <v>29</v>
      </c>
      <c r="U19" s="9">
        <v>7</v>
      </c>
      <c r="V19" s="9">
        <v>9</v>
      </c>
      <c r="W19" s="9">
        <v>19</v>
      </c>
      <c r="X19" s="9">
        <v>14</v>
      </c>
      <c r="Y19" s="9">
        <v>6</v>
      </c>
      <c r="Z19" s="9">
        <v>0</v>
      </c>
      <c r="AA19" s="9">
        <v>0</v>
      </c>
      <c r="AB19" s="9">
        <v>0</v>
      </c>
      <c r="AC19" s="9">
        <v>3</v>
      </c>
      <c r="AD19" s="9">
        <v>0</v>
      </c>
      <c r="AE19" s="9">
        <v>0</v>
      </c>
      <c r="AF19" s="9">
        <v>3</v>
      </c>
      <c r="AG19" s="9">
        <v>0</v>
      </c>
      <c r="AH19" s="9">
        <v>11</v>
      </c>
      <c r="AI19" s="9">
        <v>0</v>
      </c>
      <c r="AJ19" s="9">
        <v>4</v>
      </c>
      <c r="AK19" s="9">
        <v>0</v>
      </c>
      <c r="AL19" s="9">
        <v>20</v>
      </c>
      <c r="AM19" s="9">
        <v>109</v>
      </c>
      <c r="AN19" s="9">
        <v>17</v>
      </c>
      <c r="AO19" s="9">
        <v>0</v>
      </c>
      <c r="AP19" s="9">
        <v>0</v>
      </c>
      <c r="AQ19" s="9">
        <v>0</v>
      </c>
      <c r="AR19" s="9">
        <v>3</v>
      </c>
      <c r="AS19" s="9">
        <v>2</v>
      </c>
      <c r="AT19" s="9">
        <v>8</v>
      </c>
      <c r="AU19" s="9">
        <v>22.784810126582276</v>
      </c>
      <c r="AV19" s="9">
        <v>12.246835443037972</v>
      </c>
      <c r="AW19" s="9">
        <v>4.556962025316456</v>
      </c>
      <c r="AX19" s="9">
        <v>5.4113924050632924</v>
      </c>
      <c r="AY19" s="9">
        <v>0.51802546236535818</v>
      </c>
      <c r="AZ19" s="9">
        <v>0.22671443448634132</v>
      </c>
      <c r="BA19" s="9">
        <v>0.18325971229856419</v>
      </c>
      <c r="BB19" s="9">
        <v>0.14599986870430831</v>
      </c>
      <c r="BC19" s="9">
        <v>3</v>
      </c>
      <c r="BD19" s="9">
        <v>3</v>
      </c>
      <c r="BE19" s="9">
        <v>3.0000000000000004</v>
      </c>
      <c r="BF19" s="9">
        <v>3</v>
      </c>
      <c r="BG19" s="9">
        <v>0.19996550252925616</v>
      </c>
      <c r="BH19" s="9">
        <v>0.29934120249828533</v>
      </c>
      <c r="BI19" s="9">
        <v>3.3333333333333344</v>
      </c>
      <c r="BJ19" s="9">
        <v>0.10000000000000003</v>
      </c>
      <c r="BK19" s="9">
        <v>0</v>
      </c>
      <c r="BL19" s="9">
        <v>0.20008545125888763</v>
      </c>
      <c r="BM19" s="9">
        <v>0.2200032585957897</v>
      </c>
      <c r="BN19" s="9">
        <v>0.16997728099062345</v>
      </c>
      <c r="BO19" s="9">
        <v>3</v>
      </c>
      <c r="BP19" s="9">
        <v>3</v>
      </c>
      <c r="BQ19" s="9">
        <v>3</v>
      </c>
      <c r="BR19" s="9">
        <v>3</v>
      </c>
      <c r="BS19" s="9">
        <v>0.33953971916380543</v>
      </c>
      <c r="BT19" s="9">
        <v>11.228070175438599</v>
      </c>
      <c r="BU19" s="9">
        <v>8.9824561403508749</v>
      </c>
      <c r="BV19" s="9">
        <v>9.0007405090470116E-2</v>
      </c>
      <c r="BW19" s="9">
        <v>103.72881355932203</v>
      </c>
      <c r="BX19" s="9">
        <v>88.271186440677994</v>
      </c>
      <c r="BY19" s="9">
        <v>0</v>
      </c>
      <c r="BZ19" s="9">
        <v>0</v>
      </c>
      <c r="CA19" s="9">
        <v>21</v>
      </c>
      <c r="CB19" s="9">
        <v>19</v>
      </c>
      <c r="CC19" s="9">
        <v>19</v>
      </c>
      <c r="CD19" s="9">
        <v>19</v>
      </c>
      <c r="CE19" s="9">
        <v>1</v>
      </c>
      <c r="CF19" s="9">
        <v>0</v>
      </c>
      <c r="CG19" s="9">
        <v>0</v>
      </c>
      <c r="CH19" s="9">
        <v>1.2</v>
      </c>
      <c r="CI19" s="9">
        <v>17.5</v>
      </c>
      <c r="CJ19" s="9">
        <v>14.610333000000001</v>
      </c>
      <c r="CK19" s="9">
        <v>14.610333000000001</v>
      </c>
      <c r="CL19" s="9">
        <v>14.610333000000001</v>
      </c>
      <c r="CM19" s="9">
        <v>0</v>
      </c>
      <c r="CN19" s="9">
        <v>0</v>
      </c>
      <c r="CO19" s="9">
        <v>0</v>
      </c>
      <c r="CP19" s="9">
        <v>0</v>
      </c>
      <c r="CQ19" s="9">
        <v>0</v>
      </c>
      <c r="CR19" s="9">
        <v>0</v>
      </c>
      <c r="CS19" s="9">
        <v>0</v>
      </c>
      <c r="CT19" s="9">
        <v>0</v>
      </c>
      <c r="CU19" s="9">
        <v>1</v>
      </c>
      <c r="CV19" s="9">
        <v>0</v>
      </c>
      <c r="CW19" s="9">
        <v>0</v>
      </c>
      <c r="CX19" s="9">
        <v>0</v>
      </c>
      <c r="CY19" s="9">
        <v>1.5589E-2</v>
      </c>
      <c r="CZ19" s="9">
        <v>1.7037E-2</v>
      </c>
      <c r="DA19" s="9">
        <v>1.5228E-2</v>
      </c>
      <c r="DB19" s="9">
        <v>1.5144999999999999E-2</v>
      </c>
      <c r="DC19" s="9">
        <v>0</v>
      </c>
      <c r="DD19" s="9">
        <v>0</v>
      </c>
      <c r="DE19" s="9">
        <v>0</v>
      </c>
      <c r="DF19" s="9">
        <v>0</v>
      </c>
      <c r="DG19" s="9">
        <v>0</v>
      </c>
      <c r="DH19" s="9">
        <v>0</v>
      </c>
      <c r="DI19" s="9">
        <v>0</v>
      </c>
      <c r="DJ19" s="9">
        <v>5.0000000000000001E-4</v>
      </c>
      <c r="DK19" s="9">
        <v>1.25E-3</v>
      </c>
      <c r="DL19" s="9">
        <v>1.25E-3</v>
      </c>
      <c r="DM19" s="9">
        <v>1.25E-3</v>
      </c>
      <c r="DN19" s="9">
        <v>1.25E-3</v>
      </c>
      <c r="DO19" s="9">
        <v>3.5999999999999997E-4</v>
      </c>
      <c r="DP19" s="9">
        <v>15.510360000000002</v>
      </c>
      <c r="DQ19" s="9">
        <v>3.6003600000000002</v>
      </c>
      <c r="DR19" s="9">
        <v>3.5999999999999997E-4</v>
      </c>
      <c r="DS19" s="9">
        <v>21.963509999999999</v>
      </c>
      <c r="DT19" s="9">
        <v>0.57306000000000001</v>
      </c>
      <c r="DU19" s="9">
        <v>0.11847000000000001</v>
      </c>
      <c r="DV19" s="9">
        <v>0.95077999999999996</v>
      </c>
      <c r="DW19" s="9">
        <v>0.18914039345588965</v>
      </c>
      <c r="DX19" s="9">
        <v>0.17738999999999999</v>
      </c>
      <c r="DY19" s="9">
        <v>2.2711800000000002</v>
      </c>
      <c r="DZ19" s="9">
        <v>20.194443000000003</v>
      </c>
      <c r="EA19" s="9">
        <v>1.4147305170901419</v>
      </c>
      <c r="EB19" s="9">
        <v>0.41631099999999999</v>
      </c>
      <c r="EC19" s="9">
        <v>0.56725599999999998</v>
      </c>
      <c r="ED19" s="9">
        <v>0.57254499999999997</v>
      </c>
      <c r="EE19" s="9">
        <v>0.30335544310797913</v>
      </c>
      <c r="EF19" s="9">
        <v>0.20766000000000001</v>
      </c>
      <c r="EG19" s="9">
        <v>0.16063000000000002</v>
      </c>
      <c r="EH19" s="9">
        <v>25.900779</v>
      </c>
      <c r="EI19" s="9">
        <v>96.50032321408456</v>
      </c>
      <c r="EJ19" s="9">
        <v>0.70761675000000002</v>
      </c>
      <c r="EK19" s="9">
        <v>0.73938674999999998</v>
      </c>
      <c r="EL19" s="9">
        <v>0.28630675</v>
      </c>
      <c r="EM19" s="9">
        <v>2.2825467499999998</v>
      </c>
      <c r="EN19" s="9">
        <v>3.4998416212246948</v>
      </c>
      <c r="EO19" s="9">
        <v>2.9490567499999996</v>
      </c>
      <c r="EP19" s="9">
        <v>0.7608767500000001</v>
      </c>
      <c r="EQ19" s="9">
        <v>0.53779693332138367</v>
      </c>
      <c r="ER19" s="9">
        <v>0.31117106346975243</v>
      </c>
      <c r="ES19" s="9">
        <v>0.43234675</v>
      </c>
      <c r="ET19" s="9">
        <v>0.18371638915096256</v>
      </c>
      <c r="EU19" s="9">
        <v>0.45236814280458715</v>
      </c>
      <c r="EV19" s="9">
        <v>0.39899950308380305</v>
      </c>
      <c r="EW19" s="9">
        <v>1.0472476300425178</v>
      </c>
      <c r="EX19" s="9">
        <v>0.16167477661799057</v>
      </c>
      <c r="EY19" s="9">
        <v>0.77047423188759678</v>
      </c>
      <c r="EZ19" s="9">
        <v>0.75371925000000006</v>
      </c>
      <c r="FA19" s="9">
        <v>1.7434751576053371</v>
      </c>
      <c r="FB19" s="9">
        <v>1.5363689155170435</v>
      </c>
      <c r="FC19" s="9">
        <v>0.76089542862713089</v>
      </c>
      <c r="FD19" s="9">
        <v>0.67801220759028746</v>
      </c>
      <c r="FE19" s="9">
        <v>0.41973628554755954</v>
      </c>
      <c r="FF19" s="9">
        <v>0.6808042671733624</v>
      </c>
      <c r="FG19" s="9">
        <v>0.79908642644917482</v>
      </c>
      <c r="FH19" s="9">
        <v>1.0624663559508842</v>
      </c>
      <c r="FI19" s="9">
        <v>0.59811407973767372</v>
      </c>
      <c r="FJ19" s="9">
        <v>0.30606734250578993</v>
      </c>
      <c r="FK19" s="9">
        <v>0.72987836449972587</v>
      </c>
      <c r="FL19" s="9">
        <v>0.36827387252667187</v>
      </c>
      <c r="FM19" s="9">
        <v>4.3051594503380752E-2</v>
      </c>
      <c r="FN19" s="9">
        <v>0.18425556634758777</v>
      </c>
      <c r="FO19" s="9">
        <v>1.4148433676693759</v>
      </c>
      <c r="FP19" s="9">
        <v>1.0715187158181649</v>
      </c>
      <c r="FQ19" s="9">
        <v>0.44197715556288258</v>
      </c>
      <c r="FR19" s="9">
        <v>0.44501059242595514</v>
      </c>
      <c r="FS19" s="9">
        <v>1.0754717452329987</v>
      </c>
      <c r="FT19" s="9">
        <v>3.3524763270557552</v>
      </c>
      <c r="FU19" s="9">
        <v>0.63448964989015444</v>
      </c>
      <c r="FV19" s="9">
        <v>0.56635780972239469</v>
      </c>
      <c r="FW19" s="9">
        <v>2.7723264375820742</v>
      </c>
      <c r="FX19" s="9">
        <v>1.2219307400436288</v>
      </c>
      <c r="FY19" s="157">
        <f t="shared" si="4"/>
        <v>-0.63551398404153248</v>
      </c>
    </row>
    <row r="20" spans="1:181" outlineLevel="1">
      <c r="A20" s="5" t="s">
        <v>6</v>
      </c>
      <c r="B20" s="9">
        <v>272</v>
      </c>
      <c r="C20" s="9">
        <v>331</v>
      </c>
      <c r="D20" s="9">
        <v>348</v>
      </c>
      <c r="E20" s="9">
        <v>346</v>
      </c>
      <c r="F20" s="9">
        <v>247</v>
      </c>
      <c r="G20" s="9">
        <v>329</v>
      </c>
      <c r="H20" s="9">
        <v>274</v>
      </c>
      <c r="I20" s="9">
        <v>196</v>
      </c>
      <c r="J20" s="9">
        <v>197</v>
      </c>
      <c r="K20" s="9">
        <v>278</v>
      </c>
      <c r="L20" s="9">
        <v>338</v>
      </c>
      <c r="M20" s="9">
        <v>284</v>
      </c>
      <c r="N20" s="9">
        <v>222</v>
      </c>
      <c r="O20" s="9">
        <v>282</v>
      </c>
      <c r="P20" s="9">
        <v>220</v>
      </c>
      <c r="Q20" s="9">
        <v>186</v>
      </c>
      <c r="R20" s="9">
        <v>200</v>
      </c>
      <c r="S20" s="9">
        <v>223.01750000000001</v>
      </c>
      <c r="T20" s="9">
        <v>229.01750000000001</v>
      </c>
      <c r="U20" s="9">
        <v>90.017499999999998</v>
      </c>
      <c r="V20" s="9">
        <v>100.0175</v>
      </c>
      <c r="W20" s="9">
        <v>110.87949999999999</v>
      </c>
      <c r="X20" s="9">
        <v>118.87949999999999</v>
      </c>
      <c r="Y20" s="9">
        <v>61.8795</v>
      </c>
      <c r="Z20" s="9">
        <v>76.879499999999993</v>
      </c>
      <c r="AA20" s="9">
        <v>114.87949999999999</v>
      </c>
      <c r="AB20" s="9">
        <v>153.87950000000001</v>
      </c>
      <c r="AC20" s="9">
        <v>79.879499999999993</v>
      </c>
      <c r="AD20" s="9">
        <v>92.879499999999993</v>
      </c>
      <c r="AE20" s="9">
        <v>105.87949999999999</v>
      </c>
      <c r="AF20" s="9">
        <v>111.87949999999999</v>
      </c>
      <c r="AG20" s="9">
        <v>78.879499999999993</v>
      </c>
      <c r="AH20" s="9">
        <v>14.8795</v>
      </c>
      <c r="AI20" s="9">
        <v>102.87949999999999</v>
      </c>
      <c r="AJ20" s="9">
        <v>210.87950000000001</v>
      </c>
      <c r="AK20" s="9">
        <v>92.879499999999993</v>
      </c>
      <c r="AL20" s="9">
        <v>137.87950000000001</v>
      </c>
      <c r="AM20" s="9">
        <v>160.87950000000001</v>
      </c>
      <c r="AN20" s="9">
        <v>214.87950000000001</v>
      </c>
      <c r="AO20" s="9">
        <v>136.87950000000001</v>
      </c>
      <c r="AP20" s="9">
        <v>75.879500000000007</v>
      </c>
      <c r="AQ20" s="9">
        <v>188.87950000000001</v>
      </c>
      <c r="AR20" s="9">
        <v>231.87950000000001</v>
      </c>
      <c r="AS20" s="9">
        <v>231.87950000000001</v>
      </c>
      <c r="AT20" s="9">
        <v>182</v>
      </c>
      <c r="AU20" s="9">
        <v>204.64722222222224</v>
      </c>
      <c r="AV20" s="9">
        <v>244.99212962962969</v>
      </c>
      <c r="AW20" s="9">
        <v>85.838425925925932</v>
      </c>
      <c r="AX20" s="9">
        <v>165.46414749315494</v>
      </c>
      <c r="AY20" s="9">
        <v>121.03974485273085</v>
      </c>
      <c r="AZ20" s="9">
        <v>151.7593134748507</v>
      </c>
      <c r="BA20" s="9">
        <v>117.37047014642926</v>
      </c>
      <c r="BB20" s="9">
        <v>118.51034868860555</v>
      </c>
      <c r="BC20" s="9">
        <v>325.29893415853763</v>
      </c>
      <c r="BD20" s="9">
        <v>225.43163854795711</v>
      </c>
      <c r="BE20" s="9">
        <v>175.89743266198633</v>
      </c>
      <c r="BF20" s="9">
        <v>176.79506918503657</v>
      </c>
      <c r="BG20" s="9">
        <v>284.77444615585961</v>
      </c>
      <c r="BH20" s="9">
        <v>154.99047824715018</v>
      </c>
      <c r="BI20" s="9">
        <v>106.21465407461872</v>
      </c>
      <c r="BJ20" s="9">
        <v>93.027999999999992</v>
      </c>
      <c r="BK20" s="9">
        <v>101.75215895918541</v>
      </c>
      <c r="BL20" s="9">
        <v>104.7360281088493</v>
      </c>
      <c r="BM20" s="9">
        <v>146.72000245238479</v>
      </c>
      <c r="BN20" s="9">
        <v>181.7854242847755</v>
      </c>
      <c r="BO20" s="9">
        <v>123.32259548853034</v>
      </c>
      <c r="BP20" s="9">
        <v>219.2699038111997</v>
      </c>
      <c r="BQ20" s="9">
        <v>96.093864578256685</v>
      </c>
      <c r="BR20" s="9">
        <v>99.707264620186095</v>
      </c>
      <c r="BS20" s="9">
        <v>99.769110090891473</v>
      </c>
      <c r="BT20" s="9">
        <v>146.14381846431067</v>
      </c>
      <c r="BU20" s="9">
        <v>105.11216468138412</v>
      </c>
      <c r="BV20" s="9">
        <v>622.66518752629997</v>
      </c>
      <c r="BW20" s="9">
        <v>141.30191307200067</v>
      </c>
      <c r="BX20" s="9">
        <v>211.13819701058281</v>
      </c>
      <c r="BY20" s="9">
        <v>195.46827845386025</v>
      </c>
      <c r="BZ20" s="9">
        <v>90.005946911892266</v>
      </c>
      <c r="CA20" s="9">
        <v>128.87933234843265</v>
      </c>
      <c r="CB20" s="9">
        <v>377.16563403039333</v>
      </c>
      <c r="CC20" s="9">
        <v>99.783000911429937</v>
      </c>
      <c r="CD20" s="9">
        <v>112.01681932684356</v>
      </c>
      <c r="CE20" s="9">
        <v>287.25805069082719</v>
      </c>
      <c r="CF20" s="9">
        <v>126.06951766848307</v>
      </c>
      <c r="CG20" s="9">
        <v>121.21326846732293</v>
      </c>
      <c r="CH20" s="9">
        <v>357.06436032516615</v>
      </c>
      <c r="CI20" s="9">
        <v>281.05768609129638</v>
      </c>
      <c r="CJ20" s="9">
        <v>101.54904865480536</v>
      </c>
      <c r="CK20" s="9">
        <v>101.98245159466586</v>
      </c>
      <c r="CL20" s="9">
        <v>93.95430239487915</v>
      </c>
      <c r="CM20" s="9">
        <v>98.020460311821154</v>
      </c>
      <c r="CN20" s="9">
        <v>251.10238981071524</v>
      </c>
      <c r="CO20" s="9">
        <v>433.19126548303745</v>
      </c>
      <c r="CP20" s="9">
        <v>109.62428235627301</v>
      </c>
      <c r="CQ20" s="9">
        <v>517.62369051795281</v>
      </c>
      <c r="CR20" s="9">
        <v>503.56783757824167</v>
      </c>
      <c r="CS20" s="9">
        <v>403.93001973001037</v>
      </c>
      <c r="CT20" s="9">
        <v>320.89201393288158</v>
      </c>
      <c r="CU20" s="9">
        <v>595.22114397276653</v>
      </c>
      <c r="CV20" s="9">
        <v>292.73440221945094</v>
      </c>
      <c r="CW20" s="9">
        <v>156.41485616956248</v>
      </c>
      <c r="CX20" s="9">
        <v>191.91510601477239</v>
      </c>
      <c r="CY20" s="9">
        <v>525.69526006429237</v>
      </c>
      <c r="CZ20" s="9">
        <v>545.76687984891726</v>
      </c>
      <c r="DA20" s="9">
        <v>414.78527505518298</v>
      </c>
      <c r="DB20" s="9">
        <v>417.10863971463743</v>
      </c>
      <c r="DC20" s="9">
        <v>398.50624441123011</v>
      </c>
      <c r="DD20" s="9">
        <v>374.25251914589762</v>
      </c>
      <c r="DE20" s="9">
        <v>255.34164962629291</v>
      </c>
      <c r="DF20" s="9">
        <v>343.54387056023961</v>
      </c>
      <c r="DG20" s="9">
        <v>513.29011448296501</v>
      </c>
      <c r="DH20" s="9">
        <v>672.52171715117038</v>
      </c>
      <c r="DI20" s="9">
        <v>450.22861082598183</v>
      </c>
      <c r="DJ20" s="9">
        <v>327.38323333333335</v>
      </c>
      <c r="DK20" s="9">
        <v>635.10063333333335</v>
      </c>
      <c r="DL20" s="9">
        <v>397.78983333333338</v>
      </c>
      <c r="DM20" s="9">
        <v>565.65159999999992</v>
      </c>
      <c r="DN20" s="9">
        <v>787.03009999999995</v>
      </c>
      <c r="DO20" s="9">
        <v>1054.5254965131271</v>
      </c>
      <c r="DP20" s="9">
        <v>1033.4080666666669</v>
      </c>
      <c r="DQ20" s="9">
        <v>825.67943333333324</v>
      </c>
      <c r="DR20" s="9">
        <v>705.85453333333328</v>
      </c>
      <c r="DS20" s="9">
        <v>1391.6059333333333</v>
      </c>
      <c r="DT20" s="9">
        <v>1227.5537333333334</v>
      </c>
      <c r="DU20" s="9">
        <v>1139.4337433333335</v>
      </c>
      <c r="DV20" s="9">
        <v>806.69324333333327</v>
      </c>
      <c r="DW20" s="9">
        <v>1476.0919919032797</v>
      </c>
      <c r="DX20" s="9">
        <v>1718.2040753333333</v>
      </c>
      <c r="DY20" s="9">
        <v>1470.1047666666666</v>
      </c>
      <c r="DZ20" s="9">
        <v>1125.603852795231</v>
      </c>
      <c r="EA20" s="9">
        <v>1403.1783939694765</v>
      </c>
      <c r="EB20" s="9">
        <v>1522.6313553699447</v>
      </c>
      <c r="EC20" s="9">
        <v>1115.3740023876271</v>
      </c>
      <c r="ED20" s="9">
        <v>745.15710775348396</v>
      </c>
      <c r="EE20" s="9">
        <v>993.59776464084143</v>
      </c>
      <c r="EF20" s="9">
        <v>610.11326363321098</v>
      </c>
      <c r="EG20" s="9">
        <v>605.07012666666674</v>
      </c>
      <c r="EH20" s="9">
        <v>1036.3878114314596</v>
      </c>
      <c r="EI20" s="9">
        <v>1632.4213294573774</v>
      </c>
      <c r="EJ20" s="9">
        <v>1097.4365854427754</v>
      </c>
      <c r="EK20" s="9">
        <v>749.2492266666668</v>
      </c>
      <c r="EL20" s="9">
        <v>608.95447583333339</v>
      </c>
      <c r="EM20" s="9">
        <v>1032.4525710938751</v>
      </c>
      <c r="EN20" s="9">
        <v>854.60234323072757</v>
      </c>
      <c r="EO20" s="9">
        <v>585.72230873125307</v>
      </c>
      <c r="EP20" s="9">
        <v>636.31724092952152</v>
      </c>
      <c r="EQ20" s="9">
        <v>444.18005958499469</v>
      </c>
      <c r="ER20" s="9">
        <v>354.49619456600811</v>
      </c>
      <c r="ES20" s="9">
        <v>493.88687102192847</v>
      </c>
      <c r="ET20" s="9">
        <v>342.34130352573652</v>
      </c>
      <c r="EU20" s="9">
        <v>397.78985231834736</v>
      </c>
      <c r="EV20" s="9">
        <v>670.49357457999736</v>
      </c>
      <c r="EW20" s="9">
        <v>617.28072700813982</v>
      </c>
      <c r="EX20" s="9">
        <v>641.65187802849675</v>
      </c>
      <c r="EY20" s="9">
        <v>1303.4416544759576</v>
      </c>
      <c r="EZ20" s="9">
        <v>822.63995</v>
      </c>
      <c r="FA20" s="9">
        <v>549.75753919603051</v>
      </c>
      <c r="FB20" s="9">
        <v>572.34724115279141</v>
      </c>
      <c r="FC20" s="9">
        <v>936.93629710039147</v>
      </c>
      <c r="FD20" s="9">
        <v>517.71298063322308</v>
      </c>
      <c r="FE20" s="9">
        <v>210.20499458298372</v>
      </c>
      <c r="FF20" s="9">
        <v>347.59564407349353</v>
      </c>
      <c r="FG20" s="9">
        <v>508.6468034198823</v>
      </c>
      <c r="FH20" s="9">
        <v>415.94943323841255</v>
      </c>
      <c r="FI20" s="9">
        <v>559.10315605612914</v>
      </c>
      <c r="FJ20" s="9">
        <v>668.58858005217667</v>
      </c>
      <c r="FK20" s="9">
        <v>320.36319815567981</v>
      </c>
      <c r="FL20" s="9">
        <v>301.76266329137411</v>
      </c>
      <c r="FM20" s="9">
        <v>462.3015304931539</v>
      </c>
      <c r="FN20" s="9">
        <v>304.44273291259663</v>
      </c>
      <c r="FO20" s="9">
        <v>324.90239713645627</v>
      </c>
      <c r="FP20" s="9">
        <v>185.15709517523274</v>
      </c>
      <c r="FQ20" s="9">
        <v>164.97421666666665</v>
      </c>
      <c r="FR20" s="9">
        <v>144.43325203396219</v>
      </c>
      <c r="FS20" s="9">
        <v>302.48652083427226</v>
      </c>
      <c r="FT20" s="9">
        <v>330.69365491196652</v>
      </c>
      <c r="FU20" s="9">
        <v>355.77712951720861</v>
      </c>
      <c r="FV20" s="9">
        <v>284.90771483686024</v>
      </c>
      <c r="FW20" s="9">
        <v>289.48339344830617</v>
      </c>
      <c r="FX20" s="9">
        <v>253.35653424496033</v>
      </c>
      <c r="FY20" s="157">
        <f t="shared" si="4"/>
        <v>-0.23386333398986436</v>
      </c>
    </row>
    <row r="21" spans="1:181" outlineLevel="1">
      <c r="A21" s="5" t="s">
        <v>7</v>
      </c>
      <c r="B21" s="9">
        <v>61.662500000000001</v>
      </c>
      <c r="C21" s="9">
        <v>65.662499999999994</v>
      </c>
      <c r="D21" s="9">
        <v>42.662500000000001</v>
      </c>
      <c r="E21" s="9">
        <v>38.662500000000001</v>
      </c>
      <c r="F21" s="9">
        <v>10.6625</v>
      </c>
      <c r="G21" s="9">
        <v>17.662500000000001</v>
      </c>
      <c r="H21" s="9">
        <v>6.6624999999999996</v>
      </c>
      <c r="I21" s="9">
        <v>15.6625</v>
      </c>
      <c r="J21" s="9">
        <v>83.662499999999994</v>
      </c>
      <c r="K21" s="9">
        <v>796.66250000000002</v>
      </c>
      <c r="L21" s="9">
        <v>360.66250000000002</v>
      </c>
      <c r="M21" s="9">
        <v>559.66250000000002</v>
      </c>
      <c r="N21" s="9">
        <v>737.66250000000002</v>
      </c>
      <c r="O21" s="9">
        <v>1038.6624999999999</v>
      </c>
      <c r="P21" s="9">
        <v>1181.6624999999999</v>
      </c>
      <c r="Q21" s="9">
        <v>996.66250000000002</v>
      </c>
      <c r="R21" s="9">
        <v>820.66250000000002</v>
      </c>
      <c r="S21" s="9">
        <v>1032.6624999999999</v>
      </c>
      <c r="T21" s="9">
        <v>1138.6624999999999</v>
      </c>
      <c r="U21" s="9">
        <v>770.66250000000002</v>
      </c>
      <c r="V21" s="9">
        <v>628.66250000000002</v>
      </c>
      <c r="W21" s="9">
        <v>451.66250000000002</v>
      </c>
      <c r="X21" s="9">
        <v>641.66250000000002</v>
      </c>
      <c r="Y21" s="9">
        <v>223.66249999999999</v>
      </c>
      <c r="Z21" s="9">
        <v>184.66249999999999</v>
      </c>
      <c r="AA21" s="9">
        <v>548.66250000000002</v>
      </c>
      <c r="AB21" s="9">
        <v>495.66250000000002</v>
      </c>
      <c r="AC21" s="9">
        <v>264.66250000000002</v>
      </c>
      <c r="AD21" s="9">
        <v>344.66250000000002</v>
      </c>
      <c r="AE21" s="9">
        <v>604.66250000000002</v>
      </c>
      <c r="AF21" s="9">
        <v>571.66250000000002</v>
      </c>
      <c r="AG21" s="9">
        <v>291.66250000000002</v>
      </c>
      <c r="AH21" s="9">
        <v>617.66250000000002</v>
      </c>
      <c r="AI21" s="9">
        <v>1067.0374999999999</v>
      </c>
      <c r="AJ21" s="9">
        <v>1646.0374999999999</v>
      </c>
      <c r="AK21" s="9">
        <v>1051.0374999999999</v>
      </c>
      <c r="AL21" s="9">
        <v>953.03750000000002</v>
      </c>
      <c r="AM21" s="9">
        <v>1078.335</v>
      </c>
      <c r="AN21" s="9">
        <v>1580.335</v>
      </c>
      <c r="AO21" s="9">
        <v>525.33500000000004</v>
      </c>
      <c r="AP21" s="9">
        <v>796.33500000000004</v>
      </c>
      <c r="AQ21" s="9">
        <v>1329.335</v>
      </c>
      <c r="AR21" s="9">
        <v>1445.335</v>
      </c>
      <c r="AS21" s="9">
        <v>982.33500000000004</v>
      </c>
      <c r="AT21" s="9">
        <v>928.33500000000004</v>
      </c>
      <c r="AU21" s="9">
        <v>1945.65667902224</v>
      </c>
      <c r="AV21" s="9">
        <v>1623.1308324984998</v>
      </c>
      <c r="AW21" s="9">
        <v>1246.7117782007599</v>
      </c>
      <c r="AX21" s="9">
        <v>775.84071027850109</v>
      </c>
      <c r="AY21" s="9">
        <v>1604.9232084095102</v>
      </c>
      <c r="AZ21" s="9">
        <v>1147.3500251371099</v>
      </c>
      <c r="BA21" s="9">
        <v>947.04021023765995</v>
      </c>
      <c r="BB21" s="9">
        <v>1209.0265562157203</v>
      </c>
      <c r="BC21" s="9">
        <v>899.65823317307695</v>
      </c>
      <c r="BD21" s="9">
        <v>1426.4633413461499</v>
      </c>
      <c r="BE21" s="9">
        <v>1188.7484375000001</v>
      </c>
      <c r="BF21" s="9">
        <v>1153.4799879807699</v>
      </c>
      <c r="BG21" s="9">
        <v>1993.90202590124</v>
      </c>
      <c r="BH21" s="9">
        <v>1321.6390752802199</v>
      </c>
      <c r="BI21" s="9">
        <v>649.32230506775829</v>
      </c>
      <c r="BJ21" s="9">
        <v>667.98836337473494</v>
      </c>
      <c r="BK21" s="9">
        <v>1491.9133410408115</v>
      </c>
      <c r="BL21" s="9">
        <v>1886.6894718911542</v>
      </c>
      <c r="BM21" s="9">
        <v>1510.7954975476148</v>
      </c>
      <c r="BN21" s="9">
        <v>1150.1497218100899</v>
      </c>
      <c r="BO21" s="9">
        <v>1886.4559891031004</v>
      </c>
      <c r="BP21" s="9">
        <v>1201.323591515908</v>
      </c>
      <c r="BQ21" s="9">
        <v>1097.60016345348</v>
      </c>
      <c r="BR21" s="9">
        <v>1175.6524476110601</v>
      </c>
      <c r="BS21" s="9">
        <v>2226.8058333333302</v>
      </c>
      <c r="BT21" s="9">
        <v>2087.9724999999999</v>
      </c>
      <c r="BU21" s="9">
        <v>1070.9724999999999</v>
      </c>
      <c r="BV21" s="9">
        <v>839.02805555555597</v>
      </c>
      <c r="BW21" s="9">
        <v>3088.6212626650299</v>
      </c>
      <c r="BX21" s="9">
        <v>2070.420790942866</v>
      </c>
      <c r="BY21" s="9">
        <v>1007.446254989254</v>
      </c>
      <c r="BZ21" s="9">
        <v>1138.5613916180532</v>
      </c>
      <c r="CA21" s="9">
        <v>2157.3021865258052</v>
      </c>
      <c r="CB21" s="9">
        <v>1348.0471650350273</v>
      </c>
      <c r="CC21" s="9">
        <v>1898.7134698649115</v>
      </c>
      <c r="CD21" s="9">
        <v>1081.5620150675441</v>
      </c>
      <c r="CE21" s="9">
        <v>2151.6884532246022</v>
      </c>
      <c r="CF21" s="9">
        <v>994.67067830069482</v>
      </c>
      <c r="CG21" s="9">
        <v>889.16770852236846</v>
      </c>
      <c r="CH21" s="9">
        <v>1057.4639482964658</v>
      </c>
      <c r="CI21" s="9">
        <v>1081.9447622132047</v>
      </c>
      <c r="CJ21" s="9">
        <v>1693.2232298498677</v>
      </c>
      <c r="CK21" s="9">
        <v>656.82962691000694</v>
      </c>
      <c r="CL21" s="9">
        <v>753.38504158102455</v>
      </c>
      <c r="CM21" s="9">
        <v>1969.7722529411906</v>
      </c>
      <c r="CN21" s="9">
        <v>2509.8610013941043</v>
      </c>
      <c r="CO21" s="9">
        <v>949.53423254458176</v>
      </c>
      <c r="CP21" s="9">
        <v>1849.6438072056301</v>
      </c>
      <c r="CQ21" s="9">
        <v>2691.9911356335078</v>
      </c>
      <c r="CR21" s="9">
        <v>2626.9621304917955</v>
      </c>
      <c r="CS21" s="9">
        <v>1606.5004215930389</v>
      </c>
      <c r="CT21" s="9">
        <v>1516.987891993816</v>
      </c>
      <c r="CU21" s="9">
        <v>1778.0276943195918</v>
      </c>
      <c r="CV21" s="9">
        <v>1987.2622727804051</v>
      </c>
      <c r="CW21" s="9">
        <v>1848.8947494559302</v>
      </c>
      <c r="CX21" s="9">
        <v>2266.2071919254604</v>
      </c>
      <c r="CY21" s="9">
        <v>1926.9165379407405</v>
      </c>
      <c r="CZ21" s="9">
        <v>2542.4151150214811</v>
      </c>
      <c r="DA21" s="9">
        <v>2294.2122051927331</v>
      </c>
      <c r="DB21" s="9">
        <v>2201.1179260772433</v>
      </c>
      <c r="DC21" s="9">
        <v>2441.3164728337706</v>
      </c>
      <c r="DD21" s="9">
        <v>2346.858824622142</v>
      </c>
      <c r="DE21" s="9">
        <v>1956.4083191223131</v>
      </c>
      <c r="DF21" s="9">
        <v>2263.4266969603877</v>
      </c>
      <c r="DG21" s="9">
        <v>3260.5837901941259</v>
      </c>
      <c r="DH21" s="9">
        <v>3633.545621183267</v>
      </c>
      <c r="DI21" s="9">
        <v>2292.3095813438413</v>
      </c>
      <c r="DJ21" s="9">
        <v>2163.5238455895874</v>
      </c>
      <c r="DK21" s="9">
        <v>3136.6365834575631</v>
      </c>
      <c r="DL21" s="9">
        <v>2467.2952314633098</v>
      </c>
      <c r="DM21" s="9">
        <v>1802.3736511315865</v>
      </c>
      <c r="DN21" s="9">
        <v>2232.1958859951915</v>
      </c>
      <c r="DO21" s="9">
        <v>2564.0092394733697</v>
      </c>
      <c r="DP21" s="9">
        <v>2736.4874510227392</v>
      </c>
      <c r="DQ21" s="9">
        <v>1612.1125448522389</v>
      </c>
      <c r="DR21" s="9">
        <v>1488.0996103166151</v>
      </c>
      <c r="DS21" s="9">
        <v>1824.3651968985469</v>
      </c>
      <c r="DT21" s="9">
        <v>1499.8401277965693</v>
      </c>
      <c r="DU21" s="9">
        <v>1678.6715475760593</v>
      </c>
      <c r="DV21" s="9">
        <v>1712.9495859980727</v>
      </c>
      <c r="DW21" s="9">
        <v>2405.0083258502468</v>
      </c>
      <c r="DX21" s="9">
        <v>2515.5822730729901</v>
      </c>
      <c r="DY21" s="9">
        <v>2104.5897491169835</v>
      </c>
      <c r="DZ21" s="9">
        <v>2420.9906568016754</v>
      </c>
      <c r="EA21" s="9">
        <v>2525.3007129875714</v>
      </c>
      <c r="EB21" s="9">
        <v>2408.0846483254309</v>
      </c>
      <c r="EC21" s="9">
        <v>1707.8538800017959</v>
      </c>
      <c r="ED21" s="9">
        <v>1992.4916763130582</v>
      </c>
      <c r="EE21" s="9">
        <v>3176.9164052712895</v>
      </c>
      <c r="EF21" s="9">
        <v>3255.0483973119617</v>
      </c>
      <c r="EG21" s="9">
        <v>2687.1987694884633</v>
      </c>
      <c r="EH21" s="9">
        <v>2432.2233551446679</v>
      </c>
      <c r="EI21" s="9">
        <v>3049.0556114979859</v>
      </c>
      <c r="EJ21" s="9">
        <v>2622.3443836065958</v>
      </c>
      <c r="EK21" s="9">
        <v>1839.6075446617924</v>
      </c>
      <c r="EL21" s="9">
        <v>1957.6926609477418</v>
      </c>
      <c r="EM21" s="9">
        <v>2194.9522351373676</v>
      </c>
      <c r="EN21" s="9">
        <v>2264.0814745831194</v>
      </c>
      <c r="EO21" s="9">
        <v>1918.1732941017574</v>
      </c>
      <c r="EP21" s="9">
        <v>2072.1942694815061</v>
      </c>
      <c r="EQ21" s="9">
        <v>2458.1800389391924</v>
      </c>
      <c r="ER21" s="9">
        <v>2660.6940928827516</v>
      </c>
      <c r="ES21" s="9">
        <v>2006.1475745189284</v>
      </c>
      <c r="ET21" s="9">
        <v>1655.244490945269</v>
      </c>
      <c r="EU21" s="9">
        <v>1798.6130522010876</v>
      </c>
      <c r="EV21" s="9">
        <v>2588.4576858742739</v>
      </c>
      <c r="EW21" s="9">
        <v>1762.1963147324361</v>
      </c>
      <c r="EX21" s="9">
        <v>2128.714261640037</v>
      </c>
      <c r="EY21" s="9">
        <v>2561.3697419142827</v>
      </c>
      <c r="EZ21" s="9">
        <v>2188.3982480474492</v>
      </c>
      <c r="FA21" s="9">
        <v>1403.3241821695451</v>
      </c>
      <c r="FB21" s="9">
        <v>2168.7298663647503</v>
      </c>
      <c r="FC21" s="9">
        <v>2408.7027748607611</v>
      </c>
      <c r="FD21" s="9">
        <v>2170.1439642391406</v>
      </c>
      <c r="FE21" s="9">
        <v>1373.3645166727611</v>
      </c>
      <c r="FF21" s="9">
        <v>1685.1576567009647</v>
      </c>
      <c r="FG21" s="9">
        <v>1717.5446790633937</v>
      </c>
      <c r="FH21" s="9">
        <v>1642.0487315538835</v>
      </c>
      <c r="FI21" s="9">
        <v>1528.166975799398</v>
      </c>
      <c r="FJ21" s="9">
        <v>1703.4754376921746</v>
      </c>
      <c r="FK21" s="9">
        <v>1617.4104792023916</v>
      </c>
      <c r="FL21" s="9">
        <v>1769.0057247885688</v>
      </c>
      <c r="FM21" s="9">
        <v>1315.3139030398947</v>
      </c>
      <c r="FN21" s="9">
        <v>1485.1924705737333</v>
      </c>
      <c r="FO21" s="9">
        <v>1410.5578690488505</v>
      </c>
      <c r="FP21" s="9">
        <v>1460.0553546683416</v>
      </c>
      <c r="FQ21" s="9">
        <v>1031.6532233932276</v>
      </c>
      <c r="FR21" s="9">
        <v>1232.8783995737756</v>
      </c>
      <c r="FS21" s="9">
        <v>1934.875812274827</v>
      </c>
      <c r="FT21" s="9">
        <v>1891.0261514543577</v>
      </c>
      <c r="FU21" s="9">
        <v>1532.3636376726711</v>
      </c>
      <c r="FV21" s="9">
        <v>1580.878124513891</v>
      </c>
      <c r="FW21" s="9">
        <v>1339.5466478449887</v>
      </c>
      <c r="FX21" s="9">
        <v>1503.5781059899721</v>
      </c>
      <c r="FY21" s="157">
        <f t="shared" si="4"/>
        <v>-0.20488772467075911</v>
      </c>
    </row>
    <row r="22" spans="1:181" ht="17.25" outlineLevel="1">
      <c r="A22" s="5" t="s">
        <v>96</v>
      </c>
      <c r="B22" s="9">
        <v>4.6074999999999999</v>
      </c>
      <c r="C22" s="9">
        <v>4.6074999999999999</v>
      </c>
      <c r="D22" s="9">
        <v>4.6074999999999999</v>
      </c>
      <c r="E22" s="9">
        <v>4.6074999999999999</v>
      </c>
      <c r="F22" s="9">
        <v>4.6074999999999999</v>
      </c>
      <c r="G22" s="9">
        <v>12.5075</v>
      </c>
      <c r="H22" s="9">
        <v>12.5075</v>
      </c>
      <c r="I22" s="9">
        <v>12.5075</v>
      </c>
      <c r="J22" s="9">
        <v>12.5075</v>
      </c>
      <c r="K22" s="9">
        <v>12.5075</v>
      </c>
      <c r="L22" s="9">
        <v>12.5075</v>
      </c>
      <c r="M22" s="9">
        <v>12.5075</v>
      </c>
      <c r="N22" s="9">
        <v>12.5075</v>
      </c>
      <c r="O22" s="9">
        <v>12.5075</v>
      </c>
      <c r="P22" s="9">
        <v>12.5075</v>
      </c>
      <c r="Q22" s="9">
        <v>12.5075</v>
      </c>
      <c r="R22" s="9">
        <v>12.5075</v>
      </c>
      <c r="S22" s="9">
        <v>12.5075</v>
      </c>
      <c r="T22" s="9">
        <v>12.5075</v>
      </c>
      <c r="U22" s="9">
        <v>12.5075</v>
      </c>
      <c r="V22" s="9">
        <v>12.5075</v>
      </c>
      <c r="W22" s="9">
        <v>12.5075</v>
      </c>
      <c r="X22" s="9">
        <v>12.5075</v>
      </c>
      <c r="Y22" s="9">
        <v>12.5075</v>
      </c>
      <c r="Z22" s="9">
        <v>12.5075</v>
      </c>
      <c r="AA22" s="9">
        <v>12.5075</v>
      </c>
      <c r="AB22" s="9">
        <v>12.5075</v>
      </c>
      <c r="AC22" s="9">
        <v>12.5075</v>
      </c>
      <c r="AD22" s="9">
        <v>12.5075</v>
      </c>
      <c r="AE22" s="9">
        <v>17.5075</v>
      </c>
      <c r="AF22" s="9">
        <v>17.5075</v>
      </c>
      <c r="AG22" s="9">
        <v>17.5075</v>
      </c>
      <c r="AH22" s="9">
        <v>17.5075</v>
      </c>
      <c r="AI22" s="9">
        <v>17.5075</v>
      </c>
      <c r="AJ22" s="9">
        <v>17.5075</v>
      </c>
      <c r="AK22" s="9">
        <v>17.5075</v>
      </c>
      <c r="AL22" s="9">
        <v>17.5075</v>
      </c>
      <c r="AM22" s="9">
        <v>17.5075</v>
      </c>
      <c r="AN22" s="9">
        <v>17.5075</v>
      </c>
      <c r="AO22" s="9">
        <v>17.5075</v>
      </c>
      <c r="AP22" s="9">
        <v>17.5075</v>
      </c>
      <c r="AQ22" s="9">
        <v>15.984999999999999</v>
      </c>
      <c r="AR22" s="9">
        <v>17.105</v>
      </c>
      <c r="AS22" s="9">
        <v>14.994</v>
      </c>
      <c r="AT22" s="9">
        <v>14.63</v>
      </c>
      <c r="AU22" s="9">
        <v>15.984999999999999</v>
      </c>
      <c r="AV22" s="9">
        <v>17.105</v>
      </c>
      <c r="AW22" s="9">
        <v>14.984</v>
      </c>
      <c r="AX22" s="9">
        <v>14.613</v>
      </c>
      <c r="AY22" s="9">
        <v>15.984999999999999</v>
      </c>
      <c r="AZ22" s="9">
        <v>17.105</v>
      </c>
      <c r="BA22" s="9">
        <v>14.994</v>
      </c>
      <c r="BB22" s="9">
        <v>14.63</v>
      </c>
      <c r="BC22" s="9">
        <v>15.984999999999999</v>
      </c>
      <c r="BD22" s="9">
        <v>17.100000000000001</v>
      </c>
      <c r="BE22" s="9">
        <v>14.994</v>
      </c>
      <c r="BF22" s="9">
        <v>14.63</v>
      </c>
      <c r="BG22" s="9">
        <v>15.984999999999999</v>
      </c>
      <c r="BH22" s="9">
        <v>17.14</v>
      </c>
      <c r="BI22" s="9">
        <v>14.994</v>
      </c>
      <c r="BJ22" s="9">
        <v>14.63</v>
      </c>
      <c r="BK22" s="9">
        <v>15.9</v>
      </c>
      <c r="BL22" s="9">
        <v>17.105</v>
      </c>
      <c r="BM22" s="9">
        <v>14.994</v>
      </c>
      <c r="BN22" s="9">
        <v>14.63</v>
      </c>
      <c r="BO22" s="9">
        <v>15.984999999999999</v>
      </c>
      <c r="BP22" s="9">
        <v>17.079999999999998</v>
      </c>
      <c r="BQ22" s="9">
        <v>14.994</v>
      </c>
      <c r="BR22" s="9">
        <v>14.63</v>
      </c>
      <c r="BS22" s="9">
        <v>15.922000000000001</v>
      </c>
      <c r="BT22" s="9">
        <v>17.096</v>
      </c>
      <c r="BU22" s="9">
        <v>15.003</v>
      </c>
      <c r="BV22" s="9">
        <v>14.638999999999999</v>
      </c>
      <c r="BW22" s="9">
        <v>15.984999999999999</v>
      </c>
      <c r="BX22" s="9">
        <v>17.105</v>
      </c>
      <c r="BY22" s="9">
        <v>14.994</v>
      </c>
      <c r="BZ22" s="9">
        <v>14.634</v>
      </c>
      <c r="CA22" s="9">
        <v>15.984999999999999</v>
      </c>
      <c r="CB22" s="9">
        <v>17.105</v>
      </c>
      <c r="CC22" s="9">
        <v>14.994</v>
      </c>
      <c r="CD22" s="9">
        <v>14.67</v>
      </c>
      <c r="CE22" s="9">
        <v>15.984999999999999</v>
      </c>
      <c r="CF22" s="9">
        <v>17.094999999999999</v>
      </c>
      <c r="CG22" s="9">
        <v>14.994</v>
      </c>
      <c r="CH22" s="9">
        <v>14.63</v>
      </c>
      <c r="CI22" s="9">
        <v>15.984999999999999</v>
      </c>
      <c r="CJ22" s="9">
        <v>17.09</v>
      </c>
      <c r="CK22" s="9">
        <v>14.994</v>
      </c>
      <c r="CL22" s="9">
        <v>16</v>
      </c>
      <c r="CM22" s="9">
        <v>15.67475</v>
      </c>
      <c r="CN22" s="9">
        <v>15.67475</v>
      </c>
      <c r="CO22" s="9">
        <v>15.67475</v>
      </c>
      <c r="CP22" s="9">
        <v>15.67475</v>
      </c>
      <c r="CQ22" s="9">
        <v>15.67475</v>
      </c>
      <c r="CR22" s="9">
        <v>15.67475</v>
      </c>
      <c r="CS22" s="9">
        <v>15.67475</v>
      </c>
      <c r="CT22" s="9">
        <v>15.67475</v>
      </c>
      <c r="CU22" s="9">
        <v>15.67475</v>
      </c>
      <c r="CV22" s="9">
        <v>15.67475</v>
      </c>
      <c r="CW22" s="9">
        <v>15.67475</v>
      </c>
      <c r="CX22" s="9">
        <v>15.67475</v>
      </c>
      <c r="CY22" s="9">
        <v>15.67475</v>
      </c>
      <c r="CZ22" s="9">
        <v>15.67475</v>
      </c>
      <c r="DA22" s="9">
        <v>15.67475</v>
      </c>
      <c r="DB22" s="9">
        <v>15.67475</v>
      </c>
      <c r="DC22" s="9">
        <v>15.67475</v>
      </c>
      <c r="DD22" s="9">
        <v>15.67475</v>
      </c>
      <c r="DE22" s="9">
        <v>15.67475</v>
      </c>
      <c r="DF22" s="9">
        <v>11.808</v>
      </c>
      <c r="DG22" s="9">
        <v>11.808</v>
      </c>
      <c r="DH22" s="9">
        <v>11.808</v>
      </c>
      <c r="DI22" s="9">
        <v>11.808</v>
      </c>
      <c r="DJ22" s="9">
        <v>22.900849999999998</v>
      </c>
      <c r="DK22" s="9">
        <v>23.411650000000002</v>
      </c>
      <c r="DL22" s="9">
        <v>23.411650000000002</v>
      </c>
      <c r="DM22" s="9">
        <v>23.411650000000002</v>
      </c>
      <c r="DN22" s="9">
        <v>23.411650000000002</v>
      </c>
      <c r="DO22" s="9">
        <v>20.347100000000001</v>
      </c>
      <c r="DP22" s="9">
        <v>20.347100000000001</v>
      </c>
      <c r="DQ22" s="9">
        <v>20.347100000000001</v>
      </c>
      <c r="DR22" s="9">
        <v>20.347100000000001</v>
      </c>
      <c r="DS22" s="9">
        <v>20.867799999999999</v>
      </c>
      <c r="DT22" s="9">
        <v>20.867799999999999</v>
      </c>
      <c r="DU22" s="9">
        <v>20.867799999999999</v>
      </c>
      <c r="DV22" s="9">
        <v>20.867799999999999</v>
      </c>
      <c r="DW22" s="9">
        <v>18.311249999999998</v>
      </c>
      <c r="DX22" s="9">
        <v>18.311249999999998</v>
      </c>
      <c r="DY22" s="9">
        <v>18.311249999999998</v>
      </c>
      <c r="DZ22" s="9">
        <v>18.311249999999998</v>
      </c>
      <c r="EA22" s="9">
        <v>17.65775</v>
      </c>
      <c r="EB22" s="9">
        <v>17.65775</v>
      </c>
      <c r="EC22" s="9">
        <v>17.65775</v>
      </c>
      <c r="ED22" s="9">
        <v>17.65775</v>
      </c>
      <c r="EE22" s="9">
        <v>11.753674999999999</v>
      </c>
      <c r="EF22" s="9">
        <v>11.753674999999999</v>
      </c>
      <c r="EG22" s="9">
        <v>11.753674999999999</v>
      </c>
      <c r="EH22" s="9">
        <v>11.753674999999999</v>
      </c>
      <c r="EI22" s="9">
        <v>14.7807</v>
      </c>
      <c r="EJ22" s="9">
        <v>14.7807</v>
      </c>
      <c r="EK22" s="9">
        <v>14.7807</v>
      </c>
      <c r="EL22" s="9">
        <v>14.7807</v>
      </c>
      <c r="EM22" s="9">
        <v>12.825599999999998</v>
      </c>
      <c r="EN22" s="9">
        <v>12.825599999999998</v>
      </c>
      <c r="EO22" s="9">
        <v>12.825599999999998</v>
      </c>
      <c r="EP22" s="9">
        <v>12.825599999999998</v>
      </c>
      <c r="EQ22" s="9">
        <v>14.776524999999999</v>
      </c>
      <c r="ER22" s="9">
        <v>14.776524999999999</v>
      </c>
      <c r="ES22" s="9">
        <v>14.776524999999999</v>
      </c>
      <c r="ET22" s="9">
        <v>14.776524999999999</v>
      </c>
      <c r="EU22" s="9">
        <v>10.4993</v>
      </c>
      <c r="EV22" s="9">
        <v>10.4993</v>
      </c>
      <c r="EW22" s="9">
        <v>10.4993</v>
      </c>
      <c r="EX22" s="9">
        <v>10.4993</v>
      </c>
      <c r="EY22" s="9">
        <v>8.2792884999999998</v>
      </c>
      <c r="EZ22" s="9">
        <v>8.2792884999999998</v>
      </c>
      <c r="FA22" s="9">
        <v>8.2792884999999998</v>
      </c>
      <c r="FB22" s="9">
        <v>8.2792884999999998</v>
      </c>
      <c r="FC22" s="9">
        <v>11.988945999999999</v>
      </c>
      <c r="FD22" s="9">
        <v>11.988945999999999</v>
      </c>
      <c r="FE22" s="9">
        <v>11.988945999999999</v>
      </c>
      <c r="FF22" s="9">
        <v>11.988945999999999</v>
      </c>
      <c r="FG22" s="9">
        <v>11.800145749999999</v>
      </c>
      <c r="FH22" s="9">
        <v>11.800145749999999</v>
      </c>
      <c r="FI22" s="9">
        <v>11.800145749999999</v>
      </c>
      <c r="FJ22" s="9">
        <v>11.800145749999999</v>
      </c>
      <c r="FK22" s="9">
        <v>12.4038</v>
      </c>
      <c r="FL22" s="9">
        <v>12.4038</v>
      </c>
      <c r="FM22" s="9">
        <v>12.4038</v>
      </c>
      <c r="FN22" s="9">
        <v>12.4038</v>
      </c>
      <c r="FO22" s="9">
        <v>12.85675</v>
      </c>
      <c r="FP22" s="9">
        <v>12.85675</v>
      </c>
      <c r="FQ22" s="9">
        <v>12.85675</v>
      </c>
      <c r="FR22" s="9">
        <v>12.85675</v>
      </c>
      <c r="FS22" s="9">
        <v>11.20425</v>
      </c>
      <c r="FT22" s="9">
        <v>11.20425</v>
      </c>
      <c r="FU22" s="9">
        <v>11.20425</v>
      </c>
      <c r="FV22" s="9">
        <v>11.20425</v>
      </c>
      <c r="FW22" s="9">
        <v>11.20425</v>
      </c>
      <c r="FX22" s="9">
        <v>11.20425</v>
      </c>
      <c r="FY22" s="157">
        <f t="shared" si="4"/>
        <v>0</v>
      </c>
    </row>
    <row r="23" spans="1:181">
      <c r="A23" s="131" t="s">
        <v>69</v>
      </c>
      <c r="B23" s="141">
        <f>SUM(B13:B18)/B12</f>
        <v>0.88342477939891451</v>
      </c>
      <c r="C23" s="141">
        <f t="shared" ref="C23:BN23" si="5">SUM(C13:C18)/C12</f>
        <v>0.80211794417729854</v>
      </c>
      <c r="D23" s="141">
        <f t="shared" si="5"/>
        <v>0.81635401270917263</v>
      </c>
      <c r="E23" s="141">
        <f t="shared" si="5"/>
        <v>0.82248258962843068</v>
      </c>
      <c r="F23" s="141">
        <f t="shared" si="5"/>
        <v>0.87953447170400689</v>
      </c>
      <c r="G23" s="141">
        <f t="shared" si="5"/>
        <v>0.89937063472920076</v>
      </c>
      <c r="H23" s="141">
        <f t="shared" si="5"/>
        <v>0.89778374163500441</v>
      </c>
      <c r="I23" s="141">
        <f t="shared" si="5"/>
        <v>0.93897826846231558</v>
      </c>
      <c r="J23" s="141">
        <f t="shared" si="5"/>
        <v>0.87530161177116628</v>
      </c>
      <c r="K23" s="141">
        <f t="shared" si="5"/>
        <v>0.74913186115384578</v>
      </c>
      <c r="L23" s="141">
        <f t="shared" si="5"/>
        <v>0.81244157232045577</v>
      </c>
      <c r="M23" s="141">
        <f t="shared" si="5"/>
        <v>0.77643859309117047</v>
      </c>
      <c r="N23" s="141">
        <f t="shared" si="5"/>
        <v>0.75330883393300696</v>
      </c>
      <c r="O23" s="141">
        <f t="shared" si="5"/>
        <v>0.72027713088110035</v>
      </c>
      <c r="P23" s="141">
        <f t="shared" si="5"/>
        <v>0.73528178898621521</v>
      </c>
      <c r="Q23" s="141">
        <f t="shared" si="5"/>
        <v>0.76035457022563024</v>
      </c>
      <c r="R23" s="141">
        <f t="shared" si="5"/>
        <v>0.76278028493582184</v>
      </c>
      <c r="S23" s="141">
        <f t="shared" si="5"/>
        <v>0.76132412499339197</v>
      </c>
      <c r="T23" s="141">
        <f t="shared" si="5"/>
        <v>0.77345605483531021</v>
      </c>
      <c r="U23" s="141">
        <f t="shared" si="5"/>
        <v>0.83330955028448284</v>
      </c>
      <c r="V23" s="141">
        <f t="shared" si="5"/>
        <v>0.8509868610212814</v>
      </c>
      <c r="W23" s="141">
        <f t="shared" si="5"/>
        <v>0.89640659360684882</v>
      </c>
      <c r="X23" s="141">
        <f t="shared" si="5"/>
        <v>0.87238622029730839</v>
      </c>
      <c r="Y23" s="141">
        <f t="shared" si="5"/>
        <v>0.94195793456192578</v>
      </c>
      <c r="Z23" s="141">
        <f t="shared" si="5"/>
        <v>0.94522771213008028</v>
      </c>
      <c r="AA23" s="141">
        <f t="shared" si="5"/>
        <v>0.88573360961464365</v>
      </c>
      <c r="AB23" s="141">
        <f t="shared" si="5"/>
        <v>0.8970283307230722</v>
      </c>
      <c r="AC23" s="141">
        <f t="shared" si="5"/>
        <v>0.93286958810992993</v>
      </c>
      <c r="AD23" s="141">
        <f t="shared" si="5"/>
        <v>0.91150223476523684</v>
      </c>
      <c r="AE23" s="141">
        <f t="shared" si="5"/>
        <v>0.87881360594312263</v>
      </c>
      <c r="AF23" s="141">
        <f t="shared" si="5"/>
        <v>0.89359480470843133</v>
      </c>
      <c r="AG23" s="141">
        <f t="shared" si="5"/>
        <v>0.93047805379864335</v>
      </c>
      <c r="AH23" s="141">
        <f t="shared" si="5"/>
        <v>0.8762932909480885</v>
      </c>
      <c r="AI23" s="141">
        <f t="shared" si="5"/>
        <v>0.81359284220074279</v>
      </c>
      <c r="AJ23" s="141">
        <f t="shared" si="5"/>
        <v>0.72573974948527609</v>
      </c>
      <c r="AK23" s="141">
        <f t="shared" si="5"/>
        <v>0.80684962569381302</v>
      </c>
      <c r="AL23" s="141">
        <f t="shared" si="5"/>
        <v>0.80154539387872992</v>
      </c>
      <c r="AM23" s="141">
        <f t="shared" si="5"/>
        <v>0.79812170624542877</v>
      </c>
      <c r="AN23" s="141">
        <f t="shared" si="5"/>
        <v>0.75297647816763325</v>
      </c>
      <c r="AO23" s="141">
        <f t="shared" si="5"/>
        <v>0.89181700173609235</v>
      </c>
      <c r="AP23" s="141">
        <f t="shared" si="5"/>
        <v>0.8545748696158727</v>
      </c>
      <c r="AQ23" s="141">
        <f t="shared" si="5"/>
        <v>0.78161260680142719</v>
      </c>
      <c r="AR23" s="141">
        <f t="shared" si="5"/>
        <v>0.77534564217179625</v>
      </c>
      <c r="AS23" s="141">
        <f t="shared" si="5"/>
        <v>0.81217655617445095</v>
      </c>
      <c r="AT23" s="141">
        <f t="shared" si="5"/>
        <v>0.81901211106769534</v>
      </c>
      <c r="AU23" s="141">
        <f t="shared" si="5"/>
        <v>0.69510448338748176</v>
      </c>
      <c r="AV23" s="141">
        <f t="shared" si="5"/>
        <v>0.75164609196057564</v>
      </c>
      <c r="AW23" s="141">
        <f t="shared" si="5"/>
        <v>0.79541265988083731</v>
      </c>
      <c r="AX23" s="141">
        <f t="shared" si="5"/>
        <v>0.84700555685362899</v>
      </c>
      <c r="AY23" s="141">
        <f t="shared" si="5"/>
        <v>0.76598142000581704</v>
      </c>
      <c r="AZ23" s="141">
        <f t="shared" si="5"/>
        <v>0.83703940811912891</v>
      </c>
      <c r="BA23" s="141">
        <f t="shared" si="5"/>
        <v>0.84226938702904819</v>
      </c>
      <c r="BB23" s="141">
        <f t="shared" si="5"/>
        <v>0.79568470678213898</v>
      </c>
      <c r="BC23" s="141">
        <f t="shared" si="5"/>
        <v>0.83340412685989584</v>
      </c>
      <c r="BD23" s="141">
        <f t="shared" si="5"/>
        <v>0.78970043828543235</v>
      </c>
      <c r="BE23" s="141">
        <f t="shared" si="5"/>
        <v>0.80342428718261349</v>
      </c>
      <c r="BF23" s="141">
        <f t="shared" si="5"/>
        <v>0.80583036916372464</v>
      </c>
      <c r="BG23" s="141">
        <f t="shared" si="5"/>
        <v>0.70772639363738055</v>
      </c>
      <c r="BH23" s="141">
        <f t="shared" si="5"/>
        <v>0.81659861185296578</v>
      </c>
      <c r="BI23" s="141">
        <f t="shared" si="5"/>
        <v>0.89518558766653766</v>
      </c>
      <c r="BJ23" s="141">
        <f t="shared" si="5"/>
        <v>0.88680344401542532</v>
      </c>
      <c r="BK23" s="141">
        <f t="shared" si="5"/>
        <v>0.79805045142543451</v>
      </c>
      <c r="BL23" s="141">
        <f t="shared" si="5"/>
        <v>0.76221624096767626</v>
      </c>
      <c r="BM23" s="141">
        <f t="shared" si="5"/>
        <v>0.77013355713026221</v>
      </c>
      <c r="BN23" s="141">
        <f t="shared" si="5"/>
        <v>0.81263788470640552</v>
      </c>
      <c r="BO23" s="141">
        <f t="shared" ref="BO23:DZ23" si="6">SUM(BO13:BO18)/BO12</f>
        <v>0.74961038050229123</v>
      </c>
      <c r="BP23" s="141">
        <f t="shared" si="6"/>
        <v>0.83337680674785242</v>
      </c>
      <c r="BQ23" s="141">
        <f t="shared" si="6"/>
        <v>0.83893174857640307</v>
      </c>
      <c r="BR23" s="141">
        <f t="shared" si="6"/>
        <v>0.8233494948702047</v>
      </c>
      <c r="BS23" s="141">
        <f t="shared" si="6"/>
        <v>0.7205010877775595</v>
      </c>
      <c r="BT23" s="141">
        <f t="shared" si="6"/>
        <v>0.74081207164222085</v>
      </c>
      <c r="BU23" s="141">
        <f t="shared" si="6"/>
        <v>0.84959746608391307</v>
      </c>
      <c r="BV23" s="141">
        <f t="shared" si="6"/>
        <v>0.80860497349696125</v>
      </c>
      <c r="BW23" s="141">
        <f t="shared" si="6"/>
        <v>0.61111955106173999</v>
      </c>
      <c r="BX23" s="141">
        <f t="shared" si="6"/>
        <v>0.68569079723086357</v>
      </c>
      <c r="BY23" s="141">
        <f t="shared" si="6"/>
        <v>0.84803894742809083</v>
      </c>
      <c r="BZ23" s="141">
        <f t="shared" si="6"/>
        <v>0.84286158555434498</v>
      </c>
      <c r="CA23" s="141">
        <f t="shared" si="6"/>
        <v>0.72046880076371533</v>
      </c>
      <c r="CB23" s="141">
        <f t="shared" si="6"/>
        <v>0.80772350149325323</v>
      </c>
      <c r="CC23" s="141">
        <f t="shared" si="6"/>
        <v>0.74515454786729762</v>
      </c>
      <c r="CD23" s="141">
        <f t="shared" si="6"/>
        <v>0.84488090570950702</v>
      </c>
      <c r="CE23" s="141">
        <f t="shared" si="6"/>
        <v>0.71254307801873662</v>
      </c>
      <c r="CF23" s="141">
        <f t="shared" si="6"/>
        <v>0.87679191965782388</v>
      </c>
      <c r="CG23" s="141">
        <f t="shared" si="6"/>
        <v>0.87698734501494269</v>
      </c>
      <c r="CH23" s="141">
        <f t="shared" si="6"/>
        <v>0.82445711007150757</v>
      </c>
      <c r="CI23" s="141">
        <f t="shared" si="6"/>
        <v>0.84461144724059789</v>
      </c>
      <c r="CJ23" s="141">
        <f t="shared" si="6"/>
        <v>0.80832353471957197</v>
      </c>
      <c r="CK23" s="141">
        <f t="shared" si="6"/>
        <v>0.90816877711759669</v>
      </c>
      <c r="CL23" s="141">
        <f t="shared" si="6"/>
        <v>0.89440799971233298</v>
      </c>
      <c r="CM23" s="141">
        <f t="shared" si="6"/>
        <v>0.77081783376285873</v>
      </c>
      <c r="CN23" s="141">
        <f t="shared" si="6"/>
        <v>0.7094763572356575</v>
      </c>
      <c r="CO23" s="141">
        <f t="shared" si="6"/>
        <v>0.83734305417613797</v>
      </c>
      <c r="CP23" s="141">
        <f t="shared" si="6"/>
        <v>0.75655997714110246</v>
      </c>
      <c r="CQ23" s="141">
        <f t="shared" si="6"/>
        <v>0.64926491171947898</v>
      </c>
      <c r="CR23" s="141">
        <f t="shared" si="6"/>
        <v>0.68249264713707714</v>
      </c>
      <c r="CS23" s="141">
        <f t="shared" si="6"/>
        <v>0.76911998173676799</v>
      </c>
      <c r="CT23" s="141">
        <f t="shared" si="6"/>
        <v>0.78524307317915309</v>
      </c>
      <c r="CU23" s="141">
        <f t="shared" si="6"/>
        <v>0.74624902756511846</v>
      </c>
      <c r="CV23" s="141">
        <f t="shared" si="6"/>
        <v>0.76409190322933007</v>
      </c>
      <c r="CW23" s="141">
        <f t="shared" si="6"/>
        <v>0.7703104560833316</v>
      </c>
      <c r="CX23" s="141">
        <f t="shared" si="6"/>
        <v>0.70871245712301345</v>
      </c>
      <c r="CY23" s="141">
        <f t="shared" si="6"/>
        <v>0.73627120941895929</v>
      </c>
      <c r="CZ23" s="141">
        <f t="shared" si="6"/>
        <v>0.68411401924413251</v>
      </c>
      <c r="DA23" s="141">
        <f t="shared" si="6"/>
        <v>0.69608869573613197</v>
      </c>
      <c r="DB23" s="141">
        <f t="shared" si="6"/>
        <v>0.69988952045591246</v>
      </c>
      <c r="DC23" s="141">
        <f t="shared" si="6"/>
        <v>0.70174321587794952</v>
      </c>
      <c r="DD23" s="141">
        <f t="shared" si="6"/>
        <v>0.73293983829093778</v>
      </c>
      <c r="DE23" s="141">
        <f t="shared" si="6"/>
        <v>0.76480120517729411</v>
      </c>
      <c r="DF23" s="141">
        <f t="shared" si="6"/>
        <v>0.71395377027686757</v>
      </c>
      <c r="DG23" s="141">
        <f t="shared" si="6"/>
        <v>0.6201240068295143</v>
      </c>
      <c r="DH23" s="141">
        <f t="shared" si="6"/>
        <v>0.56566200471962047</v>
      </c>
      <c r="DI23" s="141">
        <f t="shared" si="6"/>
        <v>0.69918916501047912</v>
      </c>
      <c r="DJ23" s="141">
        <f t="shared" si="6"/>
        <v>0.72041128546938205</v>
      </c>
      <c r="DK23" s="141">
        <f t="shared" si="6"/>
        <v>0.61715003798925705</v>
      </c>
      <c r="DL23" s="141">
        <f t="shared" si="6"/>
        <v>0.72766523624153956</v>
      </c>
      <c r="DM23" s="141">
        <f t="shared" si="6"/>
        <v>0.75779933642370345</v>
      </c>
      <c r="DN23" s="141">
        <f t="shared" si="6"/>
        <v>0.67634960741129757</v>
      </c>
      <c r="DO23" s="141">
        <f t="shared" si="6"/>
        <v>0.61539214624205674</v>
      </c>
      <c r="DP23" s="141">
        <f t="shared" si="6"/>
        <v>0.64310415124325393</v>
      </c>
      <c r="DQ23" s="141">
        <f t="shared" si="6"/>
        <v>0.75155380343589129</v>
      </c>
      <c r="DR23" s="141">
        <f t="shared" si="6"/>
        <v>0.77223690150880142</v>
      </c>
      <c r="DS23" s="141">
        <f t="shared" si="6"/>
        <v>0.68608258153022417</v>
      </c>
      <c r="DT23" s="141">
        <f t="shared" si="6"/>
        <v>0.75672828198285946</v>
      </c>
      <c r="DU23" s="141">
        <f t="shared" si="6"/>
        <v>0.71715126604457013</v>
      </c>
      <c r="DV23" s="141">
        <f t="shared" si="6"/>
        <v>0.73751162136476156</v>
      </c>
      <c r="DW23" s="141">
        <f t="shared" si="6"/>
        <v>0.63354608505474019</v>
      </c>
      <c r="DX23" s="141">
        <f t="shared" si="6"/>
        <v>0.6126121024368858</v>
      </c>
      <c r="DY23" s="141">
        <f t="shared" si="6"/>
        <v>0.6453665196668914</v>
      </c>
      <c r="DZ23" s="141">
        <f t="shared" si="6"/>
        <v>0.6328422466368151</v>
      </c>
      <c r="EA23" s="141">
        <f t="shared" ref="EA23:FV23" si="7">SUM(EA13:EA18)/EA12</f>
        <v>0.63107643531521174</v>
      </c>
      <c r="EB23" s="141">
        <f t="shared" si="7"/>
        <v>0.65034008568402424</v>
      </c>
      <c r="EC23" s="141">
        <f t="shared" si="7"/>
        <v>0.72177954323058191</v>
      </c>
      <c r="ED23" s="141">
        <f t="shared" si="7"/>
        <v>0.72097446364751883</v>
      </c>
      <c r="EE23" s="141">
        <f t="shared" si="7"/>
        <v>0.60708571958784863</v>
      </c>
      <c r="EF23" s="141">
        <f t="shared" si="7"/>
        <v>0.65924985194323404</v>
      </c>
      <c r="EG23" s="141">
        <f t="shared" si="7"/>
        <v>0.68308968007707926</v>
      </c>
      <c r="EH23" s="141">
        <f t="shared" si="7"/>
        <v>0.64987352826686351</v>
      </c>
      <c r="EI23" s="141">
        <f t="shared" si="7"/>
        <v>0.55645528107289677</v>
      </c>
      <c r="EJ23" s="141">
        <f t="shared" si="7"/>
        <v>0.6722577786755608</v>
      </c>
      <c r="EK23" s="141">
        <f t="shared" si="7"/>
        <v>0.74189063930598054</v>
      </c>
      <c r="EL23" s="141">
        <f t="shared" si="7"/>
        <v>0.73044647071079016</v>
      </c>
      <c r="EM23" s="141">
        <f t="shared" si="7"/>
        <v>0.69983345718038303</v>
      </c>
      <c r="EN23" s="141">
        <f t="shared" si="7"/>
        <v>0.72017710593442186</v>
      </c>
      <c r="EO23" s="141">
        <f t="shared" si="7"/>
        <v>0.75965581430265927</v>
      </c>
      <c r="EP23" s="141">
        <f t="shared" si="7"/>
        <v>0.73186023816548407</v>
      </c>
      <c r="EQ23" s="141">
        <f t="shared" si="7"/>
        <v>0.73304139831725601</v>
      </c>
      <c r="ER23" s="141">
        <f t="shared" si="7"/>
        <v>0.73993820169951674</v>
      </c>
      <c r="ES23" s="141">
        <f t="shared" si="7"/>
        <v>0.76439345863015917</v>
      </c>
      <c r="ET23" s="141">
        <f t="shared" si="7"/>
        <v>0.8016233103055711</v>
      </c>
      <c r="EU23" s="141">
        <f t="shared" si="7"/>
        <v>0.79603689396956268</v>
      </c>
      <c r="EV23" s="141">
        <f t="shared" si="7"/>
        <v>0.72013258597912344</v>
      </c>
      <c r="EW23" s="141">
        <f t="shared" si="7"/>
        <v>0.76979410607629561</v>
      </c>
      <c r="EX23" s="141">
        <f t="shared" si="7"/>
        <v>0.72439415260467632</v>
      </c>
      <c r="EY23" s="141">
        <f t="shared" si="7"/>
        <v>0.64386904074812412</v>
      </c>
      <c r="EZ23" s="141">
        <f t="shared" si="7"/>
        <v>0.73433349755785238</v>
      </c>
      <c r="FA23" s="141">
        <f t="shared" si="7"/>
        <v>0.8122952213513982</v>
      </c>
      <c r="FB23" s="141">
        <f t="shared" si="7"/>
        <v>0.72485639255520506</v>
      </c>
      <c r="FC23" s="141">
        <f t="shared" si="7"/>
        <v>0.68111713556650477</v>
      </c>
      <c r="FD23" s="141">
        <f t="shared" si="7"/>
        <v>0.75619759399929909</v>
      </c>
      <c r="FE23" s="141">
        <f t="shared" si="7"/>
        <v>0.8445994533390303</v>
      </c>
      <c r="FF23" s="141">
        <f t="shared" si="7"/>
        <v>0.79450100933605339</v>
      </c>
      <c r="FG23" s="141">
        <f t="shared" si="7"/>
        <v>0.78592745363164418</v>
      </c>
      <c r="FH23" s="141">
        <f t="shared" si="7"/>
        <v>0.81702922969028546</v>
      </c>
      <c r="FI23" s="141">
        <f t="shared" si="7"/>
        <v>0.79954029253833125</v>
      </c>
      <c r="FJ23" s="141">
        <f t="shared" si="7"/>
        <v>0.76437399225601066</v>
      </c>
      <c r="FK23" s="141">
        <f t="shared" si="7"/>
        <v>0.81782251800402228</v>
      </c>
      <c r="FL23" s="141">
        <f t="shared" si="7"/>
        <v>0.81856793601811118</v>
      </c>
      <c r="FM23" s="141">
        <f t="shared" si="7"/>
        <v>0.83027271193577123</v>
      </c>
      <c r="FN23" s="141">
        <f t="shared" si="7"/>
        <v>0.8226763967398959</v>
      </c>
      <c r="FO23" s="141">
        <f t="shared" si="7"/>
        <v>0.83458525454434573</v>
      </c>
      <c r="FP23" s="141">
        <f t="shared" si="7"/>
        <v>0.8547697825594972</v>
      </c>
      <c r="FQ23" s="141">
        <f t="shared" si="7"/>
        <v>0.88208121838046039</v>
      </c>
      <c r="FR23" s="141">
        <f t="shared" si="7"/>
        <v>0.86222381868870746</v>
      </c>
      <c r="FS23" s="141">
        <f t="shared" si="7"/>
        <v>0.79320237191853682</v>
      </c>
      <c r="FT23" s="141">
        <f t="shared" si="7"/>
        <v>0.80449770200405635</v>
      </c>
      <c r="FU23" s="141">
        <f t="shared" si="7"/>
        <v>0.81905783287094702</v>
      </c>
      <c r="FV23" s="141">
        <f t="shared" si="7"/>
        <v>0.81156514045942996</v>
      </c>
      <c r="FW23" s="141">
        <f t="shared" ref="FW23:FX23" si="8">SUM(FW13:FW18)/FW12</f>
        <v>0.85116703199934818</v>
      </c>
      <c r="FX23" s="141">
        <f t="shared" si="8"/>
        <v>0.84687506310681371</v>
      </c>
      <c r="FY23" s="157"/>
    </row>
    <row r="24" spans="1:181">
      <c r="A24" s="131" t="s">
        <v>93</v>
      </c>
      <c r="B24" s="195"/>
      <c r="C24" s="195"/>
      <c r="D24" s="195"/>
      <c r="E24" s="141">
        <f t="shared" ref="E24" si="9">SUM(B13:E18)/SUM(B12:E12)</f>
        <v>0.82815664060378036</v>
      </c>
      <c r="F24" s="141">
        <f t="shared" ref="F24" si="10">SUM(C13:F18)/SUM(C12:F12)</f>
        <v>0.82759430814632562</v>
      </c>
      <c r="G24" s="141">
        <f t="shared" ref="G24" si="11">SUM(D13:G18)/SUM(D12:G12)</f>
        <v>0.85180974907411822</v>
      </c>
      <c r="H24" s="141">
        <f t="shared" ref="H24" si="12">SUM(E13:H18)/SUM(E12:H12)</f>
        <v>0.87423223387617321</v>
      </c>
      <c r="I24" s="141">
        <f t="shared" ref="I24" si="13">SUM(F13:I18)/SUM(F12:I12)</f>
        <v>0.90428655366683541</v>
      </c>
      <c r="J24" s="141">
        <f t="shared" ref="J24" si="14">SUM(G13:J18)/SUM(G12:J12)</f>
        <v>0.90284130564833753</v>
      </c>
      <c r="K24" s="141">
        <f t="shared" ref="K24" si="15">SUM(H13:K18)/SUM(H12:K12)</f>
        <v>0.86261244548578275</v>
      </c>
      <c r="L24" s="141">
        <f t="shared" ref="L24" si="16">SUM(I13:L18)/SUM(I12:L12)</f>
        <v>0.8382775896902801</v>
      </c>
      <c r="M24" s="141">
        <f t="shared" ref="M24" si="17">SUM(J13:M18)/SUM(J12:M12)</f>
        <v>0.80077299144371183</v>
      </c>
      <c r="N24" s="141">
        <f t="shared" ref="N24" si="18">SUM(K13:N18)/SUM(K12:N12)</f>
        <v>0.77440132011079177</v>
      </c>
      <c r="O24" s="141">
        <f t="shared" ref="O24" si="19">SUM(L13:O18)/SUM(L12:O12)</f>
        <v>0.76637787369706756</v>
      </c>
      <c r="P24" s="141">
        <f t="shared" ref="P24" si="20">SUM(M13:P18)/SUM(M12:P12)</f>
        <v>0.74473852813980035</v>
      </c>
      <c r="Q24" s="141">
        <f t="shared" ref="Q24" si="21">SUM(N13:Q18)/SUM(N12:Q12)</f>
        <v>0.74102550171582626</v>
      </c>
      <c r="R24" s="141">
        <f t="shared" ref="R24" si="22">SUM(O13:R18)/SUM(O12:R12)</f>
        <v>0.74304101609277096</v>
      </c>
      <c r="S24" s="141">
        <f t="shared" ref="S24" si="23">SUM(P13:S18)/SUM(P12:S12)</f>
        <v>0.7539533957231509</v>
      </c>
      <c r="T24" s="141">
        <f t="shared" ref="T24" si="24">SUM(Q13:T18)/SUM(Q12:T12)</f>
        <v>0.7649006761783621</v>
      </c>
      <c r="U24" s="141">
        <f t="shared" ref="U24" si="25">SUM(R13:U18)/SUM(R12:U12)</f>
        <v>0.78248235595388671</v>
      </c>
      <c r="V24" s="141">
        <f t="shared" ref="V24" si="26">SUM(S13:V18)/SUM(S12:V12)</f>
        <v>0.80217775412664405</v>
      </c>
      <c r="W24" s="141">
        <f t="shared" ref="W24" si="27">SUM(T13:W18)/SUM(T12:W12)</f>
        <v>0.83683494608871278</v>
      </c>
      <c r="X24" s="141">
        <f t="shared" ref="X24" si="28">SUM(U13:X18)/SUM(U12:X12)</f>
        <v>0.86444943670523977</v>
      </c>
      <c r="Y24" s="141">
        <f t="shared" ref="Y24" si="29">SUM(V13:Y18)/SUM(V12:Y12)</f>
        <v>0.89017488060251793</v>
      </c>
      <c r="Z24" s="141">
        <f t="shared" ref="Z24" si="30">SUM(W13:Z18)/SUM(W12:Z12)</f>
        <v>0.91152359398825833</v>
      </c>
      <c r="AA24" s="141">
        <f t="shared" ref="AA24" si="31">SUM(X13:AA18)/SUM(X12:AA12)</f>
        <v>0.90857196453205047</v>
      </c>
      <c r="AB24" s="141">
        <f t="shared" ref="AB24" si="32">SUM(Y13:AB18)/SUM(Y12:AB12)</f>
        <v>0.91516643502176853</v>
      </c>
      <c r="AC24" s="141">
        <f t="shared" ref="AC24" si="33">SUM(Z13:AC18)/SUM(Z12:AC12)</f>
        <v>0.91316774105662457</v>
      </c>
      <c r="AD24" s="141">
        <f t="shared" ref="AD24" si="34">SUM(AA13:AD18)/SUM(AA12:AD12)</f>
        <v>0.90575902311472434</v>
      </c>
      <c r="AE24" s="141">
        <f t="shared" ref="AE24" si="35">SUM(AB13:AE18)/SUM(AB12:AE12)</f>
        <v>0.90386264361628466</v>
      </c>
      <c r="AF24" s="141">
        <f t="shared" ref="AF24" si="36">SUM(AC13:AF18)/SUM(AC12:AF12)</f>
        <v>0.90282255187980986</v>
      </c>
      <c r="AG24" s="141">
        <f t="shared" ref="AG24" si="37">SUM(AD13:AG18)/SUM(AD12:AG12)</f>
        <v>0.90253098514461305</v>
      </c>
      <c r="AH24" s="141">
        <f t="shared" ref="AH24" si="38">SUM(AE13:AH18)/SUM(AE12:AH12)</f>
        <v>0.8946400838327937</v>
      </c>
      <c r="AI24" s="141">
        <f t="shared" ref="AI24" si="39">SUM(AF13:AI18)/SUM(AF12:AI12)</f>
        <v>0.87702577802735815</v>
      </c>
      <c r="AJ24" s="141">
        <f t="shared" ref="AJ24" si="40">SUM(AG13:AJ18)/SUM(AG12:AJ12)</f>
        <v>0.82956985123392968</v>
      </c>
      <c r="AK24" s="141">
        <f t="shared" ref="AK24" si="41">SUM(AH13:AK18)/SUM(AH12:AK12)</f>
        <v>0.8010924867366791</v>
      </c>
      <c r="AL24" s="141">
        <f t="shared" ref="AL24" si="42">SUM(AI13:AL18)/SUM(AI12:AL12)</f>
        <v>0.7850691184616051</v>
      </c>
      <c r="AM24" s="141">
        <f t="shared" ref="AM24" si="43">SUM(AJ13:AM18)/SUM(AJ12:AM12)</f>
        <v>0.78137950788344968</v>
      </c>
      <c r="AN24" s="141">
        <f t="shared" ref="AN24" si="44">SUM(AK13:AN18)/SUM(AK12:AN12)</f>
        <v>0.78797742777905466</v>
      </c>
      <c r="AO24" s="141">
        <f t="shared" ref="AO24" si="45">SUM(AL13:AO18)/SUM(AL12:AO12)</f>
        <v>0.80859432836253087</v>
      </c>
      <c r="AP24" s="141">
        <f t="shared" ref="AP24" si="46">SUM(AM13:AP18)/SUM(AM12:AP12)</f>
        <v>0.82068891395665355</v>
      </c>
      <c r="AQ24" s="141">
        <f t="shared" ref="AQ24" si="47">SUM(AN13:AQ18)/SUM(AN12:AQ12)</f>
        <v>0.81614802829455946</v>
      </c>
      <c r="AR24" s="141">
        <f t="shared" ref="AR24" si="48">SUM(AO13:AR18)/SUM(AO12:AR12)</f>
        <v>0.82206482812741999</v>
      </c>
      <c r="AS24" s="141">
        <f t="shared" ref="AS24" si="49">SUM(AP13:AS18)/SUM(AP12:AS12)</f>
        <v>0.80360571206204912</v>
      </c>
      <c r="AT24" s="141">
        <f t="shared" ref="AT24" si="50">SUM(AQ13:AT18)/SUM(AQ12:AT12)</f>
        <v>0.79574341809869342</v>
      </c>
      <c r="AU24" s="141">
        <f t="shared" ref="AU24" si="51">SUM(AR13:AU18)/SUM(AR12:AU12)</f>
        <v>0.77311942609021445</v>
      </c>
      <c r="AV24" s="141">
        <f t="shared" ref="AV24" si="52">SUM(AS13:AV18)/SUM(AS12:AV12)</f>
        <v>0.76657408945870986</v>
      </c>
      <c r="AW24" s="141">
        <f t="shared" ref="AW24" si="53">SUM(AT13:AW18)/SUM(AT12:AW12)</f>
        <v>0.76266130210167671</v>
      </c>
      <c r="AX24" s="141">
        <f t="shared" ref="AX24" si="54">SUM(AU13:AX18)/SUM(AU12:AX12)</f>
        <v>0.7690563359078888</v>
      </c>
      <c r="AY24" s="141">
        <f t="shared" ref="AY24" si="55">SUM(AV13:AY18)/SUM(AV12:AY12)</f>
        <v>0.78721539726490308</v>
      </c>
      <c r="AZ24" s="141">
        <f t="shared" ref="AZ24" si="56">SUM(AW13:AZ18)/SUM(AW12:AZ12)</f>
        <v>0.81094284233616976</v>
      </c>
      <c r="BA24" s="141">
        <f t="shared" ref="BA24" si="57">SUM(AX13:BA18)/SUM(AX12:BA12)</f>
        <v>0.8220084241158957</v>
      </c>
      <c r="BB24" s="141">
        <f t="shared" ref="BB24" si="58">SUM(AY13:BB18)/SUM(AY12:BB12)</f>
        <v>0.81060457875729441</v>
      </c>
      <c r="BC24" s="141">
        <f t="shared" ref="BC24" si="59">SUM(AZ13:BC18)/SUM(AZ12:BC12)</f>
        <v>0.82795635397971623</v>
      </c>
      <c r="BD24" s="141">
        <f t="shared" ref="BD24" si="60">SUM(BA13:BD18)/SUM(BA12:BD12)</f>
        <v>0.81486205600132378</v>
      </c>
      <c r="BE24" s="141">
        <f t="shared" ref="BE24" si="61">SUM(BB13:BE18)/SUM(BB12:BE12)</f>
        <v>0.8056259707546789</v>
      </c>
      <c r="BF24" s="141">
        <f t="shared" ref="BF24" si="62">SUM(BC13:BF18)/SUM(BC12:BF12)</f>
        <v>0.80789628695183791</v>
      </c>
      <c r="BG24" s="141">
        <f t="shared" ref="BG24" si="63">SUM(BD13:BG18)/SUM(BD12:BG12)</f>
        <v>0.77508755937905638</v>
      </c>
      <c r="BH24" s="141">
        <f t="shared" ref="BH24" si="64">SUM(BE13:BH18)/SUM(BE12:BH12)</f>
        <v>0.78249361848099119</v>
      </c>
      <c r="BI24" s="141">
        <f t="shared" ref="BI24" si="65">SUM(BF13:BI18)/SUM(BF12:BI12)</f>
        <v>0.80507716737389234</v>
      </c>
      <c r="BJ24" s="141">
        <f t="shared" ref="BJ24" si="66">SUM(BG13:BJ18)/SUM(BG12:BJ12)</f>
        <v>0.8234287003229217</v>
      </c>
      <c r="BK24" s="141">
        <f t="shared" ref="BK24" si="67">SUM(BH13:BK18)/SUM(BH12:BK12)</f>
        <v>0.84669498888823402</v>
      </c>
      <c r="BL24" s="141">
        <f t="shared" ref="BL24" si="68">SUM(BI13:BL18)/SUM(BI12:BL12)</f>
        <v>0.83141240458946564</v>
      </c>
      <c r="BM24" s="141">
        <f t="shared" ref="BM24" si="69">SUM(BJ13:BM18)/SUM(BJ12:BM12)</f>
        <v>0.80140141115181929</v>
      </c>
      <c r="BN24" s="141">
        <f t="shared" ref="BN24" si="70">SUM(BK13:BN18)/SUM(BK12:BN12)</f>
        <v>0.78506534822770913</v>
      </c>
      <c r="BO24" s="141">
        <f t="shared" ref="BO24" si="71">SUM(BL13:BO18)/SUM(BL12:BO12)</f>
        <v>0.77246613652340212</v>
      </c>
      <c r="BP24" s="141">
        <f t="shared" ref="BP24" si="72">SUM(BM13:BP18)/SUM(BM12:BP12)</f>
        <v>0.79211272501495633</v>
      </c>
      <c r="BQ24" s="141">
        <f t="shared" ref="BQ24" si="73">SUM(BN13:BQ18)/SUM(BN12:BQ12)</f>
        <v>0.80839251770527509</v>
      </c>
      <c r="BR24" s="141">
        <f t="shared" ref="BR24" si="74">SUM(BO13:BR18)/SUM(BO12:BR12)</f>
        <v>0.81089202895844648</v>
      </c>
      <c r="BS24" s="141">
        <f t="shared" ref="BS24" si="75">SUM(BP13:BS18)/SUM(BP12:BS12)</f>
        <v>0.80269797776466467</v>
      </c>
      <c r="BT24" s="141">
        <f t="shared" ref="BT24" si="76">SUM(BQ13:BT18)/SUM(BQ12:BT12)</f>
        <v>0.77749082299091754</v>
      </c>
      <c r="BU24" s="141">
        <f t="shared" ref="BU24" si="77">SUM(BR13:BU18)/SUM(BR12:BU12)</f>
        <v>0.78098155003311287</v>
      </c>
      <c r="BV24" s="141">
        <f t="shared" ref="BV24" si="78">SUM(BS13:BV18)/SUM(BS12:BV12)</f>
        <v>0.77802388646914866</v>
      </c>
      <c r="BW24" s="141">
        <f t="shared" ref="BW24" si="79">SUM(BT13:BW18)/SUM(BT12:BW12)</f>
        <v>0.74910155990378979</v>
      </c>
      <c r="BX24" s="141">
        <f t="shared" ref="BX24" si="80">SUM(BU13:BX18)/SUM(BU12:BX12)</f>
        <v>0.73627439721172727</v>
      </c>
      <c r="BY24" s="141">
        <f t="shared" ref="BY24" si="81">SUM(BV13:BY18)/SUM(BV12:BY12)</f>
        <v>0.73600944018037651</v>
      </c>
      <c r="BZ24" s="141">
        <f t="shared" ref="BZ24" si="82">SUM(BW13:BZ18)/SUM(BW12:BZ12)</f>
        <v>0.74488975416086056</v>
      </c>
      <c r="CA24" s="141">
        <f t="shared" ref="CA24" si="83">SUM(BX13:CA18)/SUM(BX12:CA12)</f>
        <v>0.77471179971836246</v>
      </c>
      <c r="CB24" s="141">
        <f t="shared" ref="CB24" si="84">SUM(BY13:CB18)/SUM(BY12:CB12)</f>
        <v>0.80400881813448322</v>
      </c>
      <c r="CC24" s="141">
        <f t="shared" ref="CC24" si="85">SUM(BZ13:CC18)/SUM(BZ12:CC12)</f>
        <v>0.77935908956041977</v>
      </c>
      <c r="CD24" s="141">
        <f t="shared" ref="CD24" si="86">SUM(CA13:CD18)/SUM(CA12:CD12)</f>
        <v>0.7798383022114983</v>
      </c>
      <c r="CE24" s="141">
        <f t="shared" ref="CE24" si="87">SUM(CB13:CE18)/SUM(CB12:CE12)</f>
        <v>0.77741114746166029</v>
      </c>
      <c r="CF24" s="141">
        <f t="shared" ref="CF24" si="88">SUM(CC13:CF18)/SUM(CC12:CF12)</f>
        <v>0.79642503343536619</v>
      </c>
      <c r="CG24" s="141">
        <f t="shared" ref="CG24" si="89">SUM(CD13:CG18)/SUM(CD12:CG12)</f>
        <v>0.82817822566678856</v>
      </c>
      <c r="CH24" s="141">
        <f t="shared" ref="CH24" si="90">SUM(CE13:CH18)/SUM(CE12:CH12)</f>
        <v>0.82343640854632516</v>
      </c>
      <c r="CI24" s="141">
        <f t="shared" ref="CI24" si="91">SUM(CF13:CI18)/SUM(CF12:CI12)</f>
        <v>0.85621863532320175</v>
      </c>
      <c r="CJ24" s="141">
        <f t="shared" ref="CJ24" si="92">SUM(CG13:CJ18)/SUM(CG12:CJ12)</f>
        <v>0.8377503471212091</v>
      </c>
      <c r="CK24" s="141">
        <f t="shared" ref="CK24" si="93">SUM(CH13:CK18)/SUM(CH12:CK12)</f>
        <v>0.84562321110115035</v>
      </c>
      <c r="CL24" s="141">
        <f t="shared" ref="CL24" si="94">SUM(CI13:CL18)/SUM(CI12:CL12)</f>
        <v>0.86194601159243656</v>
      </c>
      <c r="CM24" s="141">
        <f t="shared" ref="CM24" si="95">SUM(CJ13:CM18)/SUM(CJ12:CM12)</f>
        <v>0.84300876186423346</v>
      </c>
      <c r="CN24" s="141">
        <f t="shared" ref="CN24" si="96">SUM(CK13:CN18)/SUM(CK12:CN12)</f>
        <v>0.81640540357077451</v>
      </c>
      <c r="CO24" s="141">
        <f t="shared" ref="CO24" si="97">SUM(CL13:CO18)/SUM(CL12:CO12)</f>
        <v>0.79931238870841992</v>
      </c>
      <c r="CP24" s="141">
        <f t="shared" ref="CP24" si="98">SUM(CM13:CP18)/SUM(CM12:CP12)</f>
        <v>0.76714121645595379</v>
      </c>
      <c r="CQ24" s="141">
        <f t="shared" ref="CQ24" si="99">SUM(CN13:CQ18)/SUM(CN12:CQ12)</f>
        <v>0.73563262123101569</v>
      </c>
      <c r="CR24" s="141">
        <f t="shared" ref="CR24" si="100">SUM(CO13:CR18)/SUM(CO12:CR12)</f>
        <v>0.72791001370957031</v>
      </c>
      <c r="CS24" s="141">
        <f t="shared" ref="CS24" si="101">SUM(CP13:CS18)/SUM(CP12:CS12)</f>
        <v>0.71181858108617568</v>
      </c>
      <c r="CT24" s="141">
        <f t="shared" ref="CT24" si="102">SUM(CQ13:CT18)/SUM(CQ12:CT12)</f>
        <v>0.71923411346017574</v>
      </c>
      <c r="CU24" s="141">
        <f t="shared" ref="CU24" si="103">SUM(CR13:CU18)/SUM(CR12:CU12)</f>
        <v>0.7436763220980579</v>
      </c>
      <c r="CV24" s="141">
        <f t="shared" ref="CV24" si="104">SUM(CS13:CV18)/SUM(CS12:CV12)</f>
        <v>0.76569567873165123</v>
      </c>
      <c r="CW24" s="141">
        <f t="shared" ref="CW24" si="105">SUM(CT13:CW18)/SUM(CT12:CW12)</f>
        <v>0.76598420558004987</v>
      </c>
      <c r="CX24" s="141">
        <f t="shared" ref="CX24" si="106">SUM(CU13:CX18)/SUM(CU12:CX12)</f>
        <v>0.74807552790458165</v>
      </c>
      <c r="CY24" s="141">
        <f t="shared" ref="CY24" si="107">SUM(CV13:CY18)/SUM(CV12:CY12)</f>
        <v>0.74551169943466</v>
      </c>
      <c r="CZ24" s="141">
        <f t="shared" ref="CZ24" si="108">SUM(CW13:CZ18)/SUM(CW12:CZ12)</f>
        <v>0.72401578425182156</v>
      </c>
      <c r="DA24" s="141">
        <f t="shared" ref="DA24" si="109">SUM(CX13:DA18)/SUM(CX12:DA12)</f>
        <v>0.70606665786312817</v>
      </c>
      <c r="DB24" s="141">
        <f t="shared" ref="DB24" si="110">SUM(CY13:DB18)/SUM(CY12:DB12)</f>
        <v>0.70399004096686113</v>
      </c>
      <c r="DC24" s="141">
        <f t="shared" ref="DC24" si="111">SUM(CZ13:DC18)/SUM(CZ12:DC12)</f>
        <v>0.69527644833084612</v>
      </c>
      <c r="DD24" s="141">
        <f t="shared" ref="DD24" si="112">SUM(DA13:DD18)/SUM(DA12:DD12)</f>
        <v>0.70847135323943455</v>
      </c>
      <c r="DE24" s="141">
        <f t="shared" ref="DE24" si="113">SUM(DB13:DE18)/SUM(DB12:DE12)</f>
        <v>0.72540079652395162</v>
      </c>
      <c r="DF24" s="141">
        <f t="shared" ref="DF24" si="114">SUM(DC13:DF18)/SUM(DC12:DF12)</f>
        <v>0.72849856987881412</v>
      </c>
      <c r="DG24" s="141">
        <f t="shared" ref="DG24" si="115">SUM(DD13:DG18)/SUM(DD12:DG12)</f>
        <v>0.70728631994310198</v>
      </c>
      <c r="DH24" s="141">
        <f t="shared" ref="DH24" si="116">SUM(DE13:DH18)/SUM(DE12:DH12)</f>
        <v>0.66392482159131627</v>
      </c>
      <c r="DI24" s="141">
        <f t="shared" ref="DI24" si="117">SUM(DF13:DI18)/SUM(DF12:DI12)</f>
        <v>0.64737663819554514</v>
      </c>
      <c r="DJ24" s="141">
        <f t="shared" ref="DJ24:EC24" si="118">SUM(DG13:DJ18)/SUM(DG12:DJ12)</f>
        <v>0.64861544109236002</v>
      </c>
      <c r="DK24" s="141">
        <f t="shared" si="118"/>
        <v>0.64787916662168277</v>
      </c>
      <c r="DL24" s="141">
        <f t="shared" si="118"/>
        <v>0.69090284532639912</v>
      </c>
      <c r="DM24" s="141">
        <f t="shared" si="118"/>
        <v>0.70574760365450706</v>
      </c>
      <c r="DN24" s="141">
        <f t="shared" si="118"/>
        <v>0.6954894710366486</v>
      </c>
      <c r="DO24" s="141">
        <f t="shared" si="118"/>
        <v>0.69596598280008981</v>
      </c>
      <c r="DP24" s="141">
        <f t="shared" si="118"/>
        <v>0.67312544641873862</v>
      </c>
      <c r="DQ24" s="141">
        <f t="shared" si="118"/>
        <v>0.67163077172738761</v>
      </c>
      <c r="DR24" s="141">
        <f t="shared" si="118"/>
        <v>0.69511763008916883</v>
      </c>
      <c r="DS24" s="141">
        <f t="shared" si="118"/>
        <v>0.7113563647001564</v>
      </c>
      <c r="DT24" s="141">
        <f t="shared" si="118"/>
        <v>0.74138428022907121</v>
      </c>
      <c r="DU24" s="141">
        <f t="shared" si="118"/>
        <v>0.7330830233622283</v>
      </c>
      <c r="DV24" s="141">
        <f t="shared" si="118"/>
        <v>0.7249242814014949</v>
      </c>
      <c r="DW24" s="141">
        <f t="shared" si="118"/>
        <v>0.71126202036340469</v>
      </c>
      <c r="DX24" s="141">
        <f t="shared" si="118"/>
        <v>0.67263881738711762</v>
      </c>
      <c r="DY24" s="141">
        <f t="shared" si="118"/>
        <v>0.65518448748448432</v>
      </c>
      <c r="DZ24" s="141">
        <f t="shared" si="118"/>
        <v>0.63073243280021529</v>
      </c>
      <c r="EA24" s="141">
        <f t="shared" si="118"/>
        <v>0.63010086013189304</v>
      </c>
      <c r="EB24" s="141">
        <f t="shared" si="118"/>
        <v>0.64013851747019368</v>
      </c>
      <c r="EC24" s="141">
        <f t="shared" si="118"/>
        <v>0.65874177941643175</v>
      </c>
      <c r="ED24" s="141">
        <f t="shared" ref="ED24:FP24" si="119">SUM(EA13:ED18)/SUM(EA12:ED12)</f>
        <v>0.67935702340477189</v>
      </c>
      <c r="EE24" s="141">
        <f t="shared" si="119"/>
        <v>0.67334397204145013</v>
      </c>
      <c r="EF24" s="141">
        <f t="shared" si="119"/>
        <v>0.67570482526348208</v>
      </c>
      <c r="EG24" s="141">
        <f t="shared" si="119"/>
        <v>0.66640650873115082</v>
      </c>
      <c r="EH24" s="141">
        <f t="shared" si="119"/>
        <v>0.64981534171466682</v>
      </c>
      <c r="EI24" s="141">
        <f t="shared" si="119"/>
        <v>0.63681916607505618</v>
      </c>
      <c r="EJ24" s="141">
        <f t="shared" si="119"/>
        <v>0.64030559620063698</v>
      </c>
      <c r="EK24" s="141">
        <f t="shared" si="119"/>
        <v>0.65398977062135577</v>
      </c>
      <c r="EL24" s="141">
        <f t="shared" si="119"/>
        <v>0.67246348653637555</v>
      </c>
      <c r="EM24" s="141">
        <f t="shared" si="119"/>
        <v>0.70946603276146791</v>
      </c>
      <c r="EN24" s="141">
        <f t="shared" si="119"/>
        <v>0.72252129757497918</v>
      </c>
      <c r="EO24" s="141">
        <f t="shared" si="119"/>
        <v>0.72712968975331349</v>
      </c>
      <c r="EP24" s="141">
        <f t="shared" si="119"/>
        <v>0.72751092225012715</v>
      </c>
      <c r="EQ24" s="141">
        <f t="shared" si="119"/>
        <v>0.735914980538246</v>
      </c>
      <c r="ER24" s="141">
        <f t="shared" si="119"/>
        <v>0.74107961540205236</v>
      </c>
      <c r="ES24" s="141">
        <f t="shared" si="119"/>
        <v>0.74232692293884139</v>
      </c>
      <c r="ET24" s="141">
        <f t="shared" si="119"/>
        <v>0.75863537498416278</v>
      </c>
      <c r="EU24" s="141">
        <f t="shared" si="119"/>
        <v>0.77444536549107201</v>
      </c>
      <c r="EV24" s="141">
        <f t="shared" si="119"/>
        <v>0.76907950192364616</v>
      </c>
      <c r="EW24" s="141">
        <f t="shared" si="119"/>
        <v>0.770414353594986</v>
      </c>
      <c r="EX24" s="141">
        <f t="shared" si="119"/>
        <v>0.75224462508036838</v>
      </c>
      <c r="EY24" s="141">
        <f t="shared" si="119"/>
        <v>0.71384149091638949</v>
      </c>
      <c r="EZ24" s="141">
        <f t="shared" si="119"/>
        <v>0.71757367898462765</v>
      </c>
      <c r="FA24" s="141">
        <f t="shared" si="119"/>
        <v>0.72804829620940448</v>
      </c>
      <c r="FB24" s="141">
        <f t="shared" si="119"/>
        <v>0.72816444411626824</v>
      </c>
      <c r="FC24" s="141">
        <f t="shared" si="119"/>
        <v>0.73811447130815389</v>
      </c>
      <c r="FD24" s="141">
        <f t="shared" si="119"/>
        <v>0.74389798225461357</v>
      </c>
      <c r="FE24" s="141">
        <f t="shared" si="119"/>
        <v>0.75151282289398336</v>
      </c>
      <c r="FF24" s="141">
        <f t="shared" si="119"/>
        <v>0.76811238465335829</v>
      </c>
      <c r="FG24" s="141">
        <f t="shared" si="119"/>
        <v>0.79451484079736601</v>
      </c>
      <c r="FH24" s="141">
        <f t="shared" si="119"/>
        <v>0.81068750757961194</v>
      </c>
      <c r="FI24" s="141">
        <f t="shared" si="119"/>
        <v>0.79966864561479478</v>
      </c>
      <c r="FJ24" s="141">
        <f t="shared" si="119"/>
        <v>0.79245363242962297</v>
      </c>
      <c r="FK24" s="141">
        <f t="shared" si="119"/>
        <v>0.80042937511491641</v>
      </c>
      <c r="FL24" s="141">
        <f t="shared" si="119"/>
        <v>0.80090672857954137</v>
      </c>
      <c r="FM24" s="141">
        <f t="shared" si="119"/>
        <v>0.80846722558571948</v>
      </c>
      <c r="FN24" s="141">
        <f>SUM(FK13:FN18)/SUM(FK12:FN12)</f>
        <v>0.82223250304934448</v>
      </c>
      <c r="FO24" s="141">
        <f t="shared" si="119"/>
        <v>0.82639157456482848</v>
      </c>
      <c r="FP24" s="141">
        <f t="shared" si="119"/>
        <v>0.83608538492688456</v>
      </c>
      <c r="FQ24" s="141">
        <f t="shared" ref="FQ24:FX24" si="120">SUM(FN13:FQ18)/SUM(FN12:FQ12)</f>
        <v>0.8486543331345392</v>
      </c>
      <c r="FR24" s="141">
        <f t="shared" si="120"/>
        <v>0.85812138603496191</v>
      </c>
      <c r="FS24" s="141">
        <f t="shared" si="120"/>
        <v>0.84740188066707833</v>
      </c>
      <c r="FT24" s="141">
        <f t="shared" si="120"/>
        <v>0.83392817538104891</v>
      </c>
      <c r="FU24" s="141">
        <f t="shared" si="120"/>
        <v>0.81877516856225296</v>
      </c>
      <c r="FV24" s="141">
        <f t="shared" si="120"/>
        <v>0.80684525897887371</v>
      </c>
      <c r="FW24" s="141">
        <f t="shared" si="120"/>
        <v>0.82169526167048568</v>
      </c>
      <c r="FX24" s="141">
        <f t="shared" si="120"/>
        <v>0.8330209440388866</v>
      </c>
      <c r="FY24" s="157"/>
    </row>
    <row r="25" spans="1:181" ht="15.75" thickBo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c r="CV25" s="142"/>
      <c r="CW25" s="142"/>
      <c r="CX25" s="142"/>
      <c r="CY25" s="142"/>
      <c r="CZ25" s="142"/>
      <c r="DA25" s="142"/>
      <c r="DB25" s="142"/>
      <c r="DC25" s="142"/>
      <c r="DD25" s="142"/>
      <c r="DE25" s="142"/>
      <c r="DF25" s="142"/>
      <c r="DG25" s="142"/>
      <c r="DH25" s="142"/>
      <c r="DI25" s="142"/>
      <c r="DJ25" s="142"/>
      <c r="DK25" s="142"/>
      <c r="DL25" s="142"/>
      <c r="DM25" s="142"/>
      <c r="DN25" s="142"/>
      <c r="DO25" s="142"/>
      <c r="DP25" s="142"/>
      <c r="DQ25" s="142"/>
      <c r="DR25" s="142"/>
      <c r="DS25" s="142"/>
      <c r="DT25" s="142"/>
      <c r="DU25" s="142"/>
      <c r="DV25" s="142"/>
      <c r="DW25" s="142"/>
      <c r="DX25" s="142"/>
      <c r="DY25" s="142"/>
      <c r="DZ25" s="142"/>
      <c r="EA25" s="142"/>
      <c r="EB25" s="142"/>
      <c r="EC25" s="142"/>
      <c r="ED25" s="142"/>
      <c r="EE25" s="142"/>
      <c r="EF25" s="142"/>
      <c r="EG25" s="142"/>
      <c r="EH25" s="142"/>
      <c r="EI25" s="142"/>
      <c r="EJ25" s="142"/>
      <c r="EK25" s="142"/>
      <c r="EL25" s="142"/>
      <c r="EM25" s="142"/>
      <c r="EN25" s="142"/>
      <c r="EO25" s="142"/>
      <c r="EP25" s="142"/>
      <c r="EQ25" s="142"/>
      <c r="ER25" s="142"/>
      <c r="ES25" s="142"/>
      <c r="ET25" s="142"/>
      <c r="EU25" s="142"/>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142"/>
      <c r="FW25" s="142"/>
      <c r="FX25" s="142"/>
      <c r="FY25" s="161"/>
    </row>
    <row r="26" spans="1:181" ht="15" customHeight="1">
      <c r="A26" s="136" t="s">
        <v>109</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50"/>
      <c r="BK26" s="151">
        <v>7101.9271390102094</v>
      </c>
      <c r="BL26" s="151">
        <v>7555.6112739422306</v>
      </c>
      <c r="BM26" s="151">
        <v>6520.8253557864728</v>
      </c>
      <c r="BN26" s="151">
        <v>6604.3399807710894</v>
      </c>
      <c r="BO26" s="151">
        <v>7450.7665836248016</v>
      </c>
      <c r="BP26" s="151">
        <v>7862.2804409548298</v>
      </c>
      <c r="BQ26" s="151">
        <v>6952.8100693657743</v>
      </c>
      <c r="BR26" s="151">
        <v>6681.6354528345792</v>
      </c>
      <c r="BS26" s="151">
        <v>7629.5931581551613</v>
      </c>
      <c r="BT26" s="151">
        <v>7900.5069741508842</v>
      </c>
      <c r="BU26" s="151">
        <v>7105.4413326477134</v>
      </c>
      <c r="BV26" s="151">
        <v>6931.7281805962321</v>
      </c>
      <c r="BW26" s="151">
        <v>7691.5015165330169</v>
      </c>
      <c r="BX26" s="151">
        <v>7283.5364775100024</v>
      </c>
      <c r="BY26" s="151">
        <v>6873.4919775590743</v>
      </c>
      <c r="BZ26" s="151">
        <v>6813.6840283979154</v>
      </c>
      <c r="CA26" s="151">
        <v>7660.8648110166023</v>
      </c>
      <c r="CB26" s="151">
        <v>8226.0519742198267</v>
      </c>
      <c r="CC26" s="151">
        <v>7229.2548840614872</v>
      </c>
      <c r="CD26" s="151">
        <v>6980.7988870020881</v>
      </c>
      <c r="CE26" s="151">
        <v>7811.4461458588285</v>
      </c>
      <c r="CF26" s="151">
        <v>8319.31671343979</v>
      </c>
      <c r="CG26" s="151">
        <v>7405.4845886429575</v>
      </c>
      <c r="CH26" s="151">
        <v>7188.9364418584337</v>
      </c>
      <c r="CI26" s="151">
        <v>7937.9448075675482</v>
      </c>
      <c r="CJ26" s="151">
        <v>8551.6890258629246</v>
      </c>
      <c r="CK26" s="151">
        <v>7465.6327570254152</v>
      </c>
      <c r="CL26" s="151">
        <v>7335.4561446441048</v>
      </c>
      <c r="CM26" s="151">
        <v>8168.8830791925775</v>
      </c>
      <c r="CN26" s="151">
        <v>8682.6093238857957</v>
      </c>
      <c r="CO26" s="151">
        <v>7818.1617207737627</v>
      </c>
      <c r="CP26" s="151">
        <v>7496.1282926478671</v>
      </c>
      <c r="CQ26" s="151">
        <v>8497.2797609799145</v>
      </c>
      <c r="CR26" s="151">
        <v>9063.8016380960908</v>
      </c>
      <c r="CS26" s="151">
        <v>7981.8476623468068</v>
      </c>
      <c r="CT26" s="151">
        <v>7722.3866283772104</v>
      </c>
      <c r="CU26" s="151">
        <v>8473.8535659326462</v>
      </c>
      <c r="CV26" s="151">
        <v>8875.0382476100149</v>
      </c>
      <c r="CW26" s="151">
        <v>8130.7975102096852</v>
      </c>
      <c r="CX26" s="151">
        <v>7924.0948146476449</v>
      </c>
      <c r="CY26" s="151">
        <v>8557.0970728837074</v>
      </c>
      <c r="CZ26" s="151">
        <v>9127.7007520587522</v>
      </c>
      <c r="DA26" s="151">
        <v>8319.7767007994025</v>
      </c>
      <c r="DB26" s="151">
        <v>8179.0279909581432</v>
      </c>
      <c r="DC26" s="151">
        <v>8765.6869000859624</v>
      </c>
      <c r="DD26" s="151">
        <v>9281.9761170356924</v>
      </c>
      <c r="DE26" s="151">
        <v>8470.5155406590547</v>
      </c>
      <c r="DF26" s="151">
        <v>8251.0825295192753</v>
      </c>
      <c r="DG26" s="151">
        <v>9276.207241454933</v>
      </c>
      <c r="DH26" s="151">
        <v>9321.5168312063415</v>
      </c>
      <c r="DI26" s="151">
        <v>8526.8332906551113</v>
      </c>
      <c r="DJ26" s="151">
        <v>8395.362687783605</v>
      </c>
      <c r="DK26" s="151">
        <v>9164.0748243669004</v>
      </c>
      <c r="DL26" s="151">
        <v>9697.1587599593877</v>
      </c>
      <c r="DM26" s="151">
        <v>8937.9963744251399</v>
      </c>
      <c r="DN26" s="151">
        <v>8633.1112526485867</v>
      </c>
      <c r="DO26" s="151">
        <v>8759.9582607673328</v>
      </c>
      <c r="DP26" s="151">
        <v>9883.6013451431572</v>
      </c>
      <c r="DQ26" s="151">
        <v>9089.8282999506864</v>
      </c>
      <c r="DR26" s="151">
        <v>8979.0439745388303</v>
      </c>
      <c r="DS26" s="151">
        <v>9538.378248430201</v>
      </c>
      <c r="DT26" s="151">
        <v>10245.394810003527</v>
      </c>
      <c r="DU26" s="151">
        <v>9103.4243612374194</v>
      </c>
      <c r="DV26" s="151">
        <v>8817.2914072288349</v>
      </c>
      <c r="DW26" s="151">
        <v>9903.0355532892663</v>
      </c>
      <c r="DX26" s="151">
        <v>10268.373384145163</v>
      </c>
      <c r="DY26" s="151">
        <v>9418.5726700594714</v>
      </c>
      <c r="DZ26" s="151">
        <v>9088.3188714061016</v>
      </c>
      <c r="EA26" s="151">
        <v>10097.41411304748</v>
      </c>
      <c r="EB26" s="151">
        <v>10570.871126603421</v>
      </c>
      <c r="EC26" s="151">
        <v>9499.7689392656193</v>
      </c>
      <c r="ED26" s="151">
        <v>9237.0765823834754</v>
      </c>
      <c r="EE26" s="151">
        <v>9990.0727107041566</v>
      </c>
      <c r="EF26" s="151">
        <v>10625.288657883251</v>
      </c>
      <c r="EG26" s="151">
        <v>9701.6373031029307</v>
      </c>
      <c r="EH26" s="151">
        <v>9401.9049266626371</v>
      </c>
      <c r="EI26" s="151">
        <v>9974.7815624629657</v>
      </c>
      <c r="EJ26" s="151">
        <v>10494.114671390307</v>
      </c>
      <c r="EK26" s="151">
        <v>9327.7475285844248</v>
      </c>
      <c r="EL26" s="151">
        <v>8886.1663331693344</v>
      </c>
      <c r="EM26" s="151">
        <v>10141.982918012363</v>
      </c>
      <c r="EN26" s="151">
        <v>10457.695428051957</v>
      </c>
      <c r="EO26" s="151">
        <v>9787.2634025473126</v>
      </c>
      <c r="EP26" s="151">
        <v>9506.7186109243594</v>
      </c>
      <c r="EQ26" s="151">
        <v>10254.410834563671</v>
      </c>
      <c r="ER26" s="151">
        <v>10911.685751912164</v>
      </c>
      <c r="ES26" s="151">
        <v>9981.1315380489377</v>
      </c>
      <c r="ET26" s="151">
        <v>9480.2538336852249</v>
      </c>
      <c r="EU26" s="151">
        <v>10136.379905258515</v>
      </c>
      <c r="EV26" s="151">
        <v>10985.411100876066</v>
      </c>
      <c r="EW26" s="151">
        <v>9714.4067739912934</v>
      </c>
      <c r="EX26" s="151">
        <v>9368.2953384111315</v>
      </c>
      <c r="EY26" s="151">
        <v>10217.877517311947</v>
      </c>
      <c r="EZ26" s="151">
        <v>10597.922511165152</v>
      </c>
      <c r="FA26" s="151">
        <v>9685.8656461366809</v>
      </c>
      <c r="FB26" s="151">
        <v>9300.5178247951426</v>
      </c>
      <c r="FC26" s="173">
        <f t="shared" ref="FC26:FH26" si="121">SUM(FC27:FC31)</f>
        <v>9782.8024587471664</v>
      </c>
      <c r="FD26" s="174">
        <f>SUM(FD27:FD31)</f>
        <v>10695.997341699567</v>
      </c>
      <c r="FE26" s="174">
        <f t="shared" si="121"/>
        <v>9680.2153378192488</v>
      </c>
      <c r="FF26" s="174">
        <f t="shared" si="121"/>
        <v>9448.5793339242391</v>
      </c>
      <c r="FG26" s="174">
        <f t="shared" si="121"/>
        <v>9835.2026845504952</v>
      </c>
      <c r="FH26" s="174">
        <f t="shared" si="121"/>
        <v>10692.721062635863</v>
      </c>
      <c r="FI26" s="174">
        <f t="shared" ref="FI26:FU26" si="122">SUM(FI27:FI31)</f>
        <v>9982.2413700974757</v>
      </c>
      <c r="FJ26" s="174">
        <f t="shared" si="122"/>
        <v>9472.1130552449595</v>
      </c>
      <c r="FK26" s="174">
        <f t="shared" si="122"/>
        <v>9989.6113272530856</v>
      </c>
      <c r="FL26" s="174">
        <f t="shared" si="122"/>
        <v>10964.876062943253</v>
      </c>
      <c r="FM26" s="174">
        <f t="shared" si="122"/>
        <v>9965.8093708035904</v>
      </c>
      <c r="FN26" s="174">
        <f t="shared" si="122"/>
        <v>9462.3005438185464</v>
      </c>
      <c r="FO26" s="174">
        <f t="shared" si="122"/>
        <v>9869.8055227564855</v>
      </c>
      <c r="FP26" s="174">
        <f t="shared" si="122"/>
        <v>10683.460023001357</v>
      </c>
      <c r="FQ26" s="174">
        <f t="shared" si="122"/>
        <v>9600.8313156930089</v>
      </c>
      <c r="FR26" s="174">
        <f t="shared" si="122"/>
        <v>9278.9828339095038</v>
      </c>
      <c r="FS26" s="174">
        <f t="shared" si="122"/>
        <v>9872.8179155953239</v>
      </c>
      <c r="FT26" s="174">
        <f t="shared" si="122"/>
        <v>10633.817817983761</v>
      </c>
      <c r="FU26" s="174">
        <f t="shared" si="122"/>
        <v>9656.1286558355314</v>
      </c>
      <c r="FV26" s="174">
        <f t="shared" ref="FV26:FW26" si="123">SUM(FV27:FV31)</f>
        <v>9310.0930231503589</v>
      </c>
      <c r="FW26" s="174">
        <f t="shared" si="123"/>
        <v>9874.8527248473292</v>
      </c>
      <c r="FX26" s="175">
        <f t="shared" ref="FX26" si="124">SUM(FX27:FX31)</f>
        <v>10624.455922192077</v>
      </c>
      <c r="FY26" s="157">
        <f>FX26/FT26-1</f>
        <v>-8.803889583147706E-4</v>
      </c>
    </row>
    <row r="27" spans="1:181" s="8" customFormat="1" ht="15" customHeight="1">
      <c r="A27" s="152" t="s">
        <v>16</v>
      </c>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c r="CR27" s="150"/>
      <c r="CS27" s="150"/>
      <c r="CT27" s="150"/>
      <c r="CU27" s="150"/>
      <c r="CV27" s="150"/>
      <c r="CW27" s="150"/>
      <c r="CX27" s="150"/>
      <c r="CY27" s="150"/>
      <c r="CZ27" s="150"/>
      <c r="DA27" s="150"/>
      <c r="DB27" s="150"/>
      <c r="DC27" s="150"/>
      <c r="DD27" s="150"/>
      <c r="DE27" s="150"/>
      <c r="DF27" s="15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0"/>
      <c r="EU27" s="150"/>
      <c r="EV27" s="150"/>
      <c r="EW27" s="150"/>
      <c r="EX27" s="150"/>
      <c r="EY27" s="150"/>
      <c r="EZ27" s="150"/>
      <c r="FA27" s="150"/>
      <c r="FB27" s="150"/>
      <c r="FC27" s="176">
        <v>499.669782840837</v>
      </c>
      <c r="FD27" s="11">
        <v>396.241347629046</v>
      </c>
      <c r="FE27" s="11">
        <v>657.36068235734695</v>
      </c>
      <c r="FF27" s="11">
        <v>817.68818680992797</v>
      </c>
      <c r="FG27" s="11">
        <v>495.332170605606</v>
      </c>
      <c r="FH27" s="11">
        <v>466.269222862851</v>
      </c>
      <c r="FI27" s="11">
        <v>822.89539739528504</v>
      </c>
      <c r="FJ27" s="11">
        <v>989.47951153493898</v>
      </c>
      <c r="FK27" s="11">
        <v>553.13411157957603</v>
      </c>
      <c r="FL27" s="11">
        <v>467.374302411033</v>
      </c>
      <c r="FM27" s="11">
        <v>837.55615332867001</v>
      </c>
      <c r="FN27" s="11">
        <v>907.66171297404503</v>
      </c>
      <c r="FO27" s="11">
        <v>612.43926082114604</v>
      </c>
      <c r="FP27" s="11">
        <v>442.94269325873603</v>
      </c>
      <c r="FQ27" s="11">
        <v>614.67059955476998</v>
      </c>
      <c r="FR27" s="11">
        <v>841.05024857704302</v>
      </c>
      <c r="FS27" s="11">
        <v>506.180469018633</v>
      </c>
      <c r="FT27" s="11">
        <v>458.592038509622</v>
      </c>
      <c r="FU27" s="11">
        <v>729.330171460413</v>
      </c>
      <c r="FV27" s="11">
        <v>811.71862370421798</v>
      </c>
      <c r="FW27" s="11">
        <v>491.90630780859698</v>
      </c>
      <c r="FX27" s="177">
        <v>423.02733224562701</v>
      </c>
      <c r="FY27" s="157">
        <f t="shared" ref="FY27:FY31" si="125">FX27/FT27-1</f>
        <v>-7.7551948742016319E-2</v>
      </c>
    </row>
    <row r="28" spans="1:181" s="8" customFormat="1" ht="15" customHeight="1">
      <c r="A28" s="8" t="s">
        <v>70</v>
      </c>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c r="CR28" s="150"/>
      <c r="CS28" s="150"/>
      <c r="CT28" s="150"/>
      <c r="CU28" s="150"/>
      <c r="CV28" s="150"/>
      <c r="CW28" s="150"/>
      <c r="CX28" s="150"/>
      <c r="CY28" s="150"/>
      <c r="CZ28" s="150"/>
      <c r="DA28" s="150"/>
      <c r="DB28" s="150"/>
      <c r="DC28" s="150"/>
      <c r="DD28" s="150"/>
      <c r="DE28" s="150"/>
      <c r="DF28" s="15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0"/>
      <c r="EU28" s="150"/>
      <c r="EV28" s="150"/>
      <c r="EW28" s="150"/>
      <c r="EX28" s="150"/>
      <c r="EY28" s="150"/>
      <c r="EZ28" s="150"/>
      <c r="FA28" s="150"/>
      <c r="FB28" s="150"/>
      <c r="FC28" s="176">
        <v>3539.9150076292699</v>
      </c>
      <c r="FD28" s="11">
        <v>3576.09509480819</v>
      </c>
      <c r="FE28" s="11">
        <v>3693.4643467984101</v>
      </c>
      <c r="FF28" s="11">
        <v>3701.6914365398002</v>
      </c>
      <c r="FG28" s="11">
        <v>3585.1950601294602</v>
      </c>
      <c r="FH28" s="11">
        <v>3538.9026316058498</v>
      </c>
      <c r="FI28" s="11">
        <v>3670.4131224084099</v>
      </c>
      <c r="FJ28" s="11">
        <v>3607.5696075782198</v>
      </c>
      <c r="FK28" s="11">
        <v>3660.14331247058</v>
      </c>
      <c r="FL28" s="11">
        <v>3612.0102654859402</v>
      </c>
      <c r="FM28" s="11">
        <v>3711.0056496901798</v>
      </c>
      <c r="FN28" s="11">
        <v>3713.90441175673</v>
      </c>
      <c r="FO28" s="11">
        <v>3667.09844034872</v>
      </c>
      <c r="FP28" s="11">
        <v>3533.4260886597599</v>
      </c>
      <c r="FQ28" s="11">
        <v>3677.4444578277598</v>
      </c>
      <c r="FR28" s="11">
        <v>3574.1918738726299</v>
      </c>
      <c r="FS28" s="11">
        <v>3658.88405655</v>
      </c>
      <c r="FT28" s="11">
        <v>3546.7575883068998</v>
      </c>
      <c r="FU28" s="11">
        <v>3730.63741831774</v>
      </c>
      <c r="FV28" s="11">
        <v>3661.8881444828498</v>
      </c>
      <c r="FW28" s="11">
        <v>3681.2798194678699</v>
      </c>
      <c r="FX28" s="177">
        <v>3538.2363068331902</v>
      </c>
      <c r="FY28" s="157">
        <f t="shared" si="125"/>
        <v>-2.4025553654422049E-3</v>
      </c>
    </row>
    <row r="29" spans="1:181">
      <c r="A29" s="3" t="s">
        <v>71</v>
      </c>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0"/>
      <c r="EU29" s="150"/>
      <c r="EV29" s="150"/>
      <c r="EW29" s="150"/>
      <c r="EX29" s="150"/>
      <c r="EY29" s="150"/>
      <c r="EZ29" s="150"/>
      <c r="FA29" s="150"/>
      <c r="FB29" s="150"/>
      <c r="FC29" s="176">
        <v>2429.5141920104202</v>
      </c>
      <c r="FD29" s="11">
        <v>2525.7444565136002</v>
      </c>
      <c r="FE29" s="11">
        <v>2254.86326240889</v>
      </c>
      <c r="FF29" s="11">
        <v>2195.01842679534</v>
      </c>
      <c r="FG29" s="11">
        <v>2354.5475501846299</v>
      </c>
      <c r="FH29" s="11">
        <v>2535.8606881719002</v>
      </c>
      <c r="FI29" s="11">
        <v>2294.8304291811701</v>
      </c>
      <c r="FJ29" s="11">
        <v>2252.1539991106902</v>
      </c>
      <c r="FK29" s="11">
        <v>2429.2736906580599</v>
      </c>
      <c r="FL29" s="11">
        <v>2567.3275167882698</v>
      </c>
      <c r="FM29" s="11">
        <v>2324.89753548321</v>
      </c>
      <c r="FN29" s="11">
        <v>2247.24592672375</v>
      </c>
      <c r="FO29" s="11">
        <v>2421.0694064826998</v>
      </c>
      <c r="FP29" s="11">
        <v>2593.6070613572901</v>
      </c>
      <c r="FQ29" s="11">
        <v>2322.8925064967698</v>
      </c>
      <c r="FR29" s="11">
        <v>2215.3546463278599</v>
      </c>
      <c r="FS29" s="11">
        <v>2407.7027315033702</v>
      </c>
      <c r="FT29" s="11">
        <v>2528.09560742445</v>
      </c>
      <c r="FU29" s="11">
        <v>2297.2435766551898</v>
      </c>
      <c r="FV29" s="11">
        <v>2284.5320903099</v>
      </c>
      <c r="FW29" s="11">
        <v>2403.60073600237</v>
      </c>
      <c r="FX29" s="177">
        <v>2547.64945162608</v>
      </c>
      <c r="FY29" s="157">
        <f t="shared" si="125"/>
        <v>7.7346142069172341E-3</v>
      </c>
    </row>
    <row r="30" spans="1:181">
      <c r="A30" s="3" t="s">
        <v>72</v>
      </c>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0"/>
      <c r="EU30" s="150"/>
      <c r="EV30" s="150"/>
      <c r="EW30" s="150"/>
      <c r="EX30" s="150"/>
      <c r="EY30" s="150"/>
      <c r="EZ30" s="150"/>
      <c r="FA30" s="150"/>
      <c r="FB30" s="150"/>
      <c r="FC30" s="176">
        <v>3070.6170178666398</v>
      </c>
      <c r="FD30" s="11">
        <v>3943.4202471487301</v>
      </c>
      <c r="FE30" s="11">
        <v>2839.9462623546001</v>
      </c>
      <c r="FF30" s="11">
        <v>2497.0942931791701</v>
      </c>
      <c r="FG30" s="11">
        <v>3150.8279671308001</v>
      </c>
      <c r="FH30" s="11">
        <v>3882.4225463952598</v>
      </c>
      <c r="FI30" s="11">
        <v>2945.7991507126098</v>
      </c>
      <c r="FJ30" s="11">
        <v>2424.9348001211101</v>
      </c>
      <c r="FK30" s="11">
        <v>3138.5194772448699</v>
      </c>
      <c r="FL30" s="11">
        <v>4093.97855625801</v>
      </c>
      <c r="FM30" s="11">
        <v>2886.4847571015298</v>
      </c>
      <c r="FN30" s="11">
        <v>2412.0220814640202</v>
      </c>
      <c r="FO30" s="11">
        <v>2982.3437979039199</v>
      </c>
      <c r="FP30" s="11">
        <v>3911.62038822557</v>
      </c>
      <c r="FQ30" s="11">
        <v>2805.0703226137098</v>
      </c>
      <c r="FR30" s="11">
        <v>2470.4856374319702</v>
      </c>
      <c r="FS30" s="11">
        <v>3110.2779280233199</v>
      </c>
      <c r="FT30" s="11">
        <v>3901.1918544427899</v>
      </c>
      <c r="FU30" s="11">
        <v>2714.8331281021901</v>
      </c>
      <c r="FV30" s="11">
        <v>2374.0537369533899</v>
      </c>
      <c r="FW30" s="11">
        <v>3108.2931310684899</v>
      </c>
      <c r="FX30" s="177">
        <v>3916.36210218718</v>
      </c>
      <c r="FY30" s="157">
        <f t="shared" si="125"/>
        <v>3.8886187376592218E-3</v>
      </c>
    </row>
    <row r="31" spans="1:181">
      <c r="A31" s="3" t="s">
        <v>73</v>
      </c>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c r="CR31" s="150"/>
      <c r="CS31" s="150"/>
      <c r="CT31" s="150"/>
      <c r="CU31" s="150"/>
      <c r="CV31" s="150"/>
      <c r="CW31" s="150"/>
      <c r="CX31" s="150"/>
      <c r="CY31" s="150"/>
      <c r="CZ31" s="150"/>
      <c r="DA31" s="150"/>
      <c r="DB31" s="150"/>
      <c r="DC31" s="150"/>
      <c r="DD31" s="150"/>
      <c r="DE31" s="150"/>
      <c r="DF31" s="150"/>
      <c r="DG31" s="150"/>
      <c r="DH31" s="150"/>
      <c r="DI31" s="150"/>
      <c r="DJ31" s="150"/>
      <c r="DK31" s="150"/>
      <c r="DL31" s="150"/>
      <c r="DM31" s="150"/>
      <c r="DN31" s="150"/>
      <c r="DO31" s="150"/>
      <c r="DP31" s="150"/>
      <c r="DQ31" s="150"/>
      <c r="DR31" s="150"/>
      <c r="DS31" s="150"/>
      <c r="DT31" s="150"/>
      <c r="DU31" s="150"/>
      <c r="DV31" s="150"/>
      <c r="DW31" s="150"/>
      <c r="DX31" s="150"/>
      <c r="DY31" s="150"/>
      <c r="DZ31" s="150"/>
      <c r="EA31" s="150"/>
      <c r="EB31" s="150"/>
      <c r="EC31" s="150"/>
      <c r="ED31" s="150"/>
      <c r="EE31" s="150"/>
      <c r="EF31" s="150"/>
      <c r="EG31" s="150"/>
      <c r="EH31" s="150"/>
      <c r="EI31" s="150"/>
      <c r="EJ31" s="150"/>
      <c r="EK31" s="150"/>
      <c r="EL31" s="150"/>
      <c r="EM31" s="150"/>
      <c r="EN31" s="150"/>
      <c r="EO31" s="150"/>
      <c r="EP31" s="150"/>
      <c r="EQ31" s="150"/>
      <c r="ER31" s="150"/>
      <c r="ES31" s="150"/>
      <c r="ET31" s="150"/>
      <c r="EU31" s="150"/>
      <c r="EV31" s="150"/>
      <c r="EW31" s="150"/>
      <c r="EX31" s="150"/>
      <c r="EY31" s="150"/>
      <c r="EZ31" s="150"/>
      <c r="FA31" s="150"/>
      <c r="FB31" s="150"/>
      <c r="FC31" s="239">
        <v>243.0864584</v>
      </c>
      <c r="FD31" s="11">
        <v>254.49619559999999</v>
      </c>
      <c r="FE31" s="11">
        <v>234.5807839</v>
      </c>
      <c r="FF31" s="11">
        <v>237.08699060000001</v>
      </c>
      <c r="FG31" s="11">
        <v>249.2999365</v>
      </c>
      <c r="FH31" s="11">
        <v>269.2659736</v>
      </c>
      <c r="FI31" s="11">
        <v>248.3032704</v>
      </c>
      <c r="FJ31" s="11">
        <v>197.9751369</v>
      </c>
      <c r="FK31" s="11">
        <v>208.54073529999999</v>
      </c>
      <c r="FL31" s="11">
        <v>224.18542199999999</v>
      </c>
      <c r="FM31" s="11">
        <v>205.86527520000001</v>
      </c>
      <c r="FN31" s="11">
        <v>181.4664109</v>
      </c>
      <c r="FO31" s="11">
        <v>186.85461720000001</v>
      </c>
      <c r="FP31" s="11">
        <v>201.86379149999999</v>
      </c>
      <c r="FQ31" s="11">
        <v>180.7534292</v>
      </c>
      <c r="FR31" s="11">
        <v>177.90042769999999</v>
      </c>
      <c r="FS31" s="11">
        <v>189.77273049999999</v>
      </c>
      <c r="FT31" s="11">
        <v>199.1807293</v>
      </c>
      <c r="FU31" s="11">
        <v>184.08436130000001</v>
      </c>
      <c r="FV31" s="11">
        <v>177.90042769999999</v>
      </c>
      <c r="FW31" s="11">
        <v>189.77273049999999</v>
      </c>
      <c r="FX31" s="177">
        <v>199.1807293</v>
      </c>
      <c r="FY31" s="157">
        <f t="shared" si="125"/>
        <v>0</v>
      </c>
    </row>
    <row r="32" spans="1:181">
      <c r="A32" s="3"/>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c r="DX32" s="178"/>
      <c r="DY32" s="178"/>
      <c r="DZ32" s="178"/>
      <c r="EA32" s="178"/>
      <c r="EB32" s="178"/>
      <c r="EC32" s="178"/>
      <c r="ED32" s="178"/>
      <c r="EE32" s="178"/>
      <c r="EF32" s="178"/>
      <c r="EG32" s="178"/>
      <c r="EH32" s="178"/>
      <c r="EI32" s="178"/>
      <c r="EJ32" s="178"/>
      <c r="EK32" s="178"/>
      <c r="EL32" s="178"/>
      <c r="EM32" s="178"/>
      <c r="EN32" s="178"/>
      <c r="EO32" s="178"/>
      <c r="EP32" s="178"/>
      <c r="EQ32" s="178"/>
      <c r="ER32" s="178"/>
      <c r="ES32" s="178"/>
      <c r="ET32" s="178"/>
      <c r="EU32" s="178"/>
      <c r="EV32" s="178"/>
      <c r="EW32" s="178"/>
      <c r="EX32" s="178"/>
      <c r="EY32" s="178"/>
      <c r="EZ32" s="178"/>
      <c r="FA32" s="178"/>
      <c r="FB32" s="178"/>
      <c r="FC32" s="176"/>
      <c r="FD32" s="11"/>
      <c r="FE32" s="11"/>
      <c r="FF32" s="11"/>
      <c r="FG32" s="11"/>
      <c r="FH32" s="11"/>
      <c r="FI32" s="11"/>
      <c r="FJ32" s="11"/>
      <c r="FK32" s="11"/>
      <c r="FL32" s="11"/>
      <c r="FM32" s="11"/>
      <c r="FN32" s="11"/>
      <c r="FO32" s="11"/>
      <c r="FP32" s="11"/>
      <c r="FQ32" s="11"/>
      <c r="FR32" s="11"/>
      <c r="FS32" s="11"/>
      <c r="FT32" s="11"/>
      <c r="FU32" s="11"/>
      <c r="FV32" s="11"/>
      <c r="FW32" s="11"/>
      <c r="FX32" s="177"/>
      <c r="FY32" s="158"/>
    </row>
    <row r="33" spans="1:181" ht="15" customHeight="1">
      <c r="A33" s="136" t="s">
        <v>110</v>
      </c>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c r="CR33" s="150"/>
      <c r="CS33" s="150"/>
      <c r="CT33" s="150"/>
      <c r="CU33" s="150"/>
      <c r="CV33" s="150"/>
      <c r="CW33" s="150"/>
      <c r="CX33" s="150"/>
      <c r="CY33" s="150"/>
      <c r="CZ33" s="150"/>
      <c r="DA33" s="150"/>
      <c r="DB33" s="150"/>
      <c r="DC33" s="150"/>
      <c r="DD33" s="150"/>
      <c r="DE33" s="150"/>
      <c r="DF33" s="150"/>
      <c r="DG33" s="150"/>
      <c r="DH33" s="150"/>
      <c r="DI33" s="150"/>
      <c r="DJ33" s="150"/>
      <c r="DK33" s="150"/>
      <c r="DL33" s="150"/>
      <c r="DM33" s="150"/>
      <c r="DN33" s="150"/>
      <c r="DO33" s="150"/>
      <c r="DP33" s="150"/>
      <c r="DQ33" s="150"/>
      <c r="DR33" s="150"/>
      <c r="DS33" s="150"/>
      <c r="DT33" s="150"/>
      <c r="DU33" s="150"/>
      <c r="DV33" s="150"/>
      <c r="DW33" s="150"/>
      <c r="DX33" s="150"/>
      <c r="DY33" s="150"/>
      <c r="DZ33" s="150"/>
      <c r="EA33" s="150"/>
      <c r="EB33" s="150"/>
      <c r="EC33" s="150"/>
      <c r="ED33" s="150"/>
      <c r="EE33" s="150"/>
      <c r="EF33" s="150"/>
      <c r="EG33" s="150"/>
      <c r="EH33" s="150"/>
      <c r="EI33" s="150"/>
      <c r="EJ33" s="150"/>
      <c r="EK33" s="150"/>
      <c r="EL33" s="150"/>
      <c r="EM33" s="150"/>
      <c r="EN33" s="150"/>
      <c r="EO33" s="150"/>
      <c r="EP33" s="150"/>
      <c r="EQ33" s="150"/>
      <c r="ER33" s="150"/>
      <c r="ES33" s="150"/>
      <c r="ET33" s="150"/>
      <c r="EU33" s="150"/>
      <c r="EV33" s="150"/>
      <c r="EW33" s="150"/>
      <c r="EX33" s="150"/>
      <c r="EY33" s="150"/>
      <c r="EZ33" s="150"/>
      <c r="FA33" s="150"/>
      <c r="FB33" s="150"/>
      <c r="FC33" s="179">
        <f t="shared" ref="FC33:FI33" si="126">SUM(FC34:FC37)</f>
        <v>1964884.3994375046</v>
      </c>
      <c r="FD33" s="147">
        <f t="shared" si="126"/>
        <v>1946566.8316589477</v>
      </c>
      <c r="FE33" s="147">
        <f t="shared" si="126"/>
        <v>1954779.2936816034</v>
      </c>
      <c r="FF33" s="147">
        <f t="shared" si="126"/>
        <v>1954394.3964019578</v>
      </c>
      <c r="FG33" s="147">
        <f t="shared" si="126"/>
        <v>1982577.9999999977</v>
      </c>
      <c r="FH33" s="147">
        <f t="shared" si="126"/>
        <v>1980900</v>
      </c>
      <c r="FI33" s="147">
        <f t="shared" si="126"/>
        <v>1986948.000000003</v>
      </c>
      <c r="FJ33" s="147">
        <f>SUM(FJ34:FJ37)</f>
        <v>1984424.0000000028</v>
      </c>
      <c r="FK33" s="147">
        <f t="shared" ref="FK33:FQ33" si="127">SUM(FK34:FK37)</f>
        <v>2000992.2066666682</v>
      </c>
      <c r="FL33" s="147">
        <f t="shared" si="127"/>
        <v>2009011.6866666707</v>
      </c>
      <c r="FM33" s="147">
        <f t="shared" si="127"/>
        <v>2017154.9999999972</v>
      </c>
      <c r="FN33" s="147">
        <f t="shared" si="127"/>
        <v>2010552.9999999967</v>
      </c>
      <c r="FO33" s="147">
        <f t="shared" si="127"/>
        <v>2011167.9999999958</v>
      </c>
      <c r="FP33" s="147">
        <f t="shared" si="127"/>
        <v>2021219.0000000002</v>
      </c>
      <c r="FQ33" s="147">
        <f t="shared" si="127"/>
        <v>2017797</v>
      </c>
      <c r="FR33" s="147">
        <f t="shared" ref="FR33:FW33" si="128">SUM(FR34:FR37)</f>
        <v>2011061.000000004</v>
      </c>
      <c r="FS33" s="147">
        <f t="shared" si="128"/>
        <v>2007434.0000000049</v>
      </c>
      <c r="FT33" s="147">
        <f t="shared" si="128"/>
        <v>2026942.9999999984</v>
      </c>
      <c r="FU33" s="147">
        <f t="shared" si="128"/>
        <v>2021845.0000000002</v>
      </c>
      <c r="FV33" s="147">
        <f t="shared" si="128"/>
        <v>2018199.9999999981</v>
      </c>
      <c r="FW33" s="147">
        <f t="shared" si="128"/>
        <v>2008169</v>
      </c>
      <c r="FX33" s="180">
        <f t="shared" ref="FX33" si="129">SUM(FX34:FX37)</f>
        <v>2012825.9999999993</v>
      </c>
      <c r="FY33" s="157">
        <f t="shared" ref="FY33:FY37" si="130">FX33/FT33-1</f>
        <v>-6.9646753756761326E-3</v>
      </c>
    </row>
    <row r="34" spans="1:181">
      <c r="A34" s="152" t="s">
        <v>16</v>
      </c>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c r="CM34" s="150"/>
      <c r="CN34" s="150"/>
      <c r="CO34" s="150"/>
      <c r="CP34" s="150"/>
      <c r="CQ34" s="150"/>
      <c r="CR34" s="150"/>
      <c r="CS34" s="150"/>
      <c r="CT34" s="150"/>
      <c r="CU34" s="150"/>
      <c r="CV34" s="150"/>
      <c r="CW34" s="150"/>
      <c r="CX34" s="150"/>
      <c r="CY34" s="150"/>
      <c r="CZ34" s="150"/>
      <c r="DA34" s="150"/>
      <c r="DB34" s="150"/>
      <c r="DC34" s="150"/>
      <c r="DD34" s="150"/>
      <c r="DE34" s="150"/>
      <c r="DF34" s="150"/>
      <c r="DG34" s="150"/>
      <c r="DH34" s="150"/>
      <c r="DI34" s="150"/>
      <c r="DJ34" s="150"/>
      <c r="DK34" s="150"/>
      <c r="DL34" s="150"/>
      <c r="DM34" s="150"/>
      <c r="DN34" s="150"/>
      <c r="DO34" s="150"/>
      <c r="DP34" s="150"/>
      <c r="DQ34" s="150"/>
      <c r="DR34" s="150"/>
      <c r="DS34" s="150"/>
      <c r="DT34" s="150"/>
      <c r="DU34" s="150"/>
      <c r="DV34" s="150"/>
      <c r="DW34" s="150"/>
      <c r="DX34" s="150"/>
      <c r="DY34" s="150"/>
      <c r="DZ34" s="150"/>
      <c r="EA34" s="150"/>
      <c r="EB34" s="150"/>
      <c r="EC34" s="150"/>
      <c r="ED34" s="150"/>
      <c r="EE34" s="150"/>
      <c r="EF34" s="150"/>
      <c r="EG34" s="150"/>
      <c r="EH34" s="150"/>
      <c r="EI34" s="150"/>
      <c r="EJ34" s="150"/>
      <c r="EK34" s="150"/>
      <c r="EL34" s="150"/>
      <c r="EM34" s="150"/>
      <c r="EN34" s="150"/>
      <c r="EO34" s="150"/>
      <c r="EP34" s="150"/>
      <c r="EQ34" s="150"/>
      <c r="ER34" s="150"/>
      <c r="ES34" s="150"/>
      <c r="ET34" s="150"/>
      <c r="EU34" s="150"/>
      <c r="EV34" s="150"/>
      <c r="EW34" s="150"/>
      <c r="EX34" s="150"/>
      <c r="EY34" s="150"/>
      <c r="EZ34" s="150"/>
      <c r="FA34" s="150"/>
      <c r="FB34" s="150"/>
      <c r="FC34" s="176">
        <v>77476.940177285898</v>
      </c>
      <c r="FD34" s="11">
        <v>76924.347876582397</v>
      </c>
      <c r="FE34" s="11">
        <v>76897.653439630201</v>
      </c>
      <c r="FF34" s="11">
        <v>78079.668651949207</v>
      </c>
      <c r="FG34" s="11">
        <v>78636.438250997104</v>
      </c>
      <c r="FH34" s="11">
        <v>78240.5823526803</v>
      </c>
      <c r="FI34" s="11">
        <v>77191.150995207907</v>
      </c>
      <c r="FJ34" s="11">
        <v>78700.651246679598</v>
      </c>
      <c r="FK34" s="11">
        <v>78573.5198849882</v>
      </c>
      <c r="FL34" s="11">
        <v>78093.679588188301</v>
      </c>
      <c r="FM34" s="11">
        <v>78749.637811073306</v>
      </c>
      <c r="FN34" s="11">
        <v>79027.177036373396</v>
      </c>
      <c r="FO34" s="11">
        <v>77878.497936643005</v>
      </c>
      <c r="FP34" s="11">
        <v>78224.133031998994</v>
      </c>
      <c r="FQ34" s="11">
        <v>78234.167392172807</v>
      </c>
      <c r="FR34" s="11">
        <v>78694.342265428801</v>
      </c>
      <c r="FS34" s="11">
        <v>78337.219238694903</v>
      </c>
      <c r="FT34" s="11">
        <v>80106.224103515604</v>
      </c>
      <c r="FU34" s="11">
        <v>80470.494715802197</v>
      </c>
      <c r="FV34" s="11">
        <v>79114.295329472705</v>
      </c>
      <c r="FW34" s="11">
        <v>78875</v>
      </c>
      <c r="FX34" s="177">
        <v>78253.271556420805</v>
      </c>
      <c r="FY34" s="157">
        <f t="shared" si="130"/>
        <v>-2.3131193210409684E-2</v>
      </c>
    </row>
    <row r="35" spans="1:181">
      <c r="A35" s="8" t="s">
        <v>70</v>
      </c>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c r="DO35" s="150"/>
      <c r="DP35" s="150"/>
      <c r="DQ35" s="150"/>
      <c r="DR35" s="150"/>
      <c r="DS35" s="150"/>
      <c r="DT35" s="150"/>
      <c r="DU35" s="150"/>
      <c r="DV35" s="150"/>
      <c r="DW35" s="150"/>
      <c r="DX35" s="150"/>
      <c r="DY35" s="150"/>
      <c r="DZ35" s="150"/>
      <c r="EA35" s="150"/>
      <c r="EB35" s="150"/>
      <c r="EC35" s="150"/>
      <c r="ED35" s="150"/>
      <c r="EE35" s="150"/>
      <c r="EF35" s="150"/>
      <c r="EG35" s="150"/>
      <c r="EH35" s="150"/>
      <c r="EI35" s="150"/>
      <c r="EJ35" s="150"/>
      <c r="EK35" s="150"/>
      <c r="EL35" s="150"/>
      <c r="EM35" s="150"/>
      <c r="EN35" s="150"/>
      <c r="EO35" s="150"/>
      <c r="EP35" s="150"/>
      <c r="EQ35" s="150"/>
      <c r="ER35" s="150"/>
      <c r="ES35" s="150"/>
      <c r="ET35" s="150"/>
      <c r="EU35" s="150"/>
      <c r="EV35" s="150"/>
      <c r="EW35" s="150"/>
      <c r="EX35" s="150"/>
      <c r="EY35" s="150"/>
      <c r="EZ35" s="150"/>
      <c r="FA35" s="150"/>
      <c r="FB35" s="150"/>
      <c r="FC35" s="176">
        <v>34334.3721643018</v>
      </c>
      <c r="FD35" s="11">
        <v>34175.465068548503</v>
      </c>
      <c r="FE35" s="11">
        <v>35225.309765376303</v>
      </c>
      <c r="FF35" s="11">
        <v>36814.438113473603</v>
      </c>
      <c r="FG35" s="11">
        <v>38112.105458440601</v>
      </c>
      <c r="FH35" s="11">
        <v>37325.484370407903</v>
      </c>
      <c r="FI35" s="11">
        <v>37781.988491848999</v>
      </c>
      <c r="FJ35" s="11">
        <v>38220.2816104581</v>
      </c>
      <c r="FK35" s="11">
        <v>38704.342298459</v>
      </c>
      <c r="FL35" s="11">
        <v>39871.445830536402</v>
      </c>
      <c r="FM35" s="11">
        <v>40017.213869227897</v>
      </c>
      <c r="FN35" s="11">
        <v>40791.074439340402</v>
      </c>
      <c r="FO35" s="11">
        <v>41186.272951943902</v>
      </c>
      <c r="FP35" s="11">
        <v>41813.075815236203</v>
      </c>
      <c r="FQ35" s="11">
        <v>41951.0803168372</v>
      </c>
      <c r="FR35" s="11">
        <v>43218.166497832099</v>
      </c>
      <c r="FS35" s="11">
        <v>42336.143019518</v>
      </c>
      <c r="FT35" s="11">
        <v>43368.141051143699</v>
      </c>
      <c r="FU35" s="11">
        <v>43136.229925318898</v>
      </c>
      <c r="FV35" s="11">
        <v>43119.1197750184</v>
      </c>
      <c r="FW35" s="11">
        <v>44252</v>
      </c>
      <c r="FX35" s="177">
        <v>43951.6899619834</v>
      </c>
      <c r="FY35" s="157">
        <f t="shared" si="130"/>
        <v>1.345570496442372E-2</v>
      </c>
    </row>
    <row r="36" spans="1:181">
      <c r="A36" s="3" t="s">
        <v>71</v>
      </c>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c r="CM36" s="150"/>
      <c r="CN36" s="150"/>
      <c r="CO36" s="150"/>
      <c r="CP36" s="150"/>
      <c r="CQ36" s="150"/>
      <c r="CR36" s="150"/>
      <c r="CS36" s="150"/>
      <c r="CT36" s="150"/>
      <c r="CU36" s="150"/>
      <c r="CV36" s="150"/>
      <c r="CW36" s="150"/>
      <c r="CX36" s="150"/>
      <c r="CY36" s="150"/>
      <c r="CZ36" s="150"/>
      <c r="DA36" s="150"/>
      <c r="DB36" s="150"/>
      <c r="DC36" s="150"/>
      <c r="DD36" s="150"/>
      <c r="DE36" s="150"/>
      <c r="DF36" s="150"/>
      <c r="DG36" s="150"/>
      <c r="DH36" s="150"/>
      <c r="DI36" s="150"/>
      <c r="DJ36" s="150"/>
      <c r="DK36" s="150"/>
      <c r="DL36" s="150"/>
      <c r="DM36" s="150"/>
      <c r="DN36" s="150"/>
      <c r="DO36" s="150"/>
      <c r="DP36" s="150"/>
      <c r="DQ36" s="150"/>
      <c r="DR36" s="150"/>
      <c r="DS36" s="150"/>
      <c r="DT36" s="150"/>
      <c r="DU36" s="150"/>
      <c r="DV36" s="150"/>
      <c r="DW36" s="150"/>
      <c r="DX36" s="150"/>
      <c r="DY36" s="150"/>
      <c r="DZ36" s="150"/>
      <c r="EA36" s="150"/>
      <c r="EB36" s="150"/>
      <c r="EC36" s="150"/>
      <c r="ED36" s="150"/>
      <c r="EE36" s="150"/>
      <c r="EF36" s="150"/>
      <c r="EG36" s="150"/>
      <c r="EH36" s="150"/>
      <c r="EI36" s="150"/>
      <c r="EJ36" s="150"/>
      <c r="EK36" s="150"/>
      <c r="EL36" s="150"/>
      <c r="EM36" s="150"/>
      <c r="EN36" s="150"/>
      <c r="EO36" s="150"/>
      <c r="EP36" s="150"/>
      <c r="EQ36" s="150"/>
      <c r="ER36" s="150"/>
      <c r="ES36" s="150"/>
      <c r="ET36" s="150"/>
      <c r="EU36" s="150"/>
      <c r="EV36" s="150"/>
      <c r="EW36" s="150"/>
      <c r="EX36" s="150"/>
      <c r="EY36" s="150"/>
      <c r="EZ36" s="150"/>
      <c r="FA36" s="150"/>
      <c r="FB36" s="150"/>
      <c r="FC36" s="176">
        <v>170026.95820284699</v>
      </c>
      <c r="FD36" s="11">
        <v>168584.58481177699</v>
      </c>
      <c r="FE36" s="11">
        <v>171671.179602477</v>
      </c>
      <c r="FF36" s="11">
        <v>168995.91805906501</v>
      </c>
      <c r="FG36" s="11">
        <v>169219.90492614001</v>
      </c>
      <c r="FH36" s="11">
        <v>165515.240362182</v>
      </c>
      <c r="FI36" s="11">
        <v>163432.37591411601</v>
      </c>
      <c r="FJ36" s="11">
        <v>166147.14184728501</v>
      </c>
      <c r="FK36" s="11">
        <v>168826.288007291</v>
      </c>
      <c r="FL36" s="11">
        <v>170290.91412076601</v>
      </c>
      <c r="FM36" s="11">
        <v>169005.32728713599</v>
      </c>
      <c r="FN36" s="11">
        <v>173410.47128593299</v>
      </c>
      <c r="FO36" s="11">
        <v>172847.850720649</v>
      </c>
      <c r="FP36" s="11">
        <v>175113.536224615</v>
      </c>
      <c r="FQ36" s="11">
        <v>175626.55567313</v>
      </c>
      <c r="FR36" s="11">
        <v>173121.16111279299</v>
      </c>
      <c r="FS36" s="11">
        <v>173713.97276174201</v>
      </c>
      <c r="FT36" s="11">
        <v>176907.00794250899</v>
      </c>
      <c r="FU36" s="11">
        <v>176687.57050688899</v>
      </c>
      <c r="FV36" s="11">
        <v>174336.91645172701</v>
      </c>
      <c r="FW36" s="11">
        <v>177211</v>
      </c>
      <c r="FX36" s="177">
        <v>173846.35921408501</v>
      </c>
      <c r="FY36" s="157">
        <f t="shared" si="130"/>
        <v>-1.7300890247483158E-2</v>
      </c>
    </row>
    <row r="37" spans="1:181">
      <c r="A37" s="3" t="s">
        <v>72</v>
      </c>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c r="CM37" s="150"/>
      <c r="CN37" s="150"/>
      <c r="CO37" s="150"/>
      <c r="CP37" s="150"/>
      <c r="CQ37" s="150"/>
      <c r="CR37" s="150"/>
      <c r="CS37" s="150"/>
      <c r="CT37" s="150"/>
      <c r="CU37" s="150"/>
      <c r="CV37" s="150"/>
      <c r="CW37" s="150"/>
      <c r="CX37" s="150"/>
      <c r="CY37" s="150"/>
      <c r="CZ37" s="150"/>
      <c r="DA37" s="150"/>
      <c r="DB37" s="150"/>
      <c r="DC37" s="150"/>
      <c r="DD37" s="150"/>
      <c r="DE37" s="150"/>
      <c r="DF37" s="150"/>
      <c r="DG37" s="150"/>
      <c r="DH37" s="150"/>
      <c r="DI37" s="150"/>
      <c r="DJ37" s="150"/>
      <c r="DK37" s="150"/>
      <c r="DL37" s="150"/>
      <c r="DM37" s="150"/>
      <c r="DN37" s="150"/>
      <c r="DO37" s="150"/>
      <c r="DP37" s="150"/>
      <c r="DQ37" s="150"/>
      <c r="DR37" s="150"/>
      <c r="DS37" s="150"/>
      <c r="DT37" s="150"/>
      <c r="DU37" s="150"/>
      <c r="DV37" s="150"/>
      <c r="DW37" s="150"/>
      <c r="DX37" s="150"/>
      <c r="DY37" s="150"/>
      <c r="DZ37" s="150"/>
      <c r="EA37" s="150"/>
      <c r="EB37" s="150"/>
      <c r="EC37" s="150"/>
      <c r="ED37" s="150"/>
      <c r="EE37" s="150"/>
      <c r="EF37" s="150"/>
      <c r="EG37" s="150"/>
      <c r="EH37" s="150"/>
      <c r="EI37" s="150"/>
      <c r="EJ37" s="150"/>
      <c r="EK37" s="150"/>
      <c r="EL37" s="150"/>
      <c r="EM37" s="150"/>
      <c r="EN37" s="150"/>
      <c r="EO37" s="150"/>
      <c r="EP37" s="150"/>
      <c r="EQ37" s="150"/>
      <c r="ER37" s="150"/>
      <c r="ES37" s="150"/>
      <c r="ET37" s="150"/>
      <c r="EU37" s="150"/>
      <c r="EV37" s="150"/>
      <c r="EW37" s="150"/>
      <c r="EX37" s="150"/>
      <c r="EY37" s="150"/>
      <c r="EZ37" s="150"/>
      <c r="FA37" s="150"/>
      <c r="FB37" s="150"/>
      <c r="FC37" s="176">
        <v>1683046.1288930699</v>
      </c>
      <c r="FD37" s="11">
        <v>1666882.4339020399</v>
      </c>
      <c r="FE37" s="11">
        <v>1670985.15087412</v>
      </c>
      <c r="FF37" s="11">
        <v>1670504.3715774701</v>
      </c>
      <c r="FG37" s="11">
        <v>1696609.55136442</v>
      </c>
      <c r="FH37" s="11">
        <v>1699818.6929147299</v>
      </c>
      <c r="FI37" s="11">
        <v>1708542.4845988301</v>
      </c>
      <c r="FJ37" s="11">
        <v>1701355.9252955799</v>
      </c>
      <c r="FK37" s="11">
        <v>1714888.0564759299</v>
      </c>
      <c r="FL37" s="11">
        <v>1720755.6471271799</v>
      </c>
      <c r="FM37" s="11">
        <v>1729382.82103256</v>
      </c>
      <c r="FN37" s="11">
        <v>1717324.2772383499</v>
      </c>
      <c r="FO37" s="11">
        <v>1719255.3783907599</v>
      </c>
      <c r="FP37" s="11">
        <v>1726068.25492815</v>
      </c>
      <c r="FQ37" s="11">
        <v>1721985.1966178601</v>
      </c>
      <c r="FR37" s="11">
        <v>1716027.33012395</v>
      </c>
      <c r="FS37" s="11">
        <v>1713046.6649800499</v>
      </c>
      <c r="FT37" s="11">
        <v>1726561.6269028301</v>
      </c>
      <c r="FU37" s="11">
        <v>1721550.7048519901</v>
      </c>
      <c r="FV37" s="11">
        <v>1721629.6684437799</v>
      </c>
      <c r="FW37" s="11">
        <v>1707831</v>
      </c>
      <c r="FX37" s="177">
        <v>1716774.6792675101</v>
      </c>
      <c r="FY37" s="157">
        <f t="shared" si="130"/>
        <v>-5.6684612253755651E-3</v>
      </c>
    </row>
    <row r="38" spans="1:181">
      <c r="A38" s="3"/>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FC38" s="182"/>
      <c r="FD38" s="2"/>
      <c r="FE38" s="2"/>
      <c r="FF38" s="154"/>
      <c r="FG38" s="2"/>
      <c r="FH38" s="2"/>
      <c r="FI38" s="2"/>
      <c r="FJ38" s="2"/>
      <c r="FK38" s="2"/>
      <c r="FL38" s="2"/>
      <c r="FM38" s="2"/>
      <c r="FN38" s="2"/>
      <c r="FO38" s="2"/>
      <c r="FP38" s="2"/>
      <c r="FQ38" s="2"/>
      <c r="FR38" s="2"/>
      <c r="FS38" s="2"/>
      <c r="FT38" s="2"/>
      <c r="FU38" s="2"/>
      <c r="FV38" s="2"/>
      <c r="FW38" s="2"/>
      <c r="FX38" s="183"/>
      <c r="FY38" s="158"/>
    </row>
    <row r="39" spans="1:181" ht="17.25">
      <c r="A39" s="136" t="s">
        <v>111</v>
      </c>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c r="CM39" s="150"/>
      <c r="CN39" s="150"/>
      <c r="CO39" s="150"/>
      <c r="CP39" s="150"/>
      <c r="CQ39" s="150"/>
      <c r="CR39" s="150"/>
      <c r="CS39" s="150"/>
      <c r="CT39" s="150"/>
      <c r="CU39" s="150"/>
      <c r="CV39" s="150"/>
      <c r="CW39" s="150"/>
      <c r="CX39" s="150"/>
      <c r="CY39" s="150"/>
      <c r="CZ39" s="150"/>
      <c r="DA39" s="150"/>
      <c r="DB39" s="150"/>
      <c r="DC39" s="150"/>
      <c r="DD39" s="150"/>
      <c r="DE39" s="150"/>
      <c r="DF39" s="150"/>
      <c r="DG39" s="150"/>
      <c r="DH39" s="150"/>
      <c r="DI39" s="150"/>
      <c r="DJ39" s="150"/>
      <c r="DK39" s="150"/>
      <c r="DL39" s="150"/>
      <c r="DM39" s="150"/>
      <c r="DN39" s="150"/>
      <c r="DO39" s="150"/>
      <c r="DP39" s="150"/>
      <c r="DQ39" s="150"/>
      <c r="DR39" s="150"/>
      <c r="DS39" s="150"/>
      <c r="DT39" s="150"/>
      <c r="DU39" s="150"/>
      <c r="DV39" s="150"/>
      <c r="DW39" s="150"/>
      <c r="DX39" s="150"/>
      <c r="DY39" s="150"/>
      <c r="DZ39" s="150"/>
      <c r="EA39" s="150"/>
      <c r="EB39" s="150"/>
      <c r="EC39" s="150"/>
      <c r="ED39" s="150"/>
      <c r="EE39" s="150"/>
      <c r="EF39" s="150"/>
      <c r="EG39" s="150"/>
      <c r="EH39" s="150"/>
      <c r="EI39" s="150"/>
      <c r="EJ39" s="150"/>
      <c r="EK39" s="150"/>
      <c r="EL39" s="150"/>
      <c r="EM39" s="150"/>
      <c r="EN39" s="150"/>
      <c r="EO39" s="150"/>
      <c r="EP39" s="150"/>
      <c r="EQ39" s="150"/>
      <c r="ER39" s="150"/>
      <c r="ES39" s="150"/>
      <c r="ET39" s="150"/>
      <c r="EU39" s="150"/>
      <c r="EV39" s="150"/>
      <c r="EW39" s="150"/>
      <c r="EX39" s="150"/>
      <c r="EY39" s="150"/>
      <c r="EZ39" s="150"/>
      <c r="FA39" s="150"/>
      <c r="FB39" s="150"/>
      <c r="FC39" s="179">
        <f t="shared" ref="FC39:FQ43" si="131">FC26*1000000/FC33</f>
        <v>4978.8183271991611</v>
      </c>
      <c r="FD39" s="147">
        <f t="shared" si="131"/>
        <v>5494.8009838346934</v>
      </c>
      <c r="FE39" s="147">
        <f t="shared" si="131"/>
        <v>4952.0758528128608</v>
      </c>
      <c r="FF39" s="147">
        <f t="shared" si="131"/>
        <v>4834.5305079256686</v>
      </c>
      <c r="FG39" s="147">
        <f t="shared" si="131"/>
        <v>4960.8150017555463</v>
      </c>
      <c r="FH39" s="147">
        <f t="shared" si="131"/>
        <v>5397.9105773314468</v>
      </c>
      <c r="FI39" s="147">
        <f t="shared" si="131"/>
        <v>5023.9067001740659</v>
      </c>
      <c r="FJ39" s="147">
        <f t="shared" si="131"/>
        <v>4773.2304463385572</v>
      </c>
      <c r="FK39" s="147">
        <f t="shared" si="131"/>
        <v>4992.3289525920618</v>
      </c>
      <c r="FL39" s="147">
        <f t="shared" si="131"/>
        <v>5457.8458332096861</v>
      </c>
      <c r="FM39" s="147">
        <f t="shared" si="131"/>
        <v>4940.5273123798643</v>
      </c>
      <c r="FN39" s="147">
        <f t="shared" si="131"/>
        <v>4706.3173882103883</v>
      </c>
      <c r="FO39" s="147">
        <f t="shared" si="131"/>
        <v>4907.4992853687536</v>
      </c>
      <c r="FP39" s="147">
        <f t="shared" si="131"/>
        <v>5285.6518877970939</v>
      </c>
      <c r="FQ39" s="147">
        <f t="shared" si="131"/>
        <v>4758.0759192788018</v>
      </c>
      <c r="FR39" s="147">
        <f t="shared" ref="FR39:FU43" si="132">FR26*1000000/FR33</f>
        <v>4613.9738346621434</v>
      </c>
      <c r="FS39" s="147">
        <f t="shared" si="132"/>
        <v>4918.1282749994771</v>
      </c>
      <c r="FT39" s="147">
        <f t="shared" si="132"/>
        <v>5246.2342641030209</v>
      </c>
      <c r="FU39" s="147">
        <f t="shared" si="132"/>
        <v>4775.8995649199269</v>
      </c>
      <c r="FV39" s="147">
        <f t="shared" ref="FV39:FW39" si="133">FV26*1000000/FV33</f>
        <v>4613.0675964475113</v>
      </c>
      <c r="FW39" s="147">
        <f t="shared" si="133"/>
        <v>4917.3414811439325</v>
      </c>
      <c r="FX39" s="180">
        <f t="shared" ref="FX39" si="134">FX26*1000000/FX33</f>
        <v>5278.3777247472362</v>
      </c>
      <c r="FY39" s="157">
        <f t="shared" ref="FY39:FY43" si="135">FX39/FT39-1</f>
        <v>6.1269586957171107E-3</v>
      </c>
    </row>
    <row r="40" spans="1:181">
      <c r="A40" s="152" t="s">
        <v>16</v>
      </c>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c r="CM40" s="150"/>
      <c r="CN40" s="150"/>
      <c r="CO40" s="150"/>
      <c r="CP40" s="150"/>
      <c r="CQ40" s="150"/>
      <c r="CR40" s="150"/>
      <c r="CS40" s="150"/>
      <c r="CT40" s="150"/>
      <c r="CU40" s="150"/>
      <c r="CV40" s="150"/>
      <c r="CW40" s="150"/>
      <c r="CX40" s="150"/>
      <c r="CY40" s="150"/>
      <c r="CZ40" s="150"/>
      <c r="DA40" s="150"/>
      <c r="DB40" s="150"/>
      <c r="DC40" s="150"/>
      <c r="DD40" s="150"/>
      <c r="DE40" s="150"/>
      <c r="DF40" s="150"/>
      <c r="DG40" s="150"/>
      <c r="DH40" s="150"/>
      <c r="DI40" s="150"/>
      <c r="DJ40" s="150"/>
      <c r="DK40" s="150"/>
      <c r="DL40" s="150"/>
      <c r="DM40" s="150"/>
      <c r="DN40" s="150"/>
      <c r="DO40" s="150"/>
      <c r="DP40" s="150"/>
      <c r="DQ40" s="150"/>
      <c r="DR40" s="150"/>
      <c r="DS40" s="150"/>
      <c r="DT40" s="150"/>
      <c r="DU40" s="150"/>
      <c r="DV40" s="150"/>
      <c r="DW40" s="150"/>
      <c r="DX40" s="150"/>
      <c r="DY40" s="150"/>
      <c r="DZ40" s="150"/>
      <c r="EA40" s="150"/>
      <c r="EB40" s="150"/>
      <c r="EC40" s="150"/>
      <c r="ED40" s="150"/>
      <c r="EE40" s="150"/>
      <c r="EF40" s="150"/>
      <c r="EG40" s="150"/>
      <c r="EH40" s="150"/>
      <c r="EI40" s="150"/>
      <c r="EJ40" s="150"/>
      <c r="EK40" s="150"/>
      <c r="EL40" s="150"/>
      <c r="EM40" s="150"/>
      <c r="EN40" s="150"/>
      <c r="EO40" s="150"/>
      <c r="EP40" s="150"/>
      <c r="EQ40" s="150"/>
      <c r="ER40" s="150"/>
      <c r="ES40" s="150"/>
      <c r="ET40" s="150"/>
      <c r="EU40" s="150"/>
      <c r="EV40" s="150"/>
      <c r="EW40" s="150"/>
      <c r="EX40" s="150"/>
      <c r="EY40" s="150"/>
      <c r="EZ40" s="150"/>
      <c r="FA40" s="150"/>
      <c r="FB40" s="150"/>
      <c r="FC40" s="176">
        <f t="shared" si="131"/>
        <v>6449.2709920845118</v>
      </c>
      <c r="FD40" s="11">
        <f t="shared" si="131"/>
        <v>5151.0524114520485</v>
      </c>
      <c r="FE40" s="11">
        <f t="shared" si="131"/>
        <v>8548.5141997657829</v>
      </c>
      <c r="FF40" s="11">
        <f t="shared" si="131"/>
        <v>10472.485359215403</v>
      </c>
      <c r="FG40" s="11">
        <f t="shared" si="131"/>
        <v>6299.0158458674241</v>
      </c>
      <c r="FH40" s="11">
        <f t="shared" si="131"/>
        <v>5959.4293503731569</v>
      </c>
      <c r="FI40" s="11">
        <f t="shared" si="131"/>
        <v>10660.488757919558</v>
      </c>
      <c r="FJ40" s="11">
        <f t="shared" si="131"/>
        <v>12572.697885733001</v>
      </c>
      <c r="FK40" s="11">
        <f t="shared" si="131"/>
        <v>7039.7013190859307</v>
      </c>
      <c r="FL40" s="11">
        <f t="shared" si="131"/>
        <v>5984.7903809327418</v>
      </c>
      <c r="FM40" s="11">
        <f t="shared" si="131"/>
        <v>10635.682608954145</v>
      </c>
      <c r="FN40" s="11">
        <f t="shared" si="131"/>
        <v>11485.437630604983</v>
      </c>
      <c r="FO40" s="11">
        <f t="shared" si="131"/>
        <v>7864.0353505455078</v>
      </c>
      <c r="FP40" s="11">
        <f t="shared" si="131"/>
        <v>5662.4813352363053</v>
      </c>
      <c r="FQ40" s="11">
        <f t="shared" si="131"/>
        <v>7856.8050257829764</v>
      </c>
      <c r="FR40" s="11">
        <f t="shared" si="132"/>
        <v>10687.556746332</v>
      </c>
      <c r="FS40" s="11">
        <f t="shared" si="132"/>
        <v>6461.5577874457367</v>
      </c>
      <c r="FT40" s="11">
        <f t="shared" si="132"/>
        <v>5724.7990857366585</v>
      </c>
      <c r="FU40" s="11">
        <f t="shared" si="132"/>
        <v>9063.3240672396732</v>
      </c>
      <c r="FV40" s="11">
        <f t="shared" ref="FV40:FW40" si="136">FV27*1000000/FV34</f>
        <v>10260.075253452025</v>
      </c>
      <c r="FW40" s="11">
        <f t="shared" si="136"/>
        <v>6236.5300514560631</v>
      </c>
      <c r="FX40" s="177">
        <f t="shared" ref="FX40" si="137">FX27*1000000/FX34</f>
        <v>5405.8740782565646</v>
      </c>
      <c r="FY40" s="157">
        <f t="shared" si="135"/>
        <v>-5.5709379963166827E-2</v>
      </c>
    </row>
    <row r="41" spans="1:181">
      <c r="A41" s="8" t="s">
        <v>74</v>
      </c>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c r="CM41" s="150"/>
      <c r="CN41" s="150"/>
      <c r="CO41" s="150"/>
      <c r="CP41" s="150"/>
      <c r="CQ41" s="150"/>
      <c r="CR41" s="150"/>
      <c r="CS41" s="150"/>
      <c r="CT41" s="150"/>
      <c r="CU41" s="150"/>
      <c r="CV41" s="150"/>
      <c r="CW41" s="150"/>
      <c r="CX41" s="150"/>
      <c r="CY41" s="150"/>
      <c r="CZ41" s="150"/>
      <c r="DA41" s="150"/>
      <c r="DB41" s="150"/>
      <c r="DC41" s="150"/>
      <c r="DD41" s="150"/>
      <c r="DE41" s="150"/>
      <c r="DF41" s="150"/>
      <c r="DG41" s="150"/>
      <c r="DH41" s="150"/>
      <c r="DI41" s="150"/>
      <c r="DJ41" s="150"/>
      <c r="DK41" s="150"/>
      <c r="DL41" s="150"/>
      <c r="DM41" s="150"/>
      <c r="DN41" s="150"/>
      <c r="DO41" s="150"/>
      <c r="DP41" s="150"/>
      <c r="DQ41" s="150"/>
      <c r="DR41" s="150"/>
      <c r="DS41" s="150"/>
      <c r="DT41" s="150"/>
      <c r="DU41" s="150"/>
      <c r="DV41" s="150"/>
      <c r="DW41" s="150"/>
      <c r="DX41" s="150"/>
      <c r="DY41" s="150"/>
      <c r="DZ41" s="150"/>
      <c r="EA41" s="150"/>
      <c r="EB41" s="150"/>
      <c r="EC41" s="150"/>
      <c r="ED41" s="150"/>
      <c r="EE41" s="150"/>
      <c r="EF41" s="150"/>
      <c r="EG41" s="150"/>
      <c r="EH41" s="150"/>
      <c r="EI41" s="150"/>
      <c r="EJ41" s="150"/>
      <c r="EK41" s="150"/>
      <c r="EL41" s="150"/>
      <c r="EM41" s="150"/>
      <c r="EN41" s="150"/>
      <c r="EO41" s="150"/>
      <c r="EP41" s="150"/>
      <c r="EQ41" s="150"/>
      <c r="ER41" s="150"/>
      <c r="ES41" s="150"/>
      <c r="ET41" s="150"/>
      <c r="EU41" s="150"/>
      <c r="EV41" s="150"/>
      <c r="EW41" s="150"/>
      <c r="EX41" s="150"/>
      <c r="EY41" s="150"/>
      <c r="EZ41" s="150"/>
      <c r="FA41" s="150"/>
      <c r="FB41" s="150"/>
      <c r="FC41" s="176">
        <f t="shared" si="131"/>
        <v>103101.20105559401</v>
      </c>
      <c r="FD41" s="11">
        <f t="shared" si="131"/>
        <v>104639.25180345976</v>
      </c>
      <c r="FE41" s="11">
        <f t="shared" si="131"/>
        <v>104852.57252240813</v>
      </c>
      <c r="FF41" s="11">
        <f t="shared" si="131"/>
        <v>100549.99142265951</v>
      </c>
      <c r="FG41" s="11">
        <f t="shared" si="131"/>
        <v>94069.719240227787</v>
      </c>
      <c r="FH41" s="11">
        <f t="shared" si="131"/>
        <v>94811.968050749114</v>
      </c>
      <c r="FI41" s="11">
        <f t="shared" si="131"/>
        <v>97147.166385915785</v>
      </c>
      <c r="FJ41" s="11">
        <f t="shared" si="131"/>
        <v>94388.880865574043</v>
      </c>
      <c r="FK41" s="11">
        <f t="shared" si="131"/>
        <v>94566.735800502356</v>
      </c>
      <c r="FL41" s="11">
        <f t="shared" si="131"/>
        <v>90591.404205352505</v>
      </c>
      <c r="FM41" s="11">
        <f t="shared" si="131"/>
        <v>92735.232937939189</v>
      </c>
      <c r="FN41" s="11">
        <f t="shared" si="131"/>
        <v>91046.986695082131</v>
      </c>
      <c r="FO41" s="11">
        <f t="shared" si="131"/>
        <v>89036.909084429339</v>
      </c>
      <c r="FP41" s="11">
        <f t="shared" si="131"/>
        <v>84505.289787177535</v>
      </c>
      <c r="FQ41" s="11">
        <f t="shared" si="131"/>
        <v>87660.304098338223</v>
      </c>
      <c r="FR41" s="11">
        <f t="shared" si="132"/>
        <v>82701.145455856342</v>
      </c>
      <c r="FS41" s="11">
        <f t="shared" si="132"/>
        <v>86424.595997400262</v>
      </c>
      <c r="FT41" s="11">
        <f t="shared" si="132"/>
        <v>81782.559785632446</v>
      </c>
      <c r="FU41" s="11">
        <f t="shared" si="132"/>
        <v>86485.013288749062</v>
      </c>
      <c r="FV41" s="11">
        <f t="shared" ref="FV41:FW41" si="138">FV28*1000000/FV35</f>
        <v>84924.928050233779</v>
      </c>
      <c r="FW41" s="11">
        <f t="shared" si="138"/>
        <v>83189.004326761948</v>
      </c>
      <c r="FX41" s="177">
        <f t="shared" ref="FX41" si="139">FX28*1000000/FX35</f>
        <v>80502.850058635624</v>
      </c>
      <c r="FY41" s="157">
        <f t="shared" si="135"/>
        <v>-1.5647709369224772E-2</v>
      </c>
    </row>
    <row r="42" spans="1:181">
      <c r="A42" s="3" t="s">
        <v>75</v>
      </c>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c r="CK42" s="150"/>
      <c r="CL42" s="150"/>
      <c r="CM42" s="150"/>
      <c r="CN42" s="150"/>
      <c r="CO42" s="150"/>
      <c r="CP42" s="150"/>
      <c r="CQ42" s="150"/>
      <c r="CR42" s="150"/>
      <c r="CS42" s="150"/>
      <c r="CT42" s="150"/>
      <c r="CU42" s="150"/>
      <c r="CV42" s="150"/>
      <c r="CW42" s="150"/>
      <c r="CX42" s="150"/>
      <c r="CY42" s="150"/>
      <c r="CZ42" s="150"/>
      <c r="DA42" s="150"/>
      <c r="DB42" s="150"/>
      <c r="DC42" s="150"/>
      <c r="DD42" s="150"/>
      <c r="DE42" s="150"/>
      <c r="DF42" s="150"/>
      <c r="DG42" s="150"/>
      <c r="DH42" s="150"/>
      <c r="DI42" s="150"/>
      <c r="DJ42" s="150"/>
      <c r="DK42" s="150"/>
      <c r="DL42" s="150"/>
      <c r="DM42" s="150"/>
      <c r="DN42" s="150"/>
      <c r="DO42" s="150"/>
      <c r="DP42" s="150"/>
      <c r="DQ42" s="150"/>
      <c r="DR42" s="150"/>
      <c r="DS42" s="150"/>
      <c r="DT42" s="150"/>
      <c r="DU42" s="150"/>
      <c r="DV42" s="150"/>
      <c r="DW42" s="150"/>
      <c r="DX42" s="150"/>
      <c r="DY42" s="150"/>
      <c r="DZ42" s="150"/>
      <c r="EA42" s="150"/>
      <c r="EB42" s="150"/>
      <c r="EC42" s="150"/>
      <c r="ED42" s="150"/>
      <c r="EE42" s="150"/>
      <c r="EF42" s="150"/>
      <c r="EG42" s="150"/>
      <c r="EH42" s="150"/>
      <c r="EI42" s="150"/>
      <c r="EJ42" s="150"/>
      <c r="EK42" s="150"/>
      <c r="EL42" s="150"/>
      <c r="EM42" s="150"/>
      <c r="EN42" s="150"/>
      <c r="EO42" s="150"/>
      <c r="EP42" s="150"/>
      <c r="EQ42" s="150"/>
      <c r="ER42" s="150"/>
      <c r="ES42" s="150"/>
      <c r="ET42" s="150"/>
      <c r="EU42" s="150"/>
      <c r="EV42" s="150"/>
      <c r="EW42" s="150"/>
      <c r="EX42" s="150"/>
      <c r="EY42" s="150"/>
      <c r="EZ42" s="150"/>
      <c r="FA42" s="150"/>
      <c r="FB42" s="150"/>
      <c r="FC42" s="176">
        <f t="shared" si="131"/>
        <v>14288.994037709837</v>
      </c>
      <c r="FD42" s="11">
        <f t="shared" si="131"/>
        <v>14982.060544465372</v>
      </c>
      <c r="FE42" s="11">
        <f t="shared" si="131"/>
        <v>13134.780500898682</v>
      </c>
      <c r="FF42" s="11">
        <f t="shared" si="131"/>
        <v>12988.588434592657</v>
      </c>
      <c r="FG42" s="11">
        <f t="shared" si="131"/>
        <v>13914.128785336025</v>
      </c>
      <c r="FH42" s="11">
        <f t="shared" si="131"/>
        <v>15321.010214061896</v>
      </c>
      <c r="FI42" s="11">
        <f t="shared" si="131"/>
        <v>14041.467710088895</v>
      </c>
      <c r="FJ42" s="11">
        <f t="shared" si="131"/>
        <v>13555.177501523132</v>
      </c>
      <c r="FK42" s="11">
        <f t="shared" si="131"/>
        <v>14389.190921221631</v>
      </c>
      <c r="FL42" s="11">
        <f t="shared" si="131"/>
        <v>15076.127402590524</v>
      </c>
      <c r="FM42" s="11">
        <f t="shared" si="131"/>
        <v>13756.356517290516</v>
      </c>
      <c r="FN42" s="11">
        <f t="shared" si="131"/>
        <v>12959.113195755706</v>
      </c>
      <c r="FO42" s="11">
        <f t="shared" si="131"/>
        <v>14006.939608381665</v>
      </c>
      <c r="FP42" s="11">
        <f t="shared" si="131"/>
        <v>14811.002720146756</v>
      </c>
      <c r="FQ42" s="11">
        <f t="shared" si="131"/>
        <v>13226.317042965053</v>
      </c>
      <c r="FR42" s="11">
        <f t="shared" si="132"/>
        <v>12796.556077188612</v>
      </c>
      <c r="FS42" s="11">
        <f t="shared" si="132"/>
        <v>13860.15582526377</v>
      </c>
      <c r="FT42" s="11">
        <f t="shared" si="132"/>
        <v>14290.533975036349</v>
      </c>
      <c r="FU42" s="11">
        <f t="shared" si="132"/>
        <v>13001.72711676751</v>
      </c>
      <c r="FV42" s="11">
        <f t="shared" ref="FV42:FW42" si="140">FV29*1000000/FV36</f>
        <v>13104.12124297538</v>
      </c>
      <c r="FW42" s="11">
        <f t="shared" si="140"/>
        <v>13563.496261532127</v>
      </c>
      <c r="FX42" s="177">
        <f t="shared" ref="FX42" si="141">FX29*1000000/FX36</f>
        <v>14654.603427666547</v>
      </c>
      <c r="FY42" s="157">
        <f t="shared" si="135"/>
        <v>2.5476266545825244E-2</v>
      </c>
    </row>
    <row r="43" spans="1:181" ht="15.75" thickBot="1">
      <c r="A43" s="3" t="s">
        <v>76</v>
      </c>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c r="CM43" s="150"/>
      <c r="CN43" s="150"/>
      <c r="CO43" s="150"/>
      <c r="CP43" s="150"/>
      <c r="CQ43" s="150"/>
      <c r="CR43" s="150"/>
      <c r="CS43" s="150"/>
      <c r="CT43" s="150"/>
      <c r="CU43" s="150"/>
      <c r="CV43" s="150"/>
      <c r="CW43" s="150"/>
      <c r="CX43" s="150"/>
      <c r="CY43" s="150"/>
      <c r="CZ43" s="150"/>
      <c r="DA43" s="150"/>
      <c r="DB43" s="150"/>
      <c r="DC43" s="150"/>
      <c r="DD43" s="150"/>
      <c r="DE43" s="150"/>
      <c r="DF43" s="150"/>
      <c r="DG43" s="150"/>
      <c r="DH43" s="150"/>
      <c r="DI43" s="150"/>
      <c r="DJ43" s="150"/>
      <c r="DK43" s="150"/>
      <c r="DL43" s="150"/>
      <c r="DM43" s="150"/>
      <c r="DN43" s="150"/>
      <c r="DO43" s="150"/>
      <c r="DP43" s="150"/>
      <c r="DQ43" s="150"/>
      <c r="DR43" s="150"/>
      <c r="DS43" s="150"/>
      <c r="DT43" s="150"/>
      <c r="DU43" s="150"/>
      <c r="DV43" s="150"/>
      <c r="DW43" s="150"/>
      <c r="DX43" s="150"/>
      <c r="DY43" s="150"/>
      <c r="DZ43" s="150"/>
      <c r="EA43" s="150"/>
      <c r="EB43" s="150"/>
      <c r="EC43" s="150"/>
      <c r="ED43" s="150"/>
      <c r="EE43" s="150"/>
      <c r="EF43" s="150"/>
      <c r="EG43" s="150"/>
      <c r="EH43" s="150"/>
      <c r="EI43" s="150"/>
      <c r="EJ43" s="150"/>
      <c r="EK43" s="150"/>
      <c r="EL43" s="150"/>
      <c r="EM43" s="150"/>
      <c r="EN43" s="150"/>
      <c r="EO43" s="150"/>
      <c r="EP43" s="150"/>
      <c r="EQ43" s="150"/>
      <c r="ER43" s="150"/>
      <c r="ES43" s="150"/>
      <c r="ET43" s="150"/>
      <c r="EU43" s="150"/>
      <c r="EV43" s="150"/>
      <c r="EW43" s="150"/>
      <c r="EX43" s="150"/>
      <c r="EY43" s="150"/>
      <c r="EZ43" s="150"/>
      <c r="FA43" s="150"/>
      <c r="FB43" s="150"/>
      <c r="FC43" s="184">
        <f t="shared" si="131"/>
        <v>1824.4402011049854</v>
      </c>
      <c r="FD43" s="185">
        <f t="shared" si="131"/>
        <v>2365.7458780206207</v>
      </c>
      <c r="FE43" s="185">
        <f t="shared" si="131"/>
        <v>1699.5640331507298</v>
      </c>
      <c r="FF43" s="185">
        <f t="shared" si="131"/>
        <v>1494.8145815512862</v>
      </c>
      <c r="FG43" s="185">
        <f t="shared" si="131"/>
        <v>1857.1320458480811</v>
      </c>
      <c r="FH43" s="185">
        <f t="shared" si="131"/>
        <v>2284.0215621690531</v>
      </c>
      <c r="FI43" s="185">
        <f t="shared" si="131"/>
        <v>1724.1591457436252</v>
      </c>
      <c r="FJ43" s="185">
        <f t="shared" si="131"/>
        <v>1425.2954153022515</v>
      </c>
      <c r="FK43" s="185">
        <f t="shared" si="131"/>
        <v>1830.1599718960558</v>
      </c>
      <c r="FL43" s="185">
        <f t="shared" si="131"/>
        <v>2379.174848615462</v>
      </c>
      <c r="FM43" s="185">
        <f t="shared" si="131"/>
        <v>1669.083745944753</v>
      </c>
      <c r="FN43" s="185">
        <f t="shared" si="131"/>
        <v>1404.5233701248446</v>
      </c>
      <c r="FO43" s="185">
        <f t="shared" si="131"/>
        <v>1734.6717860469475</v>
      </c>
      <c r="FP43" s="185">
        <f t="shared" si="131"/>
        <v>2266.202612241656</v>
      </c>
      <c r="FQ43" s="185">
        <f t="shared" si="131"/>
        <v>1628.9747020608133</v>
      </c>
      <c r="FR43" s="185">
        <f t="shared" si="132"/>
        <v>1439.6540160310412</v>
      </c>
      <c r="FS43" s="185">
        <f t="shared" si="132"/>
        <v>1815.6410981714512</v>
      </c>
      <c r="FT43" s="185">
        <f t="shared" si="132"/>
        <v>2259.5149768507781</v>
      </c>
      <c r="FU43" s="185">
        <f t="shared" si="132"/>
        <v>1576.9696009828517</v>
      </c>
      <c r="FV43" s="185">
        <f t="shared" ref="FV43:FW43" si="142">FV30*1000000/FV37</f>
        <v>1378.9572638460343</v>
      </c>
      <c r="FW43" s="185">
        <f t="shared" si="142"/>
        <v>1820.0238378788592</v>
      </c>
      <c r="FX43" s="186">
        <f t="shared" ref="FX43" si="143">FX30*1000000/FX37</f>
        <v>2281.2324467985281</v>
      </c>
      <c r="FY43" s="157">
        <f t="shared" si="135"/>
        <v>9.6115627337063358E-3</v>
      </c>
    </row>
    <row r="44" spans="1:181">
      <c r="A44" s="3"/>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FF44" s="170"/>
      <c r="FY44" s="158"/>
    </row>
    <row r="45" spans="1:181" ht="15" customHeight="1">
      <c r="A45" s="4" t="s">
        <v>88</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FB45" s="181"/>
      <c r="FC45" s="181"/>
      <c r="FD45" s="181"/>
      <c r="FE45" s="181"/>
      <c r="FF45" s="170"/>
      <c r="FY45" s="158"/>
    </row>
    <row r="46" spans="1:181" ht="30">
      <c r="A46" s="236" t="s">
        <v>67</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FH46" s="207"/>
    </row>
    <row r="47" spans="1:181" ht="30">
      <c r="A47" s="236" t="s">
        <v>89</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row>
    <row r="48" spans="1:181" ht="36.75" customHeight="1">
      <c r="A48" s="237" t="s">
        <v>112</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row>
    <row r="49" spans="1:1" ht="45">
      <c r="A49" s="236" t="s">
        <v>97</v>
      </c>
    </row>
    <row r="50" spans="1:1" ht="45">
      <c r="A50" s="236" t="s">
        <v>113</v>
      </c>
    </row>
    <row r="51" spans="1:1">
      <c r="A51" s="236"/>
    </row>
  </sheetData>
  <hyperlinks>
    <hyperlink ref="A2" location="Contents!A1" display="Return to content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W73"/>
  <sheetViews>
    <sheetView zoomScale="85" zoomScaleNormal="85" workbookViewId="0">
      <pane xSplit="1" ySplit="9" topLeftCell="AE10" activePane="bottomRight" state="frozen"/>
      <selection activeCell="FF24" sqref="FF24"/>
      <selection pane="topRight" activeCell="FF24" sqref="FF24"/>
      <selection pane="bottomLeft" activeCell="FF24" sqref="FF24"/>
      <selection pane="bottomRight" activeCell="AS9" sqref="AS9"/>
    </sheetView>
  </sheetViews>
  <sheetFormatPr defaultRowHeight="15" outlineLevelRow="1"/>
  <cols>
    <col min="1" max="1" width="56.5" style="1" customWidth="1"/>
    <col min="2" max="17" width="10.125" style="1" customWidth="1"/>
    <col min="18" max="45" width="10.125" style="2" customWidth="1"/>
    <col min="46" max="46" width="14.125" style="2" bestFit="1" customWidth="1"/>
    <col min="47" max="47" width="9" style="2"/>
    <col min="48" max="48" width="9.25" style="2" bestFit="1" customWidth="1"/>
    <col min="49" max="16384" width="9" style="2"/>
  </cols>
  <sheetData>
    <row r="1" spans="1:49">
      <c r="A1" s="47" t="s">
        <v>54</v>
      </c>
      <c r="B1" s="47"/>
      <c r="C1" s="47"/>
      <c r="D1" s="47"/>
      <c r="E1" s="47"/>
      <c r="F1" s="47"/>
      <c r="G1" s="47"/>
      <c r="H1" s="47"/>
      <c r="I1" s="47"/>
      <c r="J1" s="47"/>
      <c r="K1" s="47"/>
      <c r="L1" s="47"/>
      <c r="M1" s="47"/>
      <c r="N1" s="47"/>
      <c r="O1" s="47"/>
      <c r="P1" s="47"/>
      <c r="Q1" s="47"/>
      <c r="AW1"/>
    </row>
    <row r="2" spans="1:49">
      <c r="AW2"/>
    </row>
    <row r="3" spans="1:49">
      <c r="AQ3" s="224"/>
      <c r="AR3" s="224"/>
      <c r="AS3" s="224"/>
      <c r="AW3"/>
    </row>
    <row r="4" spans="1:49">
      <c r="AD4" s="227"/>
      <c r="AE4" s="227"/>
      <c r="AF4" s="227"/>
      <c r="AG4" s="227"/>
      <c r="AH4" s="227"/>
      <c r="AI4" s="227"/>
      <c r="AJ4" s="227"/>
      <c r="AK4" s="227"/>
      <c r="AL4" s="227"/>
      <c r="AM4" s="227"/>
      <c r="AN4" s="227"/>
      <c r="AO4" s="227"/>
      <c r="AP4" s="227"/>
      <c r="AQ4" s="227"/>
      <c r="AR4" s="227"/>
      <c r="AS4" s="227"/>
      <c r="AT4" s="227"/>
      <c r="AW4"/>
    </row>
    <row r="5" spans="1:49">
      <c r="AQ5"/>
      <c r="AR5"/>
      <c r="AS5"/>
      <c r="AW5"/>
    </row>
    <row r="6" spans="1:49">
      <c r="AN6" s="11"/>
      <c r="AP6" s="11"/>
      <c r="AT6" s="228"/>
      <c r="AW6"/>
    </row>
    <row r="7" spans="1:49" ht="21">
      <c r="A7" s="168" t="s">
        <v>77</v>
      </c>
      <c r="B7" s="167"/>
      <c r="C7" s="167"/>
      <c r="D7" s="167"/>
      <c r="E7" s="167"/>
      <c r="F7" s="167"/>
      <c r="G7" s="167"/>
      <c r="H7" s="167"/>
      <c r="I7" s="167"/>
      <c r="J7" s="167"/>
      <c r="K7" s="167"/>
      <c r="L7" s="167"/>
      <c r="M7" s="167"/>
      <c r="N7" s="167"/>
      <c r="O7" s="167"/>
      <c r="P7" s="167"/>
      <c r="Q7" s="167"/>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W7"/>
    </row>
    <row r="8" spans="1:49">
      <c r="A8" s="166"/>
      <c r="B8" s="16"/>
      <c r="C8" s="16"/>
      <c r="D8" s="16"/>
      <c r="E8" s="16"/>
      <c r="F8" s="16"/>
      <c r="G8" s="16"/>
      <c r="H8" s="16"/>
      <c r="I8" s="16"/>
      <c r="J8" s="16"/>
      <c r="K8" s="16"/>
      <c r="L8" s="16"/>
      <c r="M8" s="16"/>
      <c r="N8" s="16"/>
      <c r="O8" s="16"/>
      <c r="P8" s="16"/>
      <c r="Q8" s="16"/>
      <c r="AW8"/>
    </row>
    <row r="9" spans="1:49" ht="14.25" customHeight="1">
      <c r="A9" s="137" t="s">
        <v>21</v>
      </c>
      <c r="B9" s="144">
        <v>1974</v>
      </c>
      <c r="C9" s="144">
        <v>1975</v>
      </c>
      <c r="D9" s="144">
        <v>1976</v>
      </c>
      <c r="E9" s="144">
        <v>1977</v>
      </c>
      <c r="F9" s="144">
        <v>1978</v>
      </c>
      <c r="G9" s="144">
        <v>1979</v>
      </c>
      <c r="H9" s="144">
        <v>1980</v>
      </c>
      <c r="I9" s="144">
        <v>1981</v>
      </c>
      <c r="J9" s="144">
        <v>1982</v>
      </c>
      <c r="K9" s="144">
        <v>1983</v>
      </c>
      <c r="L9" s="144">
        <v>1984</v>
      </c>
      <c r="M9" s="144">
        <v>1985</v>
      </c>
      <c r="N9" s="144">
        <v>1986</v>
      </c>
      <c r="O9" s="144">
        <v>1987</v>
      </c>
      <c r="P9" s="144">
        <v>1988</v>
      </c>
      <c r="Q9" s="144">
        <v>1989</v>
      </c>
      <c r="R9" s="144">
        <v>1990</v>
      </c>
      <c r="S9" s="144">
        <v>1991</v>
      </c>
      <c r="T9" s="144">
        <v>1992</v>
      </c>
      <c r="U9" s="144">
        <v>1993</v>
      </c>
      <c r="V9" s="144">
        <v>1994</v>
      </c>
      <c r="W9" s="144">
        <v>1995</v>
      </c>
      <c r="X9" s="144">
        <v>1996</v>
      </c>
      <c r="Y9" s="144">
        <v>1997</v>
      </c>
      <c r="Z9" s="144">
        <v>1998</v>
      </c>
      <c r="AA9" s="144">
        <v>1999</v>
      </c>
      <c r="AB9" s="144">
        <v>2000</v>
      </c>
      <c r="AC9" s="144">
        <v>2001</v>
      </c>
      <c r="AD9" s="144">
        <v>2002</v>
      </c>
      <c r="AE9" s="144">
        <v>2003</v>
      </c>
      <c r="AF9" s="144">
        <v>2004</v>
      </c>
      <c r="AG9" s="144">
        <v>2005</v>
      </c>
      <c r="AH9" s="144">
        <v>2006</v>
      </c>
      <c r="AI9" s="144">
        <v>2007</v>
      </c>
      <c r="AJ9" s="144">
        <v>2008</v>
      </c>
      <c r="AK9" s="144">
        <v>2009</v>
      </c>
      <c r="AL9" s="144">
        <v>2010</v>
      </c>
      <c r="AM9" s="144">
        <v>2011</v>
      </c>
      <c r="AN9" s="144">
        <v>2012</v>
      </c>
      <c r="AO9" s="144">
        <v>2013</v>
      </c>
      <c r="AP9" s="144">
        <v>2014</v>
      </c>
      <c r="AQ9" s="144">
        <v>2015</v>
      </c>
      <c r="AR9" s="144">
        <v>2016</v>
      </c>
      <c r="AS9" s="144">
        <v>2017</v>
      </c>
      <c r="AT9" s="155" t="s">
        <v>65</v>
      </c>
      <c r="AW9"/>
    </row>
    <row r="10" spans="1:49" ht="14.25" customHeight="1">
      <c r="A10" s="139"/>
      <c r="B10" s="139"/>
      <c r="C10" s="139"/>
      <c r="D10" s="139"/>
      <c r="E10" s="139"/>
      <c r="F10" s="139"/>
      <c r="G10" s="139"/>
      <c r="H10" s="139"/>
      <c r="I10" s="139"/>
      <c r="J10" s="139"/>
      <c r="K10" s="139"/>
      <c r="L10" s="139"/>
      <c r="M10" s="139"/>
      <c r="N10" s="139"/>
      <c r="O10" s="139"/>
      <c r="P10" s="139"/>
      <c r="Q10" s="139"/>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56"/>
      <c r="AW10"/>
    </row>
    <row r="11" spans="1:49" ht="14.25" customHeight="1">
      <c r="A11" s="129" t="s">
        <v>90</v>
      </c>
      <c r="B11" s="146">
        <v>20175.816000000003</v>
      </c>
      <c r="C11" s="146">
        <v>20120.266000000003</v>
      </c>
      <c r="D11" s="146">
        <v>21220.416000000001</v>
      </c>
      <c r="E11" s="146">
        <v>21792.415999999997</v>
      </c>
      <c r="F11" s="146">
        <v>21854.468500000003</v>
      </c>
      <c r="G11" s="146">
        <v>22174.671999999999</v>
      </c>
      <c r="H11" s="146">
        <v>22712.734</v>
      </c>
      <c r="I11" s="146">
        <v>23291.484</v>
      </c>
      <c r="J11" s="146">
        <v>24575.858999999997</v>
      </c>
      <c r="K11" s="146">
        <v>26141.286499999998</v>
      </c>
      <c r="L11" s="146">
        <v>27253.590500000002</v>
      </c>
      <c r="M11" s="146">
        <v>27688.719679036534</v>
      </c>
      <c r="N11" s="146">
        <v>28652.053877902708</v>
      </c>
      <c r="O11" s="146">
        <v>29020.800484828818</v>
      </c>
      <c r="P11" s="146">
        <v>30323.280255569942</v>
      </c>
      <c r="Q11" s="146">
        <v>30547.910673838462</v>
      </c>
      <c r="R11" s="146">
        <v>31459.419846947581</v>
      </c>
      <c r="S11" s="146">
        <v>32409.765962225069</v>
      </c>
      <c r="T11" s="146">
        <v>31936.380427319491</v>
      </c>
      <c r="U11" s="146">
        <v>33358.166047186598</v>
      </c>
      <c r="V11" s="146">
        <v>34025.899999908397</v>
      </c>
      <c r="W11" s="146">
        <v>35249.695363860628</v>
      </c>
      <c r="X11" s="146">
        <v>35560.02028990598</v>
      </c>
      <c r="Y11" s="146">
        <v>35993.098945106452</v>
      </c>
      <c r="Z11" s="146">
        <v>36579.300324844407</v>
      </c>
      <c r="AA11" s="146">
        <v>36643.207425063578</v>
      </c>
      <c r="AB11" s="146">
        <v>38068.663740553529</v>
      </c>
      <c r="AC11" s="146">
        <v>38218.347002701979</v>
      </c>
      <c r="AD11" s="146">
        <f t="shared" ref="AD11:AO11" si="0">SUM(AD12:AD21)</f>
        <v>39384.198074754459</v>
      </c>
      <c r="AE11" s="146">
        <f t="shared" si="0"/>
        <v>39434.308646930767</v>
      </c>
      <c r="AF11" s="146">
        <f t="shared" si="0"/>
        <v>41439.965584998521</v>
      </c>
      <c r="AG11" s="146">
        <f t="shared" si="0"/>
        <v>41438.431662860334</v>
      </c>
      <c r="AH11" s="146">
        <f t="shared" si="0"/>
        <v>41970.841665478401</v>
      </c>
      <c r="AI11" s="146">
        <f t="shared" si="0"/>
        <v>42326.234911887739</v>
      </c>
      <c r="AJ11" s="146">
        <f t="shared" si="0"/>
        <v>42307.043219245621</v>
      </c>
      <c r="AK11" s="146">
        <f t="shared" si="0"/>
        <v>42067.261202411442</v>
      </c>
      <c r="AL11" s="146">
        <f t="shared" si="0"/>
        <v>43408.856819631153</v>
      </c>
      <c r="AM11" s="146">
        <f t="shared" si="0"/>
        <v>43037.419423074971</v>
      </c>
      <c r="AN11" s="146">
        <f t="shared" si="0"/>
        <v>42794.598460575529</v>
      </c>
      <c r="AO11" s="146">
        <f t="shared" si="0"/>
        <v>41876.542267227211</v>
      </c>
      <c r="AP11" s="146">
        <f>SUM(AP12:AP21)</f>
        <v>42203.792612651821</v>
      </c>
      <c r="AQ11" s="146">
        <f>SUM(AQ12:AQ21)</f>
        <v>42857.836517755917</v>
      </c>
      <c r="AR11" s="146">
        <f>SUM(AR12:AR21)</f>
        <v>42426.203124061001</v>
      </c>
      <c r="AS11" s="146">
        <f>SUM(AS12:AS21)</f>
        <v>42910.849715751952</v>
      </c>
      <c r="AT11" s="157">
        <f>AS11/AR11-1</f>
        <v>1.1423284574246795E-2</v>
      </c>
    </row>
    <row r="12" spans="1:49" ht="15" customHeight="1" outlineLevel="1">
      <c r="A12" s="5" t="s">
        <v>0</v>
      </c>
      <c r="B12" s="9">
        <v>15037</v>
      </c>
      <c r="C12" s="9">
        <v>16497</v>
      </c>
      <c r="D12" s="9">
        <v>15344</v>
      </c>
      <c r="E12" s="9">
        <v>14573</v>
      </c>
      <c r="F12" s="9">
        <v>15503</v>
      </c>
      <c r="G12" s="9">
        <v>18259</v>
      </c>
      <c r="H12" s="9">
        <v>19171</v>
      </c>
      <c r="I12" s="9">
        <v>19483</v>
      </c>
      <c r="J12" s="9">
        <v>18121</v>
      </c>
      <c r="K12" s="9">
        <v>19554</v>
      </c>
      <c r="L12" s="9">
        <v>20173</v>
      </c>
      <c r="M12" s="9">
        <v>19510.786779493417</v>
      </c>
      <c r="N12" s="9">
        <v>21876.715880307445</v>
      </c>
      <c r="O12" s="9">
        <v>21709.274062668079</v>
      </c>
      <c r="P12" s="9">
        <v>22733.030573638931</v>
      </c>
      <c r="Q12" s="9">
        <v>22333.268721753873</v>
      </c>
      <c r="R12" s="9">
        <v>22953.449615621248</v>
      </c>
      <c r="S12" s="9">
        <v>22665.519257388951</v>
      </c>
      <c r="T12" s="9">
        <v>20881.743479698947</v>
      </c>
      <c r="U12" s="9">
        <v>23257.963919940652</v>
      </c>
      <c r="V12" s="9">
        <v>25578.70948863971</v>
      </c>
      <c r="W12" s="9">
        <v>27259.41169497183</v>
      </c>
      <c r="X12" s="9">
        <v>25921.099974876899</v>
      </c>
      <c r="Y12" s="9">
        <v>23025.584000000003</v>
      </c>
      <c r="Z12" s="9">
        <v>25066.133000000002</v>
      </c>
      <c r="AA12" s="9">
        <v>22690.331999999999</v>
      </c>
      <c r="AB12" s="9">
        <v>24190.627</v>
      </c>
      <c r="AC12" s="9">
        <v>21464.357</v>
      </c>
      <c r="AD12" s="9">
        <v>24624.295284754451</v>
      </c>
      <c r="AE12" s="9">
        <v>23386.568749699996</v>
      </c>
      <c r="AF12" s="9">
        <v>26967.685938500003</v>
      </c>
      <c r="AG12" s="9">
        <v>23094.278682999997</v>
      </c>
      <c r="AH12" s="9">
        <v>23337.486813999996</v>
      </c>
      <c r="AI12" s="9">
        <v>23404.094283999999</v>
      </c>
      <c r="AJ12" s="9">
        <v>22123.864422374008</v>
      </c>
      <c r="AK12" s="9">
        <v>23975.268744296674</v>
      </c>
      <c r="AL12" s="9">
        <v>24490.462694600734</v>
      </c>
      <c r="AM12" s="9">
        <v>24869.662283736332</v>
      </c>
      <c r="AN12" s="9">
        <v>22677.679834111834</v>
      </c>
      <c r="AO12" s="9">
        <v>22821.697732877234</v>
      </c>
      <c r="AP12" s="9">
        <v>24087.276494294405</v>
      </c>
      <c r="AQ12" s="9">
        <v>24293.648420692163</v>
      </c>
      <c r="AR12" s="9">
        <v>25665.193011106701</v>
      </c>
      <c r="AS12" s="9">
        <v>24933.719401972343</v>
      </c>
      <c r="AT12" s="157">
        <f>AS12/AR12-1</f>
        <v>-2.8500608151195705E-2</v>
      </c>
    </row>
    <row r="13" spans="1:49" ht="15" customHeight="1" outlineLevel="1">
      <c r="A13" s="5" t="s">
        <v>2</v>
      </c>
      <c r="B13" s="9">
        <v>1358</v>
      </c>
      <c r="C13" s="9">
        <v>1350</v>
      </c>
      <c r="D13" s="9">
        <v>1290</v>
      </c>
      <c r="E13" s="9">
        <v>1217</v>
      </c>
      <c r="F13" s="9">
        <v>1239</v>
      </c>
      <c r="G13" s="9">
        <v>1118</v>
      </c>
      <c r="H13" s="9">
        <v>1206</v>
      </c>
      <c r="I13" s="9">
        <v>1141</v>
      </c>
      <c r="J13" s="9">
        <v>1158</v>
      </c>
      <c r="K13" s="9">
        <v>1173</v>
      </c>
      <c r="L13" s="9">
        <v>1294</v>
      </c>
      <c r="M13" s="9">
        <v>1164.612224448897</v>
      </c>
      <c r="N13" s="9">
        <v>1233.7977755511013</v>
      </c>
      <c r="O13" s="9">
        <v>1228.4299999999992</v>
      </c>
      <c r="P13" s="9">
        <v>1237.1800000000012</v>
      </c>
      <c r="Q13" s="9">
        <v>1705.4999999999998</v>
      </c>
      <c r="R13" s="9">
        <v>2010.9</v>
      </c>
      <c r="S13" s="9">
        <v>2158.0000000000005</v>
      </c>
      <c r="T13" s="9">
        <v>2131.0000000000009</v>
      </c>
      <c r="U13" s="9">
        <v>2246.9999999999995</v>
      </c>
      <c r="V13" s="9">
        <v>2100.9999999999995</v>
      </c>
      <c r="W13" s="9">
        <v>2038.8923889533198</v>
      </c>
      <c r="X13" s="9">
        <v>2038.4276110466801</v>
      </c>
      <c r="Y13" s="9">
        <v>2130.3559999999998</v>
      </c>
      <c r="Z13" s="9">
        <v>2385.5010000000002</v>
      </c>
      <c r="AA13" s="9">
        <v>2635.7619999999997</v>
      </c>
      <c r="AB13" s="9">
        <v>2756.0369999999998</v>
      </c>
      <c r="AC13" s="9">
        <v>2677.777</v>
      </c>
      <c r="AD13" s="9">
        <v>2654.691167</v>
      </c>
      <c r="AE13" s="9">
        <v>2594.6320182307695</v>
      </c>
      <c r="AF13" s="9">
        <v>2631.146399076923</v>
      </c>
      <c r="AG13" s="9">
        <v>2980.6500910000004</v>
      </c>
      <c r="AH13" s="9">
        <v>3177.2784769999998</v>
      </c>
      <c r="AI13" s="9">
        <v>3353.7132190000002</v>
      </c>
      <c r="AJ13" s="9">
        <v>3966.1078429000004</v>
      </c>
      <c r="AK13" s="9">
        <v>4589.2555404700006</v>
      </c>
      <c r="AL13" s="9">
        <v>5546.1559580700005</v>
      </c>
      <c r="AM13" s="9">
        <v>5778.349693825</v>
      </c>
      <c r="AN13" s="9">
        <v>5845.0536167000009</v>
      </c>
      <c r="AO13" s="9">
        <v>6073.8096421250002</v>
      </c>
      <c r="AP13" s="9">
        <v>6874.50955445</v>
      </c>
      <c r="AQ13" s="9">
        <v>7410.5131939000012</v>
      </c>
      <c r="AR13" s="9">
        <v>7424.8995706999995</v>
      </c>
      <c r="AS13" s="9">
        <v>7458.9759959799994</v>
      </c>
      <c r="AT13" s="157">
        <f>AS13/AR13-1</f>
        <v>4.5894796226566559E-3</v>
      </c>
    </row>
    <row r="14" spans="1:49" ht="15" customHeight="1" outlineLevel="1">
      <c r="A14" s="5" t="s">
        <v>3</v>
      </c>
      <c r="B14" s="9">
        <v>7.5960000000000001</v>
      </c>
      <c r="C14" s="9">
        <v>41.345999999999997</v>
      </c>
      <c r="D14" s="9">
        <v>52.595999999999997</v>
      </c>
      <c r="E14" s="9">
        <v>52.595999999999997</v>
      </c>
      <c r="F14" s="9">
        <v>52.595999999999997</v>
      </c>
      <c r="G14" s="9">
        <v>56.195999999999998</v>
      </c>
      <c r="H14" s="9">
        <v>57.396000000000001</v>
      </c>
      <c r="I14" s="9">
        <v>91.146000000000001</v>
      </c>
      <c r="J14" s="9">
        <v>102.396</v>
      </c>
      <c r="K14" s="9">
        <v>104.556</v>
      </c>
      <c r="L14" s="9">
        <v>105.276</v>
      </c>
      <c r="M14" s="9">
        <v>105.276</v>
      </c>
      <c r="N14" s="9">
        <v>105.276</v>
      </c>
      <c r="O14" s="9">
        <v>105.76650000000001</v>
      </c>
      <c r="P14" s="9">
        <v>105.93</v>
      </c>
      <c r="Q14" s="9">
        <v>105.93</v>
      </c>
      <c r="R14" s="9">
        <v>130.77000000000001</v>
      </c>
      <c r="S14" s="9">
        <v>151.47000000000003</v>
      </c>
      <c r="T14" s="9">
        <v>155.61000000000001</v>
      </c>
      <c r="U14" s="9">
        <v>155.61000000000001</v>
      </c>
      <c r="V14" s="9">
        <v>162.36000000000001</v>
      </c>
      <c r="W14" s="9">
        <v>172.2165</v>
      </c>
      <c r="X14" s="9">
        <v>145.8302701005791</v>
      </c>
      <c r="Y14" s="9">
        <v>139.38900000000001</v>
      </c>
      <c r="Z14" s="9">
        <v>136.7013</v>
      </c>
      <c r="AA14" s="9">
        <v>116.063</v>
      </c>
      <c r="AB14" s="9">
        <v>102.785</v>
      </c>
      <c r="AC14" s="9">
        <v>100.88</v>
      </c>
      <c r="AD14" s="9">
        <v>130.91670299999993</v>
      </c>
      <c r="AE14" s="9">
        <v>167.33505100000005</v>
      </c>
      <c r="AF14" s="9">
        <v>185.861054</v>
      </c>
      <c r="AG14" s="9">
        <v>190.14261600000003</v>
      </c>
      <c r="AH14" s="9">
        <v>218.08634799999999</v>
      </c>
      <c r="AI14" s="9">
        <v>210.45801700000001</v>
      </c>
      <c r="AJ14" s="9">
        <v>202.60946174999998</v>
      </c>
      <c r="AK14" s="9">
        <v>215.03855625</v>
      </c>
      <c r="AL14" s="9">
        <v>217.50578852500001</v>
      </c>
      <c r="AM14" s="9">
        <v>218.24441567500003</v>
      </c>
      <c r="AN14" s="9">
        <v>210.98938405547847</v>
      </c>
      <c r="AO14" s="9">
        <v>202.68569151524815</v>
      </c>
      <c r="AP14" s="9">
        <v>224.61914437475176</v>
      </c>
      <c r="AQ14" s="9">
        <v>230.92920179250001</v>
      </c>
      <c r="AR14" s="9">
        <v>245.30570057628898</v>
      </c>
      <c r="AS14" s="9">
        <v>244.29236160306834</v>
      </c>
      <c r="AT14" s="157">
        <f t="shared" ref="AT14:AT21" si="1">AS14/AR14-1</f>
        <v>-4.1309230516862749E-3</v>
      </c>
    </row>
    <row r="15" spans="1:49" ht="15" customHeight="1" outlineLevel="1">
      <c r="A15" s="5" t="s">
        <v>4</v>
      </c>
      <c r="B15" s="9">
        <v>306.14</v>
      </c>
      <c r="C15" s="9">
        <v>306.14</v>
      </c>
      <c r="D15" s="9">
        <v>306.14</v>
      </c>
      <c r="E15" s="9">
        <v>306.14</v>
      </c>
      <c r="F15" s="9">
        <v>306.14</v>
      </c>
      <c r="G15" s="9">
        <v>306.14</v>
      </c>
      <c r="H15" s="9">
        <v>306.14</v>
      </c>
      <c r="I15" s="9">
        <v>306.14</v>
      </c>
      <c r="J15" s="9">
        <v>306.14</v>
      </c>
      <c r="K15" s="9">
        <v>306.14</v>
      </c>
      <c r="L15" s="9">
        <v>328.86500000000001</v>
      </c>
      <c r="M15" s="9">
        <v>336.44</v>
      </c>
      <c r="N15" s="9">
        <v>336.44</v>
      </c>
      <c r="O15" s="9">
        <v>336.44</v>
      </c>
      <c r="P15" s="9">
        <v>336.44</v>
      </c>
      <c r="Q15" s="9">
        <v>336.44</v>
      </c>
      <c r="R15" s="9">
        <v>336.44</v>
      </c>
      <c r="S15" s="9">
        <v>336.44</v>
      </c>
      <c r="T15" s="9">
        <v>336.44</v>
      </c>
      <c r="U15" s="9">
        <v>336.44</v>
      </c>
      <c r="V15" s="9">
        <v>336.44</v>
      </c>
      <c r="W15" s="9">
        <v>336.44</v>
      </c>
      <c r="X15" s="9">
        <v>309.96390442046288</v>
      </c>
      <c r="Y15" s="9">
        <v>311.77</v>
      </c>
      <c r="Z15" s="9">
        <v>408.98199999999997</v>
      </c>
      <c r="AA15" s="9">
        <v>391.78699999999992</v>
      </c>
      <c r="AB15" s="9">
        <v>446.58399999999995</v>
      </c>
      <c r="AC15" s="9">
        <v>361.053</v>
      </c>
      <c r="AD15" s="9">
        <v>231.47193035795294</v>
      </c>
      <c r="AE15" s="9">
        <v>191.6837971433356</v>
      </c>
      <c r="AF15" s="9">
        <v>236.3206630004764</v>
      </c>
      <c r="AG15" s="9">
        <v>276.50411919198166</v>
      </c>
      <c r="AH15" s="9">
        <v>299.10069152255971</v>
      </c>
      <c r="AI15" s="9">
        <v>314.25966280751243</v>
      </c>
      <c r="AJ15" s="9">
        <v>324.49725400579479</v>
      </c>
      <c r="AK15" s="9">
        <v>343.54131379240425</v>
      </c>
      <c r="AL15" s="9">
        <v>344.85503094743706</v>
      </c>
      <c r="AM15" s="9">
        <v>348.65639355829836</v>
      </c>
      <c r="AN15" s="9">
        <v>359.62568938887034</v>
      </c>
      <c r="AO15" s="9">
        <v>363.88454183388126</v>
      </c>
      <c r="AP15" s="9">
        <v>355.6565781800972</v>
      </c>
      <c r="AQ15" s="9">
        <v>348.74583618789717</v>
      </c>
      <c r="AR15" s="9">
        <v>331.56444091059132</v>
      </c>
      <c r="AS15" s="9">
        <v>303.55457984757811</v>
      </c>
      <c r="AT15" s="157">
        <f t="shared" si="1"/>
        <v>-8.4477880034687591E-2</v>
      </c>
    </row>
    <row r="16" spans="1:49" ht="15" customHeight="1" outlineLevel="1">
      <c r="A16" s="5" t="s">
        <v>1</v>
      </c>
      <c r="B16" s="9">
        <v>0</v>
      </c>
      <c r="C16" s="9">
        <v>0</v>
      </c>
      <c r="D16" s="9">
        <v>0</v>
      </c>
      <c r="E16" s="9">
        <v>0</v>
      </c>
      <c r="F16" s="9">
        <v>0</v>
      </c>
      <c r="G16" s="9">
        <v>0</v>
      </c>
      <c r="H16" s="9">
        <v>0</v>
      </c>
      <c r="I16" s="9">
        <v>0</v>
      </c>
      <c r="J16" s="9">
        <v>0</v>
      </c>
      <c r="K16" s="9">
        <v>0</v>
      </c>
      <c r="L16" s="9">
        <v>0</v>
      </c>
      <c r="M16" s="9">
        <v>0</v>
      </c>
      <c r="N16" s="9">
        <v>0</v>
      </c>
      <c r="O16" s="9">
        <v>0</v>
      </c>
      <c r="P16" s="9">
        <v>0</v>
      </c>
      <c r="Q16" s="9">
        <v>0</v>
      </c>
      <c r="R16" s="9">
        <v>0</v>
      </c>
      <c r="S16" s="9">
        <v>0</v>
      </c>
      <c r="T16" s="9">
        <v>0.68400000000000005</v>
      </c>
      <c r="U16" s="9">
        <v>0.97599999999999998</v>
      </c>
      <c r="V16" s="9">
        <v>1</v>
      </c>
      <c r="W16" s="9">
        <v>1</v>
      </c>
      <c r="X16" s="9">
        <v>8.2430000000000003</v>
      </c>
      <c r="Y16" s="9">
        <v>13.45762</v>
      </c>
      <c r="Z16" s="9">
        <v>21.848999999999997</v>
      </c>
      <c r="AA16" s="9">
        <v>38.603000000000002</v>
      </c>
      <c r="AB16" s="9">
        <v>119.006</v>
      </c>
      <c r="AC16" s="9">
        <v>137.59800000000001</v>
      </c>
      <c r="AD16" s="9">
        <v>153.92832800000008</v>
      </c>
      <c r="AE16" s="9">
        <v>145.07553300000009</v>
      </c>
      <c r="AF16" s="9">
        <v>357.92120449999993</v>
      </c>
      <c r="AG16" s="9">
        <v>608.24210199999993</v>
      </c>
      <c r="AH16" s="9">
        <v>615.99459179999997</v>
      </c>
      <c r="AI16" s="9">
        <v>920.58141699999987</v>
      </c>
      <c r="AJ16" s="9">
        <v>1047.8734501575</v>
      </c>
      <c r="AK16" s="9">
        <v>1461.6964681697923</v>
      </c>
      <c r="AL16" s="9">
        <v>1620.7934005557411</v>
      </c>
      <c r="AM16" s="9">
        <v>1937.6472966587853</v>
      </c>
      <c r="AN16" s="9">
        <v>2058.4112558855895</v>
      </c>
      <c r="AO16" s="9">
        <v>2001.6510226803011</v>
      </c>
      <c r="AP16" s="9">
        <v>2189.0371507476866</v>
      </c>
      <c r="AQ16" s="9">
        <v>2330.138698583904</v>
      </c>
      <c r="AR16" s="9">
        <v>2283.3846479069198</v>
      </c>
      <c r="AS16" s="9">
        <v>2119.781584801322</v>
      </c>
      <c r="AT16" s="157">
        <f t="shared" si="1"/>
        <v>-7.1649366327992792E-2</v>
      </c>
    </row>
    <row r="17" spans="1:46" ht="15" customHeight="1" outlineLevel="1">
      <c r="A17" s="5" t="s">
        <v>95</v>
      </c>
      <c r="B17" s="9">
        <v>0</v>
      </c>
      <c r="C17" s="9">
        <v>0</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3.3718355581453299</v>
      </c>
      <c r="AJ17" s="9">
        <v>3.4210594349065757</v>
      </c>
      <c r="AK17" s="9">
        <v>3.5539639021619385</v>
      </c>
      <c r="AL17" s="9">
        <v>3.7902385106159184</v>
      </c>
      <c r="AM17" s="9">
        <v>4.0855817711833931</v>
      </c>
      <c r="AN17" s="9">
        <v>4.7747160458408322</v>
      </c>
      <c r="AO17" s="9">
        <v>7.0298612514602095</v>
      </c>
      <c r="AP17" s="9">
        <v>17.950756320000004</v>
      </c>
      <c r="AQ17" s="9">
        <v>35.180832960000004</v>
      </c>
      <c r="AR17" s="9">
        <v>54.833748480000011</v>
      </c>
      <c r="AS17" s="9">
        <v>74.014284960000012</v>
      </c>
      <c r="AT17" s="157">
        <f t="shared" si="1"/>
        <v>0.34979436955684107</v>
      </c>
    </row>
    <row r="18" spans="1:46" ht="15" customHeight="1" outlineLevel="1">
      <c r="A18" s="5" t="s">
        <v>5</v>
      </c>
      <c r="B18" s="9">
        <v>1943</v>
      </c>
      <c r="C18" s="9">
        <v>787</v>
      </c>
      <c r="D18" s="9">
        <v>1280</v>
      </c>
      <c r="E18" s="9">
        <v>729</v>
      </c>
      <c r="F18" s="9">
        <v>199</v>
      </c>
      <c r="G18" s="9">
        <v>48</v>
      </c>
      <c r="H18" s="9">
        <v>3</v>
      </c>
      <c r="I18" s="9">
        <v>3</v>
      </c>
      <c r="J18" s="9">
        <v>15</v>
      </c>
      <c r="K18" s="9">
        <v>146</v>
      </c>
      <c r="L18" s="9">
        <v>5</v>
      </c>
      <c r="M18" s="9">
        <v>47.588607594936704</v>
      </c>
      <c r="N18" s="9">
        <v>6.3393920142135567</v>
      </c>
      <c r="O18" s="9">
        <v>9.1459998687043083</v>
      </c>
      <c r="P18" s="9">
        <v>6.8326400383608759</v>
      </c>
      <c r="Q18" s="9">
        <v>0.52008870985467737</v>
      </c>
      <c r="R18" s="9">
        <v>9.1699772809906239</v>
      </c>
      <c r="S18" s="9">
        <v>23.550066034953282</v>
      </c>
      <c r="T18" s="9">
        <v>192.09000740509049</v>
      </c>
      <c r="U18" s="9">
        <v>59</v>
      </c>
      <c r="V18" s="9">
        <v>20</v>
      </c>
      <c r="W18" s="9">
        <v>47.920665999999997</v>
      </c>
      <c r="X18" s="9">
        <v>14.610333000000001</v>
      </c>
      <c r="Y18" s="9">
        <v>0</v>
      </c>
      <c r="Z18" s="9">
        <v>1</v>
      </c>
      <c r="AA18" s="9">
        <v>4.7854000000000001E-2</v>
      </c>
      <c r="AB18" s="9">
        <v>1.5144999999999999E-2</v>
      </c>
      <c r="AC18" s="9">
        <v>0</v>
      </c>
      <c r="AD18" s="9">
        <v>4.2500000000000003E-3</v>
      </c>
      <c r="AE18" s="9">
        <v>19.11233</v>
      </c>
      <c r="AF18" s="9">
        <v>22.6554</v>
      </c>
      <c r="AG18" s="9">
        <v>3.5884903934558898</v>
      </c>
      <c r="AH18" s="9">
        <v>22.592740517090146</v>
      </c>
      <c r="AI18" s="9">
        <v>1.2441904431079791</v>
      </c>
      <c r="AJ18" s="9">
        <v>123.84810571408455</v>
      </c>
      <c r="AK18" s="9">
        <v>9.0177518712246929</v>
      </c>
      <c r="AL18" s="9">
        <v>2.0421914967911361</v>
      </c>
      <c r="AM18" s="9">
        <v>2.0823316650818704</v>
      </c>
      <c r="AN18" s="9">
        <v>3.4293434161109246</v>
      </c>
      <c r="AO18" s="9">
        <v>3.3950128372820214</v>
      </c>
      <c r="AP18" s="9">
        <v>3.1404711293110954</v>
      </c>
      <c r="AQ18" s="9">
        <v>1.4472711740355684</v>
      </c>
      <c r="AR18" s="9">
        <v>3.1125948053980115</v>
      </c>
      <c r="AS18" s="9">
        <v>5.5074483146048632</v>
      </c>
      <c r="AT18" s="157">
        <f t="shared" si="1"/>
        <v>0.7694074105160047</v>
      </c>
    </row>
    <row r="19" spans="1:46" ht="15" customHeight="1" outlineLevel="1">
      <c r="A19" s="5" t="s">
        <v>6</v>
      </c>
      <c r="B19" s="9">
        <v>1297</v>
      </c>
      <c r="C19" s="9">
        <v>1046</v>
      </c>
      <c r="D19" s="9">
        <v>1097</v>
      </c>
      <c r="E19" s="9">
        <v>910</v>
      </c>
      <c r="F19" s="9">
        <v>742.05250000000012</v>
      </c>
      <c r="G19" s="9">
        <v>391.65600000000001</v>
      </c>
      <c r="H19" s="9">
        <v>425.51800000000003</v>
      </c>
      <c r="I19" s="9">
        <v>389.51799999999997</v>
      </c>
      <c r="J19" s="9">
        <v>421.51800000000003</v>
      </c>
      <c r="K19" s="9">
        <v>650.51800000000003</v>
      </c>
      <c r="L19" s="9">
        <v>728.51800000000003</v>
      </c>
      <c r="M19" s="9">
        <v>717.47777777777776</v>
      </c>
      <c r="N19" s="9">
        <v>555.6336759671658</v>
      </c>
      <c r="O19" s="9">
        <v>845.13835405708664</v>
      </c>
      <c r="P19" s="9">
        <v>722.77464766266507</v>
      </c>
      <c r="Q19" s="9">
        <v>446.23618952041949</v>
      </c>
      <c r="R19" s="9">
        <v>620.47178816276221</v>
      </c>
      <c r="S19" s="9">
        <v>450.73235785677235</v>
      </c>
      <c r="T19" s="9">
        <v>1170.5735760627438</v>
      </c>
      <c r="U19" s="9">
        <v>695.83391420214809</v>
      </c>
      <c r="V19" s="9">
        <v>646.55765615347673</v>
      </c>
      <c r="W19" s="9">
        <v>841.65354666593385</v>
      </c>
      <c r="X19" s="9">
        <v>876.26841800045304</v>
      </c>
      <c r="Y19" s="9">
        <v>1534.7458301824779</v>
      </c>
      <c r="Z19" s="9">
        <v>1365.2624162946615</v>
      </c>
      <c r="AA19" s="9">
        <v>1678.162520983165</v>
      </c>
      <c r="AB19" s="9">
        <v>1445.209052898058</v>
      </c>
      <c r="AC19" s="9">
        <v>1979.5843130203568</v>
      </c>
      <c r="AD19" s="9">
        <v>1925.9253000000001</v>
      </c>
      <c r="AE19" s="9">
        <v>3700.6430965131271</v>
      </c>
      <c r="AF19" s="9">
        <v>4464.4479433333327</v>
      </c>
      <c r="AG19" s="9">
        <v>5471.094077236613</v>
      </c>
      <c r="AH19" s="9">
        <v>5166.7876045222793</v>
      </c>
      <c r="AI19" s="9">
        <v>2953.9382626942033</v>
      </c>
      <c r="AJ19" s="9">
        <v>4515.4949529982787</v>
      </c>
      <c r="AK19" s="9">
        <v>3081.7316988891894</v>
      </c>
      <c r="AL19" s="9">
        <v>1928.8803661024529</v>
      </c>
      <c r="AM19" s="9">
        <v>2027.9054574322211</v>
      </c>
      <c r="AN19" s="9">
        <v>3317.4910217004849</v>
      </c>
      <c r="AO19" s="9">
        <v>2237.2015134693897</v>
      </c>
      <c r="AP19" s="9">
        <v>1831.2950367879175</v>
      </c>
      <c r="AQ19" s="9">
        <v>1753.0159719923845</v>
      </c>
      <c r="AR19" s="9">
        <v>979.47644189095217</v>
      </c>
      <c r="AS19" s="9">
        <v>1133.3905572974095</v>
      </c>
      <c r="AT19" s="157">
        <f t="shared" si="1"/>
        <v>0.15713917029930258</v>
      </c>
    </row>
    <row r="20" spans="1:46" ht="15" customHeight="1" outlineLevel="1">
      <c r="A20" s="5" t="s">
        <v>7</v>
      </c>
      <c r="B20" s="9">
        <v>208.64999999999998</v>
      </c>
      <c r="C20" s="9">
        <v>50.650000000000006</v>
      </c>
      <c r="D20" s="9">
        <v>1800.65</v>
      </c>
      <c r="E20" s="9">
        <v>3954.6499999999996</v>
      </c>
      <c r="F20" s="9">
        <v>3762.6499999999996</v>
      </c>
      <c r="G20" s="9">
        <v>1945.65</v>
      </c>
      <c r="H20" s="9">
        <v>1493.65</v>
      </c>
      <c r="I20" s="9">
        <v>1812.65</v>
      </c>
      <c r="J20" s="9">
        <v>4381.7749999999996</v>
      </c>
      <c r="K20" s="9">
        <v>4137.0424999999996</v>
      </c>
      <c r="L20" s="9">
        <v>4553.34</v>
      </c>
      <c r="M20" s="9">
        <v>5743.8342897214998</v>
      </c>
      <c r="N20" s="9">
        <v>4475.1541540627813</v>
      </c>
      <c r="O20" s="9">
        <v>4723.8965682349472</v>
      </c>
      <c r="P20" s="9">
        <v>5118.343394229988</v>
      </c>
      <c r="Q20" s="9">
        <v>5557.3866738543156</v>
      </c>
      <c r="R20" s="9">
        <v>5335.5294658825787</v>
      </c>
      <c r="S20" s="9">
        <v>6561.4032809443897</v>
      </c>
      <c r="T20" s="9">
        <v>7005.516364152706</v>
      </c>
      <c r="U20" s="9">
        <v>6542.6242130437968</v>
      </c>
      <c r="V20" s="9">
        <v>5117.0888551152093</v>
      </c>
      <c r="W20" s="9">
        <v>4489.4615672695454</v>
      </c>
      <c r="X20" s="9">
        <v>6182.5525284609012</v>
      </c>
      <c r="Y20" s="9">
        <v>8775.0974949239717</v>
      </c>
      <c r="Z20" s="9">
        <v>7131.172608549743</v>
      </c>
      <c r="AA20" s="9">
        <v>9029.7510500804146</v>
      </c>
      <c r="AB20" s="9">
        <v>8945.7015426554681</v>
      </c>
      <c r="AC20" s="9">
        <v>11449.865689681621</v>
      </c>
      <c r="AD20" s="9">
        <v>9569.8293116420464</v>
      </c>
      <c r="AE20" s="9">
        <v>9144.8051213435392</v>
      </c>
      <c r="AF20" s="9">
        <v>6490.976482587791</v>
      </c>
      <c r="AG20" s="9">
        <v>8738.1299340382939</v>
      </c>
      <c r="AH20" s="9">
        <v>9062.2298981164749</v>
      </c>
      <c r="AI20" s="9">
        <v>11111.655248384774</v>
      </c>
      <c r="AJ20" s="9">
        <v>9943.2308949110429</v>
      </c>
      <c r="AK20" s="9">
        <v>8334.899664769986</v>
      </c>
      <c r="AL20" s="9">
        <v>9197.2159758223788</v>
      </c>
      <c r="AM20" s="9">
        <v>7804.5115437530667</v>
      </c>
      <c r="AN20" s="9">
        <v>8281.8064337713131</v>
      </c>
      <c r="AO20" s="9">
        <v>8120.941122137413</v>
      </c>
      <c r="AP20" s="9">
        <v>6572.9180431176401</v>
      </c>
      <c r="AQ20" s="9">
        <v>6405.2055447230305</v>
      </c>
      <c r="AR20" s="9">
        <v>5387.4589176841528</v>
      </c>
      <c r="AS20" s="9">
        <v>6591.1440009756307</v>
      </c>
      <c r="AT20" s="157">
        <f t="shared" si="1"/>
        <v>0.22342352891832218</v>
      </c>
    </row>
    <row r="21" spans="1:46" ht="15" customHeight="1" outlineLevel="1">
      <c r="A21" s="5" t="s">
        <v>96</v>
      </c>
      <c r="B21" s="9">
        <v>18.43</v>
      </c>
      <c r="C21" s="9">
        <v>42.13</v>
      </c>
      <c r="D21" s="9">
        <v>50.03</v>
      </c>
      <c r="E21" s="9">
        <v>50.03</v>
      </c>
      <c r="F21" s="9">
        <v>50.03</v>
      </c>
      <c r="G21" s="9">
        <v>50.03</v>
      </c>
      <c r="H21" s="9">
        <v>50.03</v>
      </c>
      <c r="I21" s="9">
        <v>65.03</v>
      </c>
      <c r="J21" s="9">
        <v>70.03</v>
      </c>
      <c r="K21" s="9">
        <v>70.03</v>
      </c>
      <c r="L21" s="9">
        <v>65.591499999999996</v>
      </c>
      <c r="M21" s="9">
        <v>62.704000000000001</v>
      </c>
      <c r="N21" s="9">
        <v>62.697000000000003</v>
      </c>
      <c r="O21" s="9">
        <v>62.709000000000003</v>
      </c>
      <c r="P21" s="9">
        <v>62.749000000000002</v>
      </c>
      <c r="Q21" s="9">
        <v>62.629000000000005</v>
      </c>
      <c r="R21" s="9">
        <v>62.689</v>
      </c>
      <c r="S21" s="9">
        <v>62.650999999999996</v>
      </c>
      <c r="T21" s="9">
        <v>62.722999999999999</v>
      </c>
      <c r="U21" s="9">
        <v>62.718000000000004</v>
      </c>
      <c r="V21" s="9">
        <v>62.744</v>
      </c>
      <c r="W21" s="9">
        <v>62.698999999999998</v>
      </c>
      <c r="X21" s="9">
        <v>63.024249999999995</v>
      </c>
      <c r="Y21" s="9">
        <v>62.698999999999998</v>
      </c>
      <c r="Z21" s="9">
        <v>62.698999999999998</v>
      </c>
      <c r="AA21" s="9">
        <v>62.698999999999998</v>
      </c>
      <c r="AB21" s="9">
        <v>62.698999999999998</v>
      </c>
      <c r="AC21" s="9">
        <v>47.231999999999999</v>
      </c>
      <c r="AD21" s="9">
        <v>93.135800000000017</v>
      </c>
      <c r="AE21" s="9">
        <v>84.452950000000001</v>
      </c>
      <c r="AF21" s="9">
        <v>82.950500000000005</v>
      </c>
      <c r="AG21" s="9">
        <v>75.801549999999992</v>
      </c>
      <c r="AH21" s="9">
        <v>71.284499999999994</v>
      </c>
      <c r="AI21" s="9">
        <v>52.918775000000004</v>
      </c>
      <c r="AJ21" s="9">
        <v>56.095774999999989</v>
      </c>
      <c r="AK21" s="9">
        <v>53.257499999999993</v>
      </c>
      <c r="AL21" s="9">
        <v>57.155174999999993</v>
      </c>
      <c r="AM21" s="9">
        <v>46.274424999999994</v>
      </c>
      <c r="AN21" s="9">
        <v>35.337165499999998</v>
      </c>
      <c r="AO21" s="9">
        <v>44.246126499999995</v>
      </c>
      <c r="AP21" s="9">
        <v>47.389383249999995</v>
      </c>
      <c r="AQ21" s="9">
        <v>49.011545749999996</v>
      </c>
      <c r="AR21" s="9">
        <v>50.974049999999998</v>
      </c>
      <c r="AS21" s="9">
        <v>46.469500000000004</v>
      </c>
      <c r="AT21" s="157">
        <f t="shared" si="1"/>
        <v>-8.8369474271712711E-2</v>
      </c>
    </row>
    <row r="22" spans="1:46" ht="15" customHeight="1">
      <c r="A22" s="131" t="s">
        <v>69</v>
      </c>
      <c r="B22" s="132">
        <f>SUM(B12:B17)/B11</f>
        <v>0.82815664060378025</v>
      </c>
      <c r="C22" s="132">
        <f t="shared" ref="C22:E22" si="2">SUM(C12:C17)/C11</f>
        <v>0.90428655366683508</v>
      </c>
      <c r="D22" s="132">
        <f t="shared" si="2"/>
        <v>0.80077299144371161</v>
      </c>
      <c r="E22" s="132">
        <f t="shared" si="2"/>
        <v>0.74102550171582626</v>
      </c>
      <c r="F22" s="132">
        <f t="shared" ref="F22:AS22" si="3">SUM(F12:F17)/F11</f>
        <v>0.78248235595388649</v>
      </c>
      <c r="G22" s="132">
        <f t="shared" si="3"/>
        <v>0.89017488060251804</v>
      </c>
      <c r="H22" s="132">
        <f t="shared" si="3"/>
        <v>0.9131677410566249</v>
      </c>
      <c r="I22" s="132">
        <f t="shared" si="3"/>
        <v>0.90253098514461338</v>
      </c>
      <c r="J22" s="132">
        <f t="shared" si="3"/>
        <v>0.80109248673667943</v>
      </c>
      <c r="K22" s="132">
        <f t="shared" si="3"/>
        <v>0.80859432836253109</v>
      </c>
      <c r="L22" s="132">
        <f t="shared" si="3"/>
        <v>0.80360571206204923</v>
      </c>
      <c r="M22" s="132">
        <f t="shared" si="3"/>
        <v>0.76266130210167649</v>
      </c>
      <c r="N22" s="132">
        <f t="shared" si="3"/>
        <v>0.82200842411589581</v>
      </c>
      <c r="O22" s="132">
        <f t="shared" si="3"/>
        <v>0.80562597075467912</v>
      </c>
      <c r="P22" s="132">
        <f t="shared" si="3"/>
        <v>0.80507716737389245</v>
      </c>
      <c r="Q22" s="132">
        <f t="shared" si="3"/>
        <v>0.80140141115181951</v>
      </c>
      <c r="R22" s="132">
        <f t="shared" si="3"/>
        <v>0.80839251770527487</v>
      </c>
      <c r="S22" s="132">
        <f t="shared" si="3"/>
        <v>0.78098155003311276</v>
      </c>
      <c r="T22" s="132">
        <f t="shared" si="3"/>
        <v>0.7360094401803764</v>
      </c>
      <c r="U22" s="132">
        <f t="shared" si="3"/>
        <v>0.77935908956041966</v>
      </c>
      <c r="V22" s="132">
        <f t="shared" si="3"/>
        <v>0.82817822566678834</v>
      </c>
      <c r="W22" s="132">
        <f t="shared" si="3"/>
        <v>0.84562321110115002</v>
      </c>
      <c r="X22" s="132">
        <f t="shared" si="3"/>
        <v>0.7993123887084197</v>
      </c>
      <c r="Y22" s="132">
        <f t="shared" si="3"/>
        <v>0.71181858108617568</v>
      </c>
      <c r="Z22" s="132">
        <f t="shared" si="3"/>
        <v>0.76598420558004976</v>
      </c>
      <c r="AA22" s="132">
        <f t="shared" si="3"/>
        <v>0.70606665786312794</v>
      </c>
      <c r="AB22" s="132">
        <f t="shared" si="3"/>
        <v>0.72540079652395151</v>
      </c>
      <c r="AC22" s="132">
        <f t="shared" si="3"/>
        <v>0.64737663819554525</v>
      </c>
      <c r="AD22" s="132">
        <f t="shared" si="3"/>
        <v>0.70574760365450695</v>
      </c>
      <c r="AE22" s="132">
        <f t="shared" si="3"/>
        <v>0.6716307717273875</v>
      </c>
      <c r="AF22" s="132">
        <f t="shared" si="3"/>
        <v>0.73308302336222808</v>
      </c>
      <c r="AG22" s="132">
        <f t="shared" si="3"/>
        <v>0.65518448748448443</v>
      </c>
      <c r="AH22" s="132">
        <f t="shared" si="3"/>
        <v>0.65874177941643175</v>
      </c>
      <c r="AI22" s="132">
        <f t="shared" si="3"/>
        <v>0.66640650873115082</v>
      </c>
      <c r="AJ22" s="132">
        <f t="shared" si="3"/>
        <v>0.65398977062135533</v>
      </c>
      <c r="AK22" s="132">
        <f t="shared" si="3"/>
        <v>0.7271296897533136</v>
      </c>
      <c r="AL22" s="132">
        <f t="shared" si="3"/>
        <v>0.74232692293884128</v>
      </c>
      <c r="AM22" s="132">
        <f t="shared" si="3"/>
        <v>0.770414353594986</v>
      </c>
      <c r="AN22" s="132">
        <f t="shared" si="3"/>
        <v>0.72804829620940448</v>
      </c>
      <c r="AO22" s="132">
        <f t="shared" si="3"/>
        <v>0.75151282289398325</v>
      </c>
      <c r="AP22" s="132">
        <f t="shared" si="3"/>
        <v>0.79966864561479434</v>
      </c>
      <c r="AQ22" s="132">
        <f t="shared" si="3"/>
        <v>0.8084672255857196</v>
      </c>
      <c r="AR22" s="132">
        <f t="shared" si="3"/>
        <v>0.84865433313453931</v>
      </c>
      <c r="AS22" s="132">
        <f t="shared" si="3"/>
        <v>0.81877516856225285</v>
      </c>
      <c r="AT22" s="157"/>
    </row>
    <row r="23" spans="1:46" ht="15" customHeight="1">
      <c r="A23" s="13"/>
      <c r="B23" s="13"/>
      <c r="C23" s="13"/>
      <c r="D23" s="13"/>
      <c r="E23" s="13"/>
      <c r="F23" s="13"/>
      <c r="G23" s="13"/>
      <c r="H23" s="13"/>
      <c r="I23" s="13"/>
      <c r="J23" s="13"/>
      <c r="K23" s="13"/>
      <c r="L23" s="13"/>
      <c r="M23" s="13"/>
      <c r="N23" s="13"/>
      <c r="O23" s="13"/>
      <c r="P23" s="13"/>
      <c r="Q23" s="1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58"/>
    </row>
    <row r="24" spans="1:46" ht="15" customHeight="1">
      <c r="A24" s="131" t="s">
        <v>78</v>
      </c>
      <c r="B24" s="134"/>
      <c r="C24" s="134"/>
      <c r="D24" s="134"/>
      <c r="E24" s="134"/>
      <c r="F24" s="134"/>
      <c r="G24" s="134"/>
      <c r="H24" s="134"/>
      <c r="I24" s="134"/>
      <c r="J24" s="134"/>
      <c r="K24" s="134"/>
      <c r="L24" s="134"/>
      <c r="M24" s="134"/>
      <c r="N24" s="134"/>
      <c r="O24" s="134"/>
      <c r="P24" s="134"/>
      <c r="Q24" s="134"/>
      <c r="R24" s="147">
        <v>2408.6267204910582</v>
      </c>
      <c r="S24" s="147">
        <v>2405.0051957363576</v>
      </c>
      <c r="T24" s="147">
        <v>2400.7126249483495</v>
      </c>
      <c r="U24" s="147">
        <v>2456.8642709184842</v>
      </c>
      <c r="V24" s="147">
        <v>2538.1707792528136</v>
      </c>
      <c r="W24" s="147">
        <v>2614.1864331673296</v>
      </c>
      <c r="X24" s="147">
        <v>2611.5349304747965</v>
      </c>
      <c r="Y24" s="147">
        <v>2737.1467714037317</v>
      </c>
      <c r="Z24" s="147">
        <v>2798.239820318604</v>
      </c>
      <c r="AA24" s="147">
        <v>2769.3037973844557</v>
      </c>
      <c r="AB24" s="147">
        <v>3044.446657199911</v>
      </c>
      <c r="AC24" s="147">
        <v>3027.5751617521537</v>
      </c>
      <c r="AD24" s="147">
        <v>3013.2444279846113</v>
      </c>
      <c r="AE24" s="147">
        <v>2892.7743064975734</v>
      </c>
      <c r="AF24" s="147">
        <v>2993.9784964151372</v>
      </c>
      <c r="AG24" s="147">
        <v>2978.0467872369445</v>
      </c>
      <c r="AH24" s="147">
        <v>3010.7011251771687</v>
      </c>
      <c r="AI24" s="147">
        <v>3028.8977488416667</v>
      </c>
      <c r="AJ24" s="147">
        <v>3129.8570632194142</v>
      </c>
      <c r="AK24" s="147">
        <v>2992.2961545327498</v>
      </c>
      <c r="AL24" s="147">
        <v>3102.0007695051227</v>
      </c>
      <c r="AM24" s="147">
        <v>2998.8447440815507</v>
      </c>
      <c r="AN24" s="147">
        <v>3001.949728262548</v>
      </c>
      <c r="AO24" s="147">
        <f>SUM(AO25:AO26)</f>
        <v>2895.1503108497354</v>
      </c>
      <c r="AP24" s="147">
        <f>SUM(AP25:AP26)</f>
        <v>2844.2232961526652</v>
      </c>
      <c r="AQ24" s="147">
        <f>SUM(AQ25:AQ26)</f>
        <v>2901.5146568054179</v>
      </c>
      <c r="AR24" s="147">
        <f>SUM(AR25:AR26)</f>
        <v>2954.5379701939596</v>
      </c>
      <c r="AS24" s="147">
        <f>SUM(AS25:AS26)</f>
        <v>2908.4374623134618</v>
      </c>
      <c r="AT24" s="159">
        <f>AS24/AR24-1</f>
        <v>-1.5603288346797362E-2</v>
      </c>
    </row>
    <row r="25" spans="1:46" ht="15" customHeight="1" outlineLevel="1">
      <c r="A25" s="5" t="s">
        <v>19</v>
      </c>
      <c r="B25" s="48"/>
      <c r="C25" s="48"/>
      <c r="D25" s="48"/>
      <c r="E25" s="48"/>
      <c r="F25" s="48"/>
      <c r="G25" s="48"/>
      <c r="H25" s="48"/>
      <c r="I25" s="48"/>
      <c r="J25" s="48"/>
      <c r="K25" s="48"/>
      <c r="L25" s="48"/>
      <c r="M25" s="48"/>
      <c r="N25" s="48"/>
      <c r="O25" s="48"/>
      <c r="P25" s="48"/>
      <c r="Q25" s="48"/>
      <c r="R25" s="9">
        <v>1189.451801372111</v>
      </c>
      <c r="S25" s="9">
        <v>1208.402731429177</v>
      </c>
      <c r="T25" s="9">
        <v>1185.5761613150728</v>
      </c>
      <c r="U25" s="9">
        <v>1234.4268559926845</v>
      </c>
      <c r="V25" s="9">
        <v>1259.3412196361166</v>
      </c>
      <c r="W25" s="9">
        <v>1285.9591032981029</v>
      </c>
      <c r="X25" s="9">
        <v>1248.797388205478</v>
      </c>
      <c r="Y25" s="9">
        <v>1339.5188407547596</v>
      </c>
      <c r="Z25" s="9">
        <v>1376.3900829578208</v>
      </c>
      <c r="AA25" s="9">
        <v>1354.9632047967589</v>
      </c>
      <c r="AB25" s="9">
        <v>1545.0695253698402</v>
      </c>
      <c r="AC25" s="9">
        <v>1467.0154885418074</v>
      </c>
      <c r="AD25" s="9">
        <v>1443.7595544452658</v>
      </c>
      <c r="AE25" s="9">
        <v>1302.8292371103944</v>
      </c>
      <c r="AF25" s="9">
        <v>1327.6371809618379</v>
      </c>
      <c r="AG25" s="9">
        <v>1273.2438093720557</v>
      </c>
      <c r="AH25" s="9">
        <v>1346.2658212498748</v>
      </c>
      <c r="AI25" s="9">
        <v>1338.2774514478697</v>
      </c>
      <c r="AJ25" s="9">
        <v>1449.5998220792203</v>
      </c>
      <c r="AK25" s="9">
        <v>1350.9542834816184</v>
      </c>
      <c r="AL25" s="9">
        <v>1358.5900148365793</v>
      </c>
      <c r="AM25" s="9">
        <v>1310.8016760936234</v>
      </c>
      <c r="AN25" s="9">
        <v>1386.7500604868403</v>
      </c>
      <c r="AO25" s="9">
        <v>1304.9706899291682</v>
      </c>
      <c r="AP25" s="9">
        <v>1251.4961784819834</v>
      </c>
      <c r="AQ25" s="9">
        <v>1244.6492969440101</v>
      </c>
      <c r="AR25" s="9">
        <v>1396.1286075742732</v>
      </c>
      <c r="AS25" s="9">
        <v>1374.8285789459385</v>
      </c>
      <c r="AT25" s="159">
        <f>AS25/AR25-1</f>
        <v>-1.525649464725376E-2</v>
      </c>
    </row>
    <row r="26" spans="1:46" ht="15" customHeight="1" outlineLevel="1">
      <c r="A26" s="5" t="s">
        <v>18</v>
      </c>
      <c r="B26" s="48"/>
      <c r="C26" s="48"/>
      <c r="D26" s="48"/>
      <c r="E26" s="48"/>
      <c r="F26" s="48"/>
      <c r="G26" s="48"/>
      <c r="H26" s="48"/>
      <c r="I26" s="48"/>
      <c r="J26" s="48"/>
      <c r="K26" s="48"/>
      <c r="L26" s="48"/>
      <c r="M26" s="48"/>
      <c r="N26" s="48"/>
      <c r="O26" s="48"/>
      <c r="P26" s="48"/>
      <c r="Q26" s="48"/>
      <c r="R26" s="9">
        <v>1217.6064255861229</v>
      </c>
      <c r="S26" s="9">
        <v>1194.3143829133123</v>
      </c>
      <c r="T26" s="9">
        <v>1209.6632031075612</v>
      </c>
      <c r="U26" s="9">
        <v>1228.7016803901881</v>
      </c>
      <c r="V26" s="9">
        <v>1273.1805742958402</v>
      </c>
      <c r="W26" s="9">
        <v>1326.268103444494</v>
      </c>
      <c r="X26" s="9">
        <v>1363.0551475262839</v>
      </c>
      <c r="Y26" s="9">
        <v>1400.0422679901319</v>
      </c>
      <c r="Z26" s="9">
        <v>1418.4987551848064</v>
      </c>
      <c r="AA26" s="9">
        <v>1414.7508597751098</v>
      </c>
      <c r="AB26" s="9">
        <v>1497.9841209183112</v>
      </c>
      <c r="AC26" s="9">
        <v>1561.9971752324836</v>
      </c>
      <c r="AD26" s="9">
        <v>1568.7326307522496</v>
      </c>
      <c r="AE26" s="9">
        <v>1588.3520994839319</v>
      </c>
      <c r="AF26" s="9">
        <v>1665.0113418186443</v>
      </c>
      <c r="AG26" s="9">
        <v>1706.0360623012702</v>
      </c>
      <c r="AH26" s="9">
        <v>1664.2459475843712</v>
      </c>
      <c r="AI26" s="9">
        <v>1690.3463846085162</v>
      </c>
      <c r="AJ26" s="9">
        <v>1678.2707302615486</v>
      </c>
      <c r="AK26" s="9">
        <v>1643.4850590289018</v>
      </c>
      <c r="AL26" s="9">
        <v>1742.1203322981601</v>
      </c>
      <c r="AM26" s="9">
        <v>1689.9931621257617</v>
      </c>
      <c r="AN26" s="9">
        <v>1616.159637212801</v>
      </c>
      <c r="AO26" s="9">
        <v>1590.1796209205672</v>
      </c>
      <c r="AP26" s="9">
        <v>1592.7271176706818</v>
      </c>
      <c r="AQ26" s="9">
        <v>1656.8653598614078</v>
      </c>
      <c r="AR26" s="9">
        <v>1558.4093626196864</v>
      </c>
      <c r="AS26" s="9">
        <v>1533.6088833675233</v>
      </c>
      <c r="AT26" s="159">
        <f>AS26/AR26-1</f>
        <v>-1.5913969619942181E-2</v>
      </c>
    </row>
    <row r="27" spans="1:46" ht="15" customHeight="1" thickBot="1">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Q27" s="11"/>
      <c r="AR27" s="11"/>
      <c r="AS27" s="11"/>
      <c r="AT27" s="154"/>
    </row>
    <row r="28" spans="1:46" ht="15" customHeight="1">
      <c r="A28" s="136" t="s">
        <v>114</v>
      </c>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73">
        <f>SUM(AP29,AP30,AP37,AP38,AP39)</f>
        <v>39958.74445120804</v>
      </c>
      <c r="AQ28" s="231">
        <f>SUM(AQ29,AQ30,AQ37,AQ38,AQ39)</f>
        <v>40392.409816244857</v>
      </c>
      <c r="AR28" s="231">
        <f>SUM(AR29,AR30,AR37,AR38,AR39)</f>
        <v>39616.397405269388</v>
      </c>
      <c r="AS28" s="232">
        <f>SUM(AS29,AS30,AS37,AS38,AS39)</f>
        <v>39441.747223324135</v>
      </c>
      <c r="AT28" s="157">
        <f>AS28/AR28-1</f>
        <v>-4.408532662841802E-3</v>
      </c>
    </row>
    <row r="29" spans="1:46" s="15" customFormat="1">
      <c r="A29" s="152" t="s">
        <v>16</v>
      </c>
      <c r="B29" s="211"/>
      <c r="C29" s="211"/>
      <c r="D29" s="211"/>
      <c r="E29" s="211"/>
      <c r="F29" s="211"/>
      <c r="G29" s="211"/>
      <c r="H29" s="211"/>
      <c r="I29" s="211"/>
      <c r="J29" s="211"/>
      <c r="K29" s="211"/>
      <c r="L29" s="211"/>
      <c r="M29" s="211"/>
      <c r="N29" s="211"/>
      <c r="O29" s="211"/>
      <c r="P29" s="211"/>
      <c r="Q29" s="211"/>
      <c r="R29" s="211"/>
      <c r="S29" s="211"/>
      <c r="T29" s="211"/>
      <c r="U29" s="211"/>
      <c r="V29" s="211"/>
      <c r="W29" s="211"/>
      <c r="X29" s="211"/>
      <c r="Y29" s="211"/>
      <c r="Z29" s="211"/>
      <c r="AA29" s="211"/>
      <c r="AB29" s="211"/>
      <c r="AC29" s="211"/>
      <c r="AD29" s="211"/>
      <c r="AE29" s="211"/>
      <c r="AF29" s="211"/>
      <c r="AG29" s="211"/>
      <c r="AH29" s="211"/>
      <c r="AI29" s="211"/>
      <c r="AJ29" s="211"/>
      <c r="AK29" s="211"/>
      <c r="AL29" s="211"/>
      <c r="AM29" s="211"/>
      <c r="AN29" s="211"/>
      <c r="AO29" s="212"/>
      <c r="AP29" s="176">
        <v>2602.1849776736699</v>
      </c>
      <c r="AQ29" s="11">
        <v>2847.5440788542201</v>
      </c>
      <c r="AR29" s="11">
        <v>2577.7142666087002</v>
      </c>
      <c r="AS29" s="177">
        <v>2535.1529275657099</v>
      </c>
      <c r="AT29" s="157">
        <f t="shared" ref="AT29:AT52" si="4">AS29/AR29-1</f>
        <v>-1.6511271087848334E-2</v>
      </c>
    </row>
    <row r="30" spans="1:46" s="15" customFormat="1" ht="15" customHeight="1">
      <c r="A30" s="152" t="s">
        <v>15</v>
      </c>
      <c r="B30" s="211"/>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2"/>
      <c r="AP30" s="176">
        <f>SUBTOTAL(9,AP31:AP36)</f>
        <v>14496.202250683518</v>
      </c>
      <c r="AQ30" s="11">
        <f>SUBTOTAL(9,AQ31:AQ36)</f>
        <v>14590.72883522492</v>
      </c>
      <c r="AR30" s="11">
        <f>SUBTOTAL(9,AR31:AR36)</f>
        <v>14591.873398592983</v>
      </c>
      <c r="AS30" s="177">
        <f>SUBTOTAL(9,AS31:AS36)</f>
        <v>14510.470937047268</v>
      </c>
      <c r="AT30" s="157">
        <f t="shared" si="4"/>
        <v>-5.5786162148010465E-3</v>
      </c>
    </row>
    <row r="31" spans="1:46" ht="15" customHeight="1" outlineLevel="1">
      <c r="A31" s="6" t="s">
        <v>9</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211"/>
      <c r="AE31" s="211"/>
      <c r="AF31" s="211"/>
      <c r="AG31" s="211"/>
      <c r="AH31" s="211"/>
      <c r="AI31" s="211"/>
      <c r="AJ31" s="211"/>
      <c r="AK31" s="211"/>
      <c r="AL31" s="211"/>
      <c r="AM31" s="211"/>
      <c r="AN31" s="211"/>
      <c r="AO31" s="212"/>
      <c r="AP31" s="176">
        <v>432.157749174532</v>
      </c>
      <c r="AQ31" s="11">
        <v>418.62293661285702</v>
      </c>
      <c r="AR31" s="11">
        <v>357.60969551282398</v>
      </c>
      <c r="AS31" s="177">
        <v>417.81783592379099</v>
      </c>
      <c r="AT31" s="157">
        <f t="shared" si="4"/>
        <v>0.16836271825523785</v>
      </c>
    </row>
    <row r="32" spans="1:46" ht="15" customHeight="1" outlineLevel="1">
      <c r="A32" s="6" t="s">
        <v>10</v>
      </c>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211"/>
      <c r="AE32" s="211"/>
      <c r="AF32" s="211"/>
      <c r="AG32" s="211"/>
      <c r="AH32" s="211"/>
      <c r="AI32" s="211"/>
      <c r="AJ32" s="211"/>
      <c r="AK32" s="211"/>
      <c r="AL32" s="211"/>
      <c r="AM32" s="211"/>
      <c r="AN32" s="211"/>
      <c r="AO32" s="212"/>
      <c r="AP32" s="176">
        <v>2328.7319116446301</v>
      </c>
      <c r="AQ32" s="11">
        <v>2392.9674324378602</v>
      </c>
      <c r="AR32" s="11">
        <v>2545.8974406887701</v>
      </c>
      <c r="AS32" s="177">
        <v>2621.2316707670502</v>
      </c>
      <c r="AT32" s="157">
        <f t="shared" si="4"/>
        <v>2.9590441812101798E-2</v>
      </c>
    </row>
    <row r="33" spans="1:48" ht="15" customHeight="1" outlineLevel="1">
      <c r="A33" s="6" t="s">
        <v>11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211"/>
      <c r="AE33" s="211"/>
      <c r="AF33" s="211"/>
      <c r="AG33" s="211"/>
      <c r="AH33" s="211"/>
      <c r="AI33" s="211"/>
      <c r="AJ33" s="211"/>
      <c r="AK33" s="211"/>
      <c r="AL33" s="211"/>
      <c r="AM33" s="211"/>
      <c r="AN33" s="211"/>
      <c r="AO33" s="212"/>
      <c r="AP33" s="176">
        <v>2675.4361604959599</v>
      </c>
      <c r="AQ33" s="11">
        <v>2743.3754147802501</v>
      </c>
      <c r="AR33" s="11">
        <v>2727.0753194173599</v>
      </c>
      <c r="AS33" s="177">
        <v>2692.1705229044001</v>
      </c>
      <c r="AT33" s="157">
        <f t="shared" si="4"/>
        <v>-1.2799351842037621E-2</v>
      </c>
    </row>
    <row r="34" spans="1:48" ht="15" customHeight="1" outlineLevel="1">
      <c r="A34" s="6" t="s">
        <v>12</v>
      </c>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211"/>
      <c r="AE34" s="211"/>
      <c r="AF34" s="211"/>
      <c r="AG34" s="211"/>
      <c r="AH34" s="211"/>
      <c r="AI34" s="211"/>
      <c r="AJ34" s="211"/>
      <c r="AK34" s="211"/>
      <c r="AL34" s="211"/>
      <c r="AM34" s="211"/>
      <c r="AN34" s="211"/>
      <c r="AO34" s="212"/>
      <c r="AP34" s="176">
        <v>741.42051349734697</v>
      </c>
      <c r="AQ34" s="11">
        <v>763.39329450047205</v>
      </c>
      <c r="AR34" s="11">
        <v>840.52555011760899</v>
      </c>
      <c r="AS34" s="177">
        <v>820.57931104352895</v>
      </c>
      <c r="AT34" s="157">
        <f t="shared" si="4"/>
        <v>-2.373067549378971E-2</v>
      </c>
    </row>
    <row r="35" spans="1:48" ht="15" customHeight="1" outlineLevel="1">
      <c r="A35" s="6" t="s">
        <v>13</v>
      </c>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211"/>
      <c r="AE35" s="211"/>
      <c r="AF35" s="211"/>
      <c r="AG35" s="211"/>
      <c r="AH35" s="211"/>
      <c r="AI35" s="211"/>
      <c r="AJ35" s="211"/>
      <c r="AK35" s="211"/>
      <c r="AL35" s="211"/>
      <c r="AM35" s="211"/>
      <c r="AN35" s="211"/>
      <c r="AO35" s="212"/>
      <c r="AP35" s="176">
        <v>6616.8709788927999</v>
      </c>
      <c r="AQ35" s="11">
        <v>6544.2782928884699</v>
      </c>
      <c r="AR35" s="11">
        <v>6428.7914672050601</v>
      </c>
      <c r="AS35" s="177">
        <v>6361.1464728477404</v>
      </c>
      <c r="AT35" s="157">
        <f t="shared" si="4"/>
        <v>-1.0522194521691119E-2</v>
      </c>
    </row>
    <row r="36" spans="1:48" ht="15" customHeight="1" outlineLevel="1">
      <c r="A36" s="6" t="s">
        <v>14</v>
      </c>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211"/>
      <c r="AE36" s="211"/>
      <c r="AF36" s="211"/>
      <c r="AG36" s="211"/>
      <c r="AH36" s="211"/>
      <c r="AI36" s="211"/>
      <c r="AJ36" s="211"/>
      <c r="AK36" s="211"/>
      <c r="AL36" s="211"/>
      <c r="AM36" s="211"/>
      <c r="AN36" s="211"/>
      <c r="AO36" s="212"/>
      <c r="AP36" s="176">
        <v>1701.58493697825</v>
      </c>
      <c r="AQ36" s="11">
        <v>1728.09146400501</v>
      </c>
      <c r="AR36" s="11">
        <v>1691.9739256513601</v>
      </c>
      <c r="AS36" s="177">
        <v>1597.52512356076</v>
      </c>
      <c r="AT36" s="157">
        <f t="shared" si="4"/>
        <v>-5.5821665250686436E-2</v>
      </c>
      <c r="AU36" s="210"/>
    </row>
    <row r="37" spans="1:48" s="15" customFormat="1" ht="15" customHeight="1">
      <c r="A37" s="152" t="s">
        <v>20</v>
      </c>
      <c r="B37" s="211"/>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2"/>
      <c r="AP37" s="176">
        <v>9380.2570943330502</v>
      </c>
      <c r="AQ37" s="11">
        <v>9573.6527420402199</v>
      </c>
      <c r="AR37" s="11">
        <v>9584.8149010605102</v>
      </c>
      <c r="AS37" s="177">
        <v>9448.3965619108603</v>
      </c>
      <c r="AT37" s="157">
        <f t="shared" si="4"/>
        <v>-1.4232756767640464E-2</v>
      </c>
    </row>
    <row r="38" spans="1:48" s="15" customFormat="1">
      <c r="A38" s="152" t="s">
        <v>8</v>
      </c>
      <c r="B38" s="211"/>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2"/>
      <c r="AP38" s="176">
        <v>12476.1439574178</v>
      </c>
      <c r="AQ38" s="11">
        <v>12543.917590725499</v>
      </c>
      <c r="AR38" s="11">
        <v>12111.056590207199</v>
      </c>
      <c r="AS38" s="177">
        <v>12196.788548000301</v>
      </c>
      <c r="AT38" s="157">
        <f t="shared" si="4"/>
        <v>7.0788173727487358E-3</v>
      </c>
    </row>
    <row r="39" spans="1:48" ht="15.75" thickBot="1">
      <c r="A39" s="153" t="s">
        <v>64</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211"/>
      <c r="AE39" s="211"/>
      <c r="AF39" s="211"/>
      <c r="AG39" s="211"/>
      <c r="AH39" s="211"/>
      <c r="AI39" s="211"/>
      <c r="AJ39" s="211"/>
      <c r="AK39" s="211"/>
      <c r="AL39" s="211"/>
      <c r="AM39" s="211"/>
      <c r="AN39" s="211"/>
      <c r="AO39" s="212"/>
      <c r="AP39" s="184">
        <v>1003.9561711</v>
      </c>
      <c r="AQ39" s="185">
        <v>836.56656940000005</v>
      </c>
      <c r="AR39" s="185">
        <v>750.9382488</v>
      </c>
      <c r="AS39" s="185">
        <v>750.9382488</v>
      </c>
      <c r="AT39" s="157">
        <f t="shared" si="4"/>
        <v>0</v>
      </c>
    </row>
    <row r="40" spans="1:48" ht="15" customHeight="1" thickBot="1">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Q40" s="11"/>
      <c r="AR40" s="11"/>
      <c r="AS40" s="11"/>
      <c r="AT40" s="154"/>
    </row>
    <row r="41" spans="1:48" ht="15" customHeight="1">
      <c r="A41" s="136" t="s">
        <v>115</v>
      </c>
      <c r="B41" s="147">
        <f t="shared" ref="B41:AN41" si="5">SUM(B42,B43,B50,B51,B52,B53)</f>
        <v>16191.044530499999</v>
      </c>
      <c r="C41" s="147">
        <f t="shared" si="5"/>
        <v>17305.839064</v>
      </c>
      <c r="D41" s="147">
        <f t="shared" si="5"/>
        <v>18139.275878500001</v>
      </c>
      <c r="E41" s="147">
        <f t="shared" si="5"/>
        <v>18757.124827250002</v>
      </c>
      <c r="F41" s="147">
        <f t="shared" si="5"/>
        <v>18893.38318425</v>
      </c>
      <c r="G41" s="147">
        <f t="shared" si="5"/>
        <v>19001.859066249999</v>
      </c>
      <c r="H41" s="147">
        <f t="shared" si="5"/>
        <v>19415.138075000003</v>
      </c>
      <c r="I41" s="147">
        <f t="shared" si="5"/>
        <v>19963.290531500003</v>
      </c>
      <c r="J41" s="147">
        <f t="shared" si="5"/>
        <v>21054.14170625</v>
      </c>
      <c r="K41" s="147">
        <f t="shared" si="5"/>
        <v>22613.12335975</v>
      </c>
      <c r="L41" s="147">
        <f t="shared" si="5"/>
        <v>23752.16726025</v>
      </c>
      <c r="M41" s="147">
        <f t="shared" si="5"/>
        <v>24205.016152249998</v>
      </c>
      <c r="N41" s="147">
        <f t="shared" si="5"/>
        <v>25080.567701749998</v>
      </c>
      <c r="O41" s="147">
        <f t="shared" si="5"/>
        <v>25690.678932999999</v>
      </c>
      <c r="P41" s="147">
        <f t="shared" si="5"/>
        <v>26474.676752000003</v>
      </c>
      <c r="Q41" s="147">
        <f t="shared" si="5"/>
        <v>27156.558865299812</v>
      </c>
      <c r="R41" s="147">
        <f t="shared" si="5"/>
        <v>28870.197074716463</v>
      </c>
      <c r="S41" s="147">
        <f t="shared" si="5"/>
        <v>29317.176917788383</v>
      </c>
      <c r="T41" s="147">
        <f t="shared" si="5"/>
        <v>28780.258152198308</v>
      </c>
      <c r="U41" s="147">
        <f t="shared" si="5"/>
        <v>29929.855697695784</v>
      </c>
      <c r="V41" s="147">
        <f t="shared" si="5"/>
        <v>30517.046334943672</v>
      </c>
      <c r="W41" s="147">
        <f t="shared" si="5"/>
        <v>31144.203032314334</v>
      </c>
      <c r="X41" s="147">
        <f t="shared" si="5"/>
        <v>32005.110268496188</v>
      </c>
      <c r="Y41" s="147">
        <f t="shared" si="5"/>
        <v>33039.057354070683</v>
      </c>
      <c r="Z41" s="147">
        <f t="shared" si="5"/>
        <v>33202.075952129613</v>
      </c>
      <c r="AA41" s="147">
        <f t="shared" si="5"/>
        <v>33928.669340389526</v>
      </c>
      <c r="AB41" s="147">
        <f t="shared" si="5"/>
        <v>34697.206548738905</v>
      </c>
      <c r="AC41" s="147">
        <f t="shared" si="5"/>
        <v>35375.639892835694</v>
      </c>
      <c r="AD41" s="147">
        <f t="shared" si="5"/>
        <v>36194.592646535064</v>
      </c>
      <c r="AE41" s="147">
        <f t="shared" si="5"/>
        <v>36366.499158509789</v>
      </c>
      <c r="AF41" s="147">
        <f t="shared" si="5"/>
        <v>37866.241394209967</v>
      </c>
      <c r="AG41" s="147">
        <f t="shared" si="5"/>
        <v>38407.273014722676</v>
      </c>
      <c r="AH41" s="147">
        <f t="shared" si="5"/>
        <v>39256.37305032264</v>
      </c>
      <c r="AI41" s="147">
        <f t="shared" si="5"/>
        <v>39554.075254073869</v>
      </c>
      <c r="AJ41" s="147">
        <f t="shared" si="5"/>
        <v>39198.548689100295</v>
      </c>
      <c r="AK41" s="147">
        <f t="shared" si="5"/>
        <v>39273.108081780949</v>
      </c>
      <c r="AL41" s="147">
        <f t="shared" si="5"/>
        <v>40653.946735449113</v>
      </c>
      <c r="AM41" s="147">
        <f t="shared" si="5"/>
        <v>40316.451613811114</v>
      </c>
      <c r="AN41" s="147">
        <f t="shared" si="5"/>
        <v>39869.96101302492</v>
      </c>
      <c r="AO41" s="147">
        <f>SUM(AO42,AO43,AO50,AO51,AO52,AO53)</f>
        <v>39500.276749088982</v>
      </c>
      <c r="AP41" s="173">
        <f>SUM(AP42,AP43,AP50,AP51,AP52,AP53)</f>
        <v>39837.981355556614</v>
      </c>
      <c r="AQ41" s="231">
        <f>SUM(AQ42,AQ43,AQ50,AQ51,AQ52,AQ53)</f>
        <v>40363.648857430679</v>
      </c>
      <c r="AR41" s="231">
        <f>SUM(AR42,AR43,AR50,AR51,AR52,AR53)</f>
        <v>39606.689105212441</v>
      </c>
      <c r="AS41" s="232">
        <f>SUM(AS42,AS43,AS50,AS51,AS52,AS53)</f>
        <v>39667.746661532889</v>
      </c>
      <c r="AT41" s="159">
        <f t="shared" si="4"/>
        <v>1.5415970811962776E-3</v>
      </c>
    </row>
    <row r="42" spans="1:48" s="15" customFormat="1">
      <c r="A42" s="152" t="s">
        <v>16</v>
      </c>
      <c r="B42" s="11">
        <v>367.89743249999998</v>
      </c>
      <c r="C42" s="11">
        <v>388.63560050000001</v>
      </c>
      <c r="D42" s="11">
        <v>405.93226375</v>
      </c>
      <c r="E42" s="11">
        <v>429.10377025000003</v>
      </c>
      <c r="F42" s="11">
        <v>412.28094249999998</v>
      </c>
      <c r="G42" s="11">
        <v>407.13999124999998</v>
      </c>
      <c r="H42" s="11">
        <v>444.481269</v>
      </c>
      <c r="I42" s="11">
        <v>471.47814800000003</v>
      </c>
      <c r="J42" s="11">
        <v>505.78307625000002</v>
      </c>
      <c r="K42" s="11">
        <v>503.23751625</v>
      </c>
      <c r="L42" s="11">
        <v>584.44343149999997</v>
      </c>
      <c r="M42" s="11">
        <v>586.97851549999996</v>
      </c>
      <c r="N42" s="11">
        <v>569.66916374999994</v>
      </c>
      <c r="O42" s="11">
        <v>566.1559115</v>
      </c>
      <c r="P42" s="11">
        <v>656.24602275000007</v>
      </c>
      <c r="Q42" s="11">
        <v>662.47144800000001</v>
      </c>
      <c r="R42" s="11">
        <v>681.76446754425001</v>
      </c>
      <c r="S42" s="11">
        <v>705.46006964978505</v>
      </c>
      <c r="T42" s="11">
        <v>749.87271911684195</v>
      </c>
      <c r="U42" s="11">
        <v>779.510563544967</v>
      </c>
      <c r="V42" s="11">
        <v>844.65372509754695</v>
      </c>
      <c r="W42" s="11">
        <v>890.70200736500999</v>
      </c>
      <c r="X42" s="11">
        <v>976.21492078202505</v>
      </c>
      <c r="Y42" s="11">
        <v>1130.0011880459599</v>
      </c>
      <c r="Z42" s="11">
        <v>1187.31069593956</v>
      </c>
      <c r="AA42" s="11">
        <v>1266.1221828457001</v>
      </c>
      <c r="AB42" s="11">
        <v>1295.64421093958</v>
      </c>
      <c r="AC42" s="11">
        <v>1420.89372303809</v>
      </c>
      <c r="AD42" s="11">
        <v>1442.6401052354499</v>
      </c>
      <c r="AE42" s="11">
        <v>1437.07512023341</v>
      </c>
      <c r="AF42" s="11">
        <v>1407.10996238967</v>
      </c>
      <c r="AG42" s="11">
        <v>1480.7851859761799</v>
      </c>
      <c r="AH42" s="11">
        <v>1675.3620151130899</v>
      </c>
      <c r="AI42" s="11">
        <v>1836.4132870184301</v>
      </c>
      <c r="AJ42" s="11">
        <v>1976.1325057158001</v>
      </c>
      <c r="AK42" s="11">
        <v>2023.11835878233</v>
      </c>
      <c r="AL42" s="11">
        <v>2132.1789064187801</v>
      </c>
      <c r="AM42" s="11">
        <v>2085.6698380181701</v>
      </c>
      <c r="AN42" s="11">
        <v>2303.4015853267701</v>
      </c>
      <c r="AO42" s="11">
        <v>2368.7557444576701</v>
      </c>
      <c r="AP42" s="176">
        <v>2669.1986156614598</v>
      </c>
      <c r="AQ42" s="11">
        <v>2778.3760744897299</v>
      </c>
      <c r="AR42" s="11">
        <v>2565.5363649180699</v>
      </c>
      <c r="AS42" s="177">
        <v>2523.4391292842602</v>
      </c>
      <c r="AT42" s="159">
        <f t="shared" si="4"/>
        <v>-1.6408746416328501E-2</v>
      </c>
    </row>
    <row r="43" spans="1:48" s="15" customFormat="1" ht="15" customHeight="1">
      <c r="A43" s="152" t="s">
        <v>15</v>
      </c>
      <c r="B43" s="11">
        <v>5763.619236999999</v>
      </c>
      <c r="C43" s="11">
        <v>6043.1198695000003</v>
      </c>
      <c r="D43" s="11">
        <v>6472.4053887499995</v>
      </c>
      <c r="E43" s="11">
        <v>6976.2689527500006</v>
      </c>
      <c r="F43" s="11">
        <v>7223.690162500001</v>
      </c>
      <c r="G43" s="11">
        <v>7415.3451937500013</v>
      </c>
      <c r="H43" s="11">
        <v>7643.9243669999996</v>
      </c>
      <c r="I43" s="11">
        <v>7761.8499512500002</v>
      </c>
      <c r="J43" s="11">
        <v>8118.4733987500003</v>
      </c>
      <c r="K43" s="11">
        <v>9126.0233927499994</v>
      </c>
      <c r="L43" s="11">
        <v>9852.1785690000015</v>
      </c>
      <c r="M43" s="11">
        <v>10027.32861325</v>
      </c>
      <c r="N43" s="11">
        <v>10363.088274999996</v>
      </c>
      <c r="O43" s="11">
        <v>10691.0032305</v>
      </c>
      <c r="P43" s="11">
        <v>10989.625856250002</v>
      </c>
      <c r="Q43" s="11">
        <v>11360.904736175866</v>
      </c>
      <c r="R43" s="11">
        <f>SUBTOTAL(9,R44:R49)</f>
        <v>11760.870500664623</v>
      </c>
      <c r="S43" s="11">
        <f t="shared" ref="S43:X43" si="6">SUBTOTAL(9,S44:S49)</f>
        <v>11959.662511774628</v>
      </c>
      <c r="T43" s="11">
        <f t="shared" si="6"/>
        <v>11609.377655950135</v>
      </c>
      <c r="U43" s="11">
        <f t="shared" si="6"/>
        <v>12578.178752754158</v>
      </c>
      <c r="V43" s="11">
        <f t="shared" si="6"/>
        <v>12897.801770901984</v>
      </c>
      <c r="W43" s="11">
        <f t="shared" si="6"/>
        <v>13055.600476404283</v>
      </c>
      <c r="X43" s="11">
        <f t="shared" si="6"/>
        <v>13257.286013045734</v>
      </c>
      <c r="Y43" s="11">
        <f t="shared" ref="Y43:AS43" si="7">SUBTOTAL(9,Y44:Y49)</f>
        <v>13746.817667672107</v>
      </c>
      <c r="Z43" s="11">
        <f t="shared" si="7"/>
        <v>13574.504104166102</v>
      </c>
      <c r="AA43" s="11">
        <f t="shared" si="7"/>
        <v>13915.054019055897</v>
      </c>
      <c r="AB43" s="11">
        <f t="shared" si="7"/>
        <v>14393.344939477112</v>
      </c>
      <c r="AC43" s="11">
        <f t="shared" si="7"/>
        <v>14536.884147750046</v>
      </c>
      <c r="AD43" s="11">
        <f t="shared" si="7"/>
        <v>15202.325706403288</v>
      </c>
      <c r="AE43" s="11">
        <f t="shared" si="7"/>
        <v>14726.111239697268</v>
      </c>
      <c r="AF43" s="11">
        <f t="shared" si="7"/>
        <v>15489.414864583965</v>
      </c>
      <c r="AG43" s="11">
        <f t="shared" si="7"/>
        <v>15773.806524841095</v>
      </c>
      <c r="AH43" s="11">
        <f t="shared" si="7"/>
        <v>15176.43803783118</v>
      </c>
      <c r="AI43" s="11">
        <f t="shared" si="7"/>
        <v>15238.914531627126</v>
      </c>
      <c r="AJ43" s="11">
        <f t="shared" si="7"/>
        <v>14658.719544075793</v>
      </c>
      <c r="AK43" s="11">
        <f t="shared" si="7"/>
        <v>14069.967017745592</v>
      </c>
      <c r="AL43" s="11">
        <f t="shared" si="7"/>
        <v>15208.558407808981</v>
      </c>
      <c r="AM43" s="11">
        <f t="shared" si="7"/>
        <v>15243.881358656765</v>
      </c>
      <c r="AN43" s="11">
        <f t="shared" si="7"/>
        <v>14478.06354216878</v>
      </c>
      <c r="AO43" s="11">
        <f t="shared" si="7"/>
        <v>14385.999402662086</v>
      </c>
      <c r="AP43" s="176">
        <f t="shared" si="7"/>
        <v>14426.193084833767</v>
      </c>
      <c r="AQ43" s="11">
        <f t="shared" si="7"/>
        <v>14625.233073157229</v>
      </c>
      <c r="AR43" s="11">
        <f t="shared" si="7"/>
        <v>14523.832292024474</v>
      </c>
      <c r="AS43" s="177">
        <f t="shared" si="7"/>
        <v>14608.893441317354</v>
      </c>
      <c r="AT43" s="159">
        <f t="shared" si="4"/>
        <v>5.8566601143963393E-3</v>
      </c>
    </row>
    <row r="44" spans="1:48" ht="15" customHeight="1" outlineLevel="1">
      <c r="A44" s="6" t="s">
        <v>9</v>
      </c>
      <c r="B44" s="49"/>
      <c r="C44" s="49"/>
      <c r="D44" s="49"/>
      <c r="E44" s="49"/>
      <c r="F44" s="49"/>
      <c r="G44" s="49"/>
      <c r="H44" s="49"/>
      <c r="I44" s="49"/>
      <c r="J44" s="49"/>
      <c r="K44" s="49"/>
      <c r="L44" s="49"/>
      <c r="M44" s="49"/>
      <c r="N44" s="49"/>
      <c r="O44" s="49"/>
      <c r="P44" s="49"/>
      <c r="Q44" s="49"/>
      <c r="R44" s="11">
        <v>191.66600589734301</v>
      </c>
      <c r="S44" s="11">
        <v>233.98313831010401</v>
      </c>
      <c r="T44" s="11">
        <v>280.44889154495701</v>
      </c>
      <c r="U44" s="11">
        <v>308.81753090782797</v>
      </c>
      <c r="V44" s="11">
        <v>337.36309461369098</v>
      </c>
      <c r="W44" s="11">
        <v>382.11568194189999</v>
      </c>
      <c r="X44" s="11">
        <v>383.89144604944198</v>
      </c>
      <c r="Y44" s="11">
        <v>387.06143679676899</v>
      </c>
      <c r="Z44" s="11">
        <v>325.08733744242898</v>
      </c>
      <c r="AA44" s="11">
        <v>281.39609888505299</v>
      </c>
      <c r="AB44" s="11">
        <v>341.29356458335002</v>
      </c>
      <c r="AC44" s="11">
        <v>351.81374119204202</v>
      </c>
      <c r="AD44" s="11">
        <v>332.81962662286003</v>
      </c>
      <c r="AE44" s="11">
        <v>312.91277746454398</v>
      </c>
      <c r="AF44" s="11">
        <v>289.01962712268198</v>
      </c>
      <c r="AG44" s="11">
        <v>322.20958621113101</v>
      </c>
      <c r="AH44" s="11">
        <v>328.07123279093503</v>
      </c>
      <c r="AI44" s="11">
        <v>370.90209815252302</v>
      </c>
      <c r="AJ44" s="11">
        <v>428.88009564713701</v>
      </c>
      <c r="AK44" s="11">
        <v>489.18276380227502</v>
      </c>
      <c r="AL44" s="11">
        <v>425.46826788943702</v>
      </c>
      <c r="AM44" s="11">
        <v>399.58227072278402</v>
      </c>
      <c r="AN44" s="11">
        <v>461.42358423402499</v>
      </c>
      <c r="AO44" s="11">
        <v>465.51829841576898</v>
      </c>
      <c r="AP44" s="176">
        <v>446.52373136196002</v>
      </c>
      <c r="AQ44" s="11">
        <v>404.30834990541302</v>
      </c>
      <c r="AR44" s="11">
        <v>361.90433569618699</v>
      </c>
      <c r="AS44" s="177">
        <v>417.39300956679801</v>
      </c>
      <c r="AT44" s="159">
        <f t="shared" si="4"/>
        <v>0.15332414784108273</v>
      </c>
    </row>
    <row r="45" spans="1:48" ht="15" customHeight="1" outlineLevel="1">
      <c r="A45" s="6" t="s">
        <v>10</v>
      </c>
      <c r="B45" s="49"/>
      <c r="C45" s="49"/>
      <c r="D45" s="49"/>
      <c r="E45" s="49"/>
      <c r="F45" s="49"/>
      <c r="G45" s="49"/>
      <c r="H45" s="49"/>
      <c r="I45" s="49"/>
      <c r="J45" s="49"/>
      <c r="K45" s="49"/>
      <c r="L45" s="49"/>
      <c r="M45" s="49"/>
      <c r="N45" s="49"/>
      <c r="O45" s="49"/>
      <c r="P45" s="49"/>
      <c r="Q45" s="49"/>
      <c r="R45" s="11">
        <v>1515.7345572474001</v>
      </c>
      <c r="S45" s="11">
        <v>1475.92854880557</v>
      </c>
      <c r="T45" s="11">
        <v>1466.41658541265</v>
      </c>
      <c r="U45" s="11">
        <v>1596.7973021320199</v>
      </c>
      <c r="V45" s="11">
        <v>1677.0376633564399</v>
      </c>
      <c r="W45" s="11">
        <v>1698.2783641752701</v>
      </c>
      <c r="X45" s="11">
        <v>1715.3501948246801</v>
      </c>
      <c r="Y45" s="11">
        <v>1851.8660702080199</v>
      </c>
      <c r="Z45" s="11">
        <v>1774.14662166842</v>
      </c>
      <c r="AA45" s="11">
        <v>1827.9618010547299</v>
      </c>
      <c r="AB45" s="11">
        <v>1873.4312641194699</v>
      </c>
      <c r="AC45" s="11">
        <v>1977.93129647916</v>
      </c>
      <c r="AD45" s="11">
        <v>2093.9034084762998</v>
      </c>
      <c r="AE45" s="11">
        <v>2035.80287206355</v>
      </c>
      <c r="AF45" s="11">
        <v>2122.4287822035999</v>
      </c>
      <c r="AG45" s="11">
        <v>2286.3467213357399</v>
      </c>
      <c r="AH45" s="11">
        <v>2208.5117661169302</v>
      </c>
      <c r="AI45" s="11">
        <v>2164.88886092554</v>
      </c>
      <c r="AJ45" s="11">
        <v>2254.8870516403899</v>
      </c>
      <c r="AK45" s="11">
        <v>2264.8833561127899</v>
      </c>
      <c r="AL45" s="11">
        <v>2253.17875190531</v>
      </c>
      <c r="AM45" s="11">
        <v>2238.1398367698298</v>
      </c>
      <c r="AN45" s="11">
        <v>1965.8015558531299</v>
      </c>
      <c r="AO45" s="11">
        <v>2202.3234850183198</v>
      </c>
      <c r="AP45" s="176">
        <v>2313.1470189812399</v>
      </c>
      <c r="AQ45" s="11">
        <v>2445.6335712814998</v>
      </c>
      <c r="AR45" s="11">
        <v>2496.62271390871</v>
      </c>
      <c r="AS45" s="177">
        <v>2654.2072909721901</v>
      </c>
      <c r="AT45" s="159">
        <f t="shared" si="4"/>
        <v>6.3119099327894057E-2</v>
      </c>
    </row>
    <row r="46" spans="1:48" ht="15" customHeight="1" outlineLevel="1">
      <c r="A46" s="6" t="s">
        <v>11</v>
      </c>
      <c r="B46" s="49"/>
      <c r="C46" s="49"/>
      <c r="D46" s="49"/>
      <c r="E46" s="49"/>
      <c r="F46" s="49"/>
      <c r="G46" s="49"/>
      <c r="H46" s="49"/>
      <c r="I46" s="49"/>
      <c r="J46" s="49"/>
      <c r="K46" s="49"/>
      <c r="L46" s="49"/>
      <c r="M46" s="49"/>
      <c r="N46" s="49"/>
      <c r="O46" s="49"/>
      <c r="P46" s="49"/>
      <c r="Q46" s="49"/>
      <c r="R46" s="11">
        <v>2756.5435425710998</v>
      </c>
      <c r="S46" s="11">
        <v>2932.55381406166</v>
      </c>
      <c r="T46" s="11">
        <v>2876.2674465350301</v>
      </c>
      <c r="U46" s="11">
        <v>3092.4592410002801</v>
      </c>
      <c r="V46" s="11">
        <v>3166.87707034103</v>
      </c>
      <c r="W46" s="11">
        <v>3265.5852377523302</v>
      </c>
      <c r="X46" s="11">
        <v>3126.4931180458302</v>
      </c>
      <c r="Y46" s="11">
        <v>3235.0284881990901</v>
      </c>
      <c r="Z46" s="11">
        <v>3135.5288358118601</v>
      </c>
      <c r="AA46" s="11">
        <v>3470.95439766859</v>
      </c>
      <c r="AB46" s="11">
        <v>3714.0064335884999</v>
      </c>
      <c r="AC46" s="11">
        <v>3762.3308911019999</v>
      </c>
      <c r="AD46" s="11">
        <v>4038.3274194819801</v>
      </c>
      <c r="AE46" s="11">
        <v>3716.6720509953402</v>
      </c>
      <c r="AF46" s="11">
        <v>4198.7044506792899</v>
      </c>
      <c r="AG46" s="11">
        <v>4139.3465914551498</v>
      </c>
      <c r="AH46" s="11">
        <v>3694.9418519904002</v>
      </c>
      <c r="AI46" s="11">
        <v>3444.7912437950699</v>
      </c>
      <c r="AJ46" s="11">
        <v>3376.00911187983</v>
      </c>
      <c r="AK46" s="11">
        <v>3595.0290067757601</v>
      </c>
      <c r="AL46" s="11">
        <v>3721.3688714146001</v>
      </c>
      <c r="AM46" s="11">
        <v>3739.4992729609999</v>
      </c>
      <c r="AN46" s="11">
        <v>3371.3243600973301</v>
      </c>
      <c r="AO46" s="11">
        <v>2696.5169475081502</v>
      </c>
      <c r="AP46" s="176">
        <v>2676.82713849642</v>
      </c>
      <c r="AQ46" s="11">
        <v>2727.4687186578899</v>
      </c>
      <c r="AR46" s="11">
        <v>2732.5569182620102</v>
      </c>
      <c r="AS46" s="177">
        <v>2696.1932705131499</v>
      </c>
      <c r="AT46" s="159">
        <f t="shared" si="4"/>
        <v>-1.3307553634413827E-2</v>
      </c>
    </row>
    <row r="47" spans="1:48" ht="15" customHeight="1" outlineLevel="1">
      <c r="A47" s="6" t="s">
        <v>12</v>
      </c>
      <c r="B47" s="49"/>
      <c r="C47" s="49"/>
      <c r="D47" s="49"/>
      <c r="E47" s="49"/>
      <c r="F47" s="49"/>
      <c r="G47" s="49"/>
      <c r="H47" s="49"/>
      <c r="I47" s="49"/>
      <c r="J47" s="49"/>
      <c r="K47" s="49"/>
      <c r="L47" s="49"/>
      <c r="M47" s="49"/>
      <c r="N47" s="49"/>
      <c r="O47" s="49"/>
      <c r="P47" s="49"/>
      <c r="Q47" s="49"/>
      <c r="R47" s="11">
        <v>709.65078938754004</v>
      </c>
      <c r="S47" s="11">
        <v>692.67032130887401</v>
      </c>
      <c r="T47" s="11">
        <v>689.642153431682</v>
      </c>
      <c r="U47" s="11">
        <v>712.23927597950899</v>
      </c>
      <c r="V47" s="11">
        <v>705.00039995038105</v>
      </c>
      <c r="W47" s="11">
        <v>690.95212584398303</v>
      </c>
      <c r="X47" s="11">
        <v>682.51883154851203</v>
      </c>
      <c r="Y47" s="11">
        <v>722.38575501679804</v>
      </c>
      <c r="Z47" s="11">
        <v>697.39471664754399</v>
      </c>
      <c r="AA47" s="11">
        <v>667.29648615636495</v>
      </c>
      <c r="AB47" s="11">
        <v>658.99618502005296</v>
      </c>
      <c r="AC47" s="11">
        <v>711.33007201734404</v>
      </c>
      <c r="AD47" s="11">
        <v>718.64076146698596</v>
      </c>
      <c r="AE47" s="11">
        <v>677.14935118704204</v>
      </c>
      <c r="AF47" s="11">
        <v>643.55566368675397</v>
      </c>
      <c r="AG47" s="11">
        <v>753.67756987781399</v>
      </c>
      <c r="AH47" s="11">
        <v>794.25075165691499</v>
      </c>
      <c r="AI47" s="11">
        <v>780.73571894060296</v>
      </c>
      <c r="AJ47" s="11">
        <v>757.90921526108605</v>
      </c>
      <c r="AK47" s="11">
        <v>714.127506119906</v>
      </c>
      <c r="AL47" s="11">
        <v>702.652888242465</v>
      </c>
      <c r="AM47" s="11">
        <v>712.73562289086306</v>
      </c>
      <c r="AN47" s="11">
        <v>734.56766306204702</v>
      </c>
      <c r="AO47" s="11">
        <v>749.27405649713603</v>
      </c>
      <c r="AP47" s="176">
        <v>738.11569293502805</v>
      </c>
      <c r="AQ47" s="11">
        <v>788.17835616626496</v>
      </c>
      <c r="AR47" s="11">
        <v>804.453017145476</v>
      </c>
      <c r="AS47" s="177">
        <v>869.80306006507601</v>
      </c>
      <c r="AT47" s="159">
        <f t="shared" si="4"/>
        <v>8.1235375499601359E-2</v>
      </c>
      <c r="AU47"/>
      <c r="AV47"/>
    </row>
    <row r="48" spans="1:48" ht="15" customHeight="1" outlineLevel="1">
      <c r="A48" s="6" t="s">
        <v>13</v>
      </c>
      <c r="B48" s="49"/>
      <c r="C48" s="49"/>
      <c r="D48" s="49"/>
      <c r="E48" s="49"/>
      <c r="F48" s="49"/>
      <c r="G48" s="49"/>
      <c r="H48" s="49"/>
      <c r="I48" s="49"/>
      <c r="J48" s="49"/>
      <c r="K48" s="49"/>
      <c r="L48" s="49"/>
      <c r="M48" s="49"/>
      <c r="N48" s="49"/>
      <c r="O48" s="49"/>
      <c r="P48" s="49"/>
      <c r="Q48" s="49"/>
      <c r="R48" s="11">
        <v>5465.7114060608901</v>
      </c>
      <c r="S48" s="11">
        <v>5609.9047318024304</v>
      </c>
      <c r="T48" s="11">
        <v>5307.6891219377203</v>
      </c>
      <c r="U48" s="11">
        <v>5765.9347327284304</v>
      </c>
      <c r="V48" s="11">
        <v>5754.97289758637</v>
      </c>
      <c r="W48" s="11">
        <v>5751.7421757706197</v>
      </c>
      <c r="X48" s="11">
        <v>5966.2032188503999</v>
      </c>
      <c r="Y48" s="11">
        <v>6136.2441305434904</v>
      </c>
      <c r="Z48" s="11">
        <v>6275.0689356819403</v>
      </c>
      <c r="AA48" s="11">
        <v>6351.6186852193496</v>
      </c>
      <c r="AB48" s="11">
        <v>6346.5763238671198</v>
      </c>
      <c r="AC48" s="11">
        <v>6290.4226157954899</v>
      </c>
      <c r="AD48" s="11">
        <v>6334.0237323937899</v>
      </c>
      <c r="AE48" s="11">
        <v>6380.6080763439404</v>
      </c>
      <c r="AF48" s="11">
        <v>6669.5899253368098</v>
      </c>
      <c r="AG48" s="11">
        <v>6710.7122658675398</v>
      </c>
      <c r="AH48" s="11">
        <v>6613.5322307271699</v>
      </c>
      <c r="AI48" s="11">
        <v>6869.0183236306602</v>
      </c>
      <c r="AJ48" s="11">
        <v>6300.8050776602204</v>
      </c>
      <c r="AK48" s="11">
        <v>5616.6385841483097</v>
      </c>
      <c r="AL48" s="11">
        <v>6749.6878760648497</v>
      </c>
      <c r="AM48" s="11">
        <v>6907.1906801022496</v>
      </c>
      <c r="AN48" s="11">
        <v>6545.70039889698</v>
      </c>
      <c r="AO48" s="11">
        <v>6605.6413120159004</v>
      </c>
      <c r="AP48" s="176">
        <v>6549.8930570775301</v>
      </c>
      <c r="AQ48" s="11">
        <v>6524.2867354747004</v>
      </c>
      <c r="AR48" s="11">
        <v>6453.3806989164004</v>
      </c>
      <c r="AS48" s="177">
        <v>6356.6503913588303</v>
      </c>
      <c r="AT48" s="159">
        <f t="shared" si="4"/>
        <v>-1.4989090535726834E-2</v>
      </c>
      <c r="AU48"/>
      <c r="AV48"/>
    </row>
    <row r="49" spans="1:48" ht="15" customHeight="1" outlineLevel="1">
      <c r="A49" s="6" t="s">
        <v>14</v>
      </c>
      <c r="B49" s="49"/>
      <c r="C49" s="49"/>
      <c r="D49" s="49"/>
      <c r="E49" s="49"/>
      <c r="F49" s="49"/>
      <c r="G49" s="49"/>
      <c r="H49" s="49"/>
      <c r="I49" s="49"/>
      <c r="J49" s="49"/>
      <c r="K49" s="49"/>
      <c r="L49" s="49"/>
      <c r="M49" s="49"/>
      <c r="N49" s="49"/>
      <c r="O49" s="49"/>
      <c r="P49" s="49"/>
      <c r="Q49" s="49"/>
      <c r="R49" s="11">
        <v>1121.56419950035</v>
      </c>
      <c r="S49" s="11">
        <v>1014.62195748599</v>
      </c>
      <c r="T49" s="11">
        <v>988.91345708809604</v>
      </c>
      <c r="U49" s="11">
        <v>1101.9306700060899</v>
      </c>
      <c r="V49" s="11">
        <v>1256.5506450540699</v>
      </c>
      <c r="W49" s="11">
        <v>1266.9268909201801</v>
      </c>
      <c r="X49" s="11">
        <v>1382.82920372687</v>
      </c>
      <c r="Y49" s="11">
        <v>1414.23178690794</v>
      </c>
      <c r="Z49" s="11">
        <v>1367.2776569139101</v>
      </c>
      <c r="AA49" s="11">
        <v>1315.8265500718101</v>
      </c>
      <c r="AB49" s="11">
        <v>1459.0411682986201</v>
      </c>
      <c r="AC49" s="11">
        <v>1443.0555311640101</v>
      </c>
      <c r="AD49" s="11">
        <v>1684.6107579613699</v>
      </c>
      <c r="AE49" s="11">
        <v>1602.9661116428499</v>
      </c>
      <c r="AF49" s="11">
        <v>1566.1164155548299</v>
      </c>
      <c r="AG49" s="11">
        <v>1561.51379009372</v>
      </c>
      <c r="AH49" s="11">
        <v>1537.1302045488301</v>
      </c>
      <c r="AI49" s="11">
        <v>1608.5782861827299</v>
      </c>
      <c r="AJ49" s="11">
        <v>1540.22899198713</v>
      </c>
      <c r="AK49" s="11">
        <v>1390.1058007865499</v>
      </c>
      <c r="AL49" s="11">
        <v>1356.20175229232</v>
      </c>
      <c r="AM49" s="11">
        <v>1246.73367521004</v>
      </c>
      <c r="AN49" s="11">
        <v>1399.24598002527</v>
      </c>
      <c r="AO49" s="11">
        <v>1666.7253032068099</v>
      </c>
      <c r="AP49" s="176">
        <v>1701.6864459815899</v>
      </c>
      <c r="AQ49" s="11">
        <v>1735.3573416714601</v>
      </c>
      <c r="AR49" s="11">
        <v>1674.91460809569</v>
      </c>
      <c r="AS49" s="177">
        <v>1614.6464188413099</v>
      </c>
      <c r="AT49" s="159">
        <f t="shared" si="4"/>
        <v>-3.5982842924095482E-2</v>
      </c>
      <c r="AU49"/>
      <c r="AV49"/>
    </row>
    <row r="50" spans="1:48" s="15" customFormat="1" ht="15" customHeight="1">
      <c r="A50" s="152" t="s">
        <v>20</v>
      </c>
      <c r="B50" s="11">
        <v>2534.47509175</v>
      </c>
      <c r="C50" s="11">
        <v>2683.7467494999996</v>
      </c>
      <c r="D50" s="11">
        <v>2861.7906035000001</v>
      </c>
      <c r="E50" s="11">
        <v>3017.0044244999999</v>
      </c>
      <c r="F50" s="11">
        <v>3042.8923995000005</v>
      </c>
      <c r="G50" s="11">
        <v>3202.0768812499996</v>
      </c>
      <c r="H50" s="11">
        <v>3323.2064390000005</v>
      </c>
      <c r="I50" s="11">
        <v>3522.5307640000001</v>
      </c>
      <c r="J50" s="11">
        <v>3814.2405104999998</v>
      </c>
      <c r="K50" s="11">
        <v>4065.1330389999998</v>
      </c>
      <c r="L50" s="11">
        <v>4321.9054125000002</v>
      </c>
      <c r="M50" s="11">
        <v>4531.1106742499996</v>
      </c>
      <c r="N50" s="11">
        <v>4809.7402322500002</v>
      </c>
      <c r="O50" s="11">
        <v>5010.5790722499996</v>
      </c>
      <c r="P50" s="11">
        <v>5340.3309687500005</v>
      </c>
      <c r="Q50" s="11">
        <v>5387.8169496239461</v>
      </c>
      <c r="R50" s="11">
        <v>5397.1721979375898</v>
      </c>
      <c r="S50" s="11">
        <v>5442.9035043405702</v>
      </c>
      <c r="T50" s="11">
        <v>5374.73366068623</v>
      </c>
      <c r="U50" s="11">
        <v>5486.6273530750595</v>
      </c>
      <c r="V50" s="11">
        <v>5576.8436938754403</v>
      </c>
      <c r="W50" s="11">
        <v>5831.13786513174</v>
      </c>
      <c r="X50" s="11">
        <v>6023.5211947637299</v>
      </c>
      <c r="Y50" s="11">
        <v>6457.4287706587102</v>
      </c>
      <c r="Z50" s="11">
        <v>6513.7086259156504</v>
      </c>
      <c r="AA50" s="11">
        <v>6823.5046113198296</v>
      </c>
      <c r="AB50" s="11">
        <v>6911.3761729303096</v>
      </c>
      <c r="AC50" s="11">
        <v>6969.52089011106</v>
      </c>
      <c r="AD50" s="11">
        <v>7047.4083400311301</v>
      </c>
      <c r="AE50" s="11">
        <v>7290.4371466046096</v>
      </c>
      <c r="AF50" s="11">
        <v>7904.7895550638304</v>
      </c>
      <c r="AG50" s="11">
        <v>8246.3468703292001</v>
      </c>
      <c r="AH50" s="11">
        <v>8882.8063207523792</v>
      </c>
      <c r="AI50" s="11">
        <v>9166.30768277881</v>
      </c>
      <c r="AJ50" s="11">
        <v>9105.4013184364394</v>
      </c>
      <c r="AK50" s="11">
        <v>9055.1025599120003</v>
      </c>
      <c r="AL50" s="11">
        <v>9102.2186253227901</v>
      </c>
      <c r="AM50" s="11">
        <v>8992.7400452979691</v>
      </c>
      <c r="AN50" s="11">
        <v>9402.7728694089201</v>
      </c>
      <c r="AO50" s="11">
        <v>9422.8803264349299</v>
      </c>
      <c r="AP50" s="176">
        <v>9394.1155875368895</v>
      </c>
      <c r="AQ50" s="11">
        <v>9574.5850129455193</v>
      </c>
      <c r="AR50" s="11">
        <v>9537.1668828571001</v>
      </c>
      <c r="AS50" s="177">
        <v>9588.5747839675805</v>
      </c>
      <c r="AT50" s="159">
        <f t="shared" si="4"/>
        <v>5.3902696410697004E-3</v>
      </c>
      <c r="AU50"/>
      <c r="AV50"/>
    </row>
    <row r="51" spans="1:48" s="15" customFormat="1">
      <c r="A51" s="152" t="s">
        <v>8</v>
      </c>
      <c r="B51" s="11">
        <v>7525.05276925</v>
      </c>
      <c r="C51" s="11">
        <v>8190.3368444999996</v>
      </c>
      <c r="D51" s="11">
        <v>8399.1476225000006</v>
      </c>
      <c r="E51" s="11">
        <v>8334.7476797500003</v>
      </c>
      <c r="F51" s="11">
        <v>8214.5196797499993</v>
      </c>
      <c r="G51" s="11">
        <v>7977.2969999999987</v>
      </c>
      <c r="H51" s="11">
        <v>8003.5259999999998</v>
      </c>
      <c r="I51" s="11">
        <v>8207.4316682500012</v>
      </c>
      <c r="J51" s="11">
        <v>8615.6447207500005</v>
      </c>
      <c r="K51" s="11">
        <v>8918.7294117500005</v>
      </c>
      <c r="L51" s="11">
        <v>8993.6398472499986</v>
      </c>
      <c r="M51" s="11">
        <v>9059.59834925</v>
      </c>
      <c r="N51" s="11">
        <v>9338.070030750001</v>
      </c>
      <c r="O51" s="11">
        <v>9422.9407187500001</v>
      </c>
      <c r="P51" s="11">
        <v>9488.4739042500005</v>
      </c>
      <c r="Q51" s="11">
        <v>9745.3657315</v>
      </c>
      <c r="R51" s="11">
        <v>10193.80222817</v>
      </c>
      <c r="S51" s="11">
        <v>10372.563151623401</v>
      </c>
      <c r="T51" s="11">
        <v>10209.6864360451</v>
      </c>
      <c r="U51" s="11">
        <v>10248.9513479216</v>
      </c>
      <c r="V51" s="11">
        <v>10361.159464668701</v>
      </c>
      <c r="W51" s="11">
        <v>10530.175003013301</v>
      </c>
      <c r="X51" s="11">
        <v>10911.500459504699</v>
      </c>
      <c r="Y51" s="11">
        <v>10868.222047293901</v>
      </c>
      <c r="Z51" s="11">
        <v>11089.9648457083</v>
      </c>
      <c r="AA51" s="11">
        <v>11087.4008467681</v>
      </c>
      <c r="AB51" s="11">
        <v>11260.2535449919</v>
      </c>
      <c r="AC51" s="11">
        <v>11611.753451536501</v>
      </c>
      <c r="AD51" s="11">
        <v>11665.630814465199</v>
      </c>
      <c r="AE51" s="11">
        <v>12076.2879715745</v>
      </c>
      <c r="AF51" s="11">
        <v>12288.4295063725</v>
      </c>
      <c r="AG51" s="11">
        <v>12152.1508566762</v>
      </c>
      <c r="AH51" s="11">
        <v>12664.004010326</v>
      </c>
      <c r="AI51" s="11">
        <v>12454.0741943495</v>
      </c>
      <c r="AJ51" s="11">
        <v>12460.5676872326</v>
      </c>
      <c r="AK51" s="11">
        <v>12809.254573735399</v>
      </c>
      <c r="AL51" s="11">
        <v>12710.840552490001</v>
      </c>
      <c r="AM51" s="11">
        <v>12575.446894438501</v>
      </c>
      <c r="AN51" s="11">
        <v>12504.361992374001</v>
      </c>
      <c r="AO51" s="11">
        <v>12364.974667934301</v>
      </c>
      <c r="AP51" s="176">
        <v>12344.517896424501</v>
      </c>
      <c r="AQ51" s="11">
        <v>12548.8881274382</v>
      </c>
      <c r="AR51" s="11">
        <v>12229.215316612799</v>
      </c>
      <c r="AS51" s="177">
        <v>12195.901058163699</v>
      </c>
      <c r="AT51" s="159">
        <f t="shared" si="4"/>
        <v>-2.7241533971393839E-3</v>
      </c>
    </row>
    <row r="52" spans="1:48">
      <c r="A52" s="153" t="s">
        <v>64</v>
      </c>
      <c r="B52" s="48"/>
      <c r="C52" s="48"/>
      <c r="D52" s="48"/>
      <c r="E52" s="48"/>
      <c r="F52" s="48"/>
      <c r="G52" s="48"/>
      <c r="H52" s="48"/>
      <c r="I52" s="48"/>
      <c r="J52" s="48"/>
      <c r="K52" s="48"/>
      <c r="L52" s="48"/>
      <c r="M52" s="48"/>
      <c r="N52" s="48"/>
      <c r="O52" s="48"/>
      <c r="P52" s="48"/>
      <c r="Q52" s="48"/>
      <c r="R52" s="11">
        <v>836.58768039999995</v>
      </c>
      <c r="S52" s="11">
        <v>836.58768039999995</v>
      </c>
      <c r="T52" s="11">
        <v>836.58768039999995</v>
      </c>
      <c r="U52" s="11">
        <v>836.58768039999995</v>
      </c>
      <c r="V52" s="11">
        <v>836.58768039999995</v>
      </c>
      <c r="W52" s="11">
        <v>836.58768039999995</v>
      </c>
      <c r="X52" s="11">
        <v>836.58768039999995</v>
      </c>
      <c r="Y52" s="11">
        <v>836.58768039999995</v>
      </c>
      <c r="Z52" s="11">
        <v>836.58768039999995</v>
      </c>
      <c r="AA52" s="11">
        <v>836.58768039999995</v>
      </c>
      <c r="AB52" s="11">
        <v>836.58768039999995</v>
      </c>
      <c r="AC52" s="11">
        <v>836.58768039999995</v>
      </c>
      <c r="AD52" s="11">
        <v>836.58768039999995</v>
      </c>
      <c r="AE52" s="11">
        <v>836.58768039999995</v>
      </c>
      <c r="AF52" s="11">
        <v>776.4975058</v>
      </c>
      <c r="AG52" s="11">
        <v>754.18357690000005</v>
      </c>
      <c r="AH52" s="11">
        <v>857.76266629999998</v>
      </c>
      <c r="AI52" s="11">
        <v>858.36555829999998</v>
      </c>
      <c r="AJ52" s="11">
        <v>829.46960650000005</v>
      </c>
      <c r="AK52" s="11">
        <v>943.24716760000001</v>
      </c>
      <c r="AL52" s="11">
        <v>1040.6687982999999</v>
      </c>
      <c r="AM52" s="11">
        <v>1203.3836037000001</v>
      </c>
      <c r="AN52" s="11">
        <v>1148.6991366</v>
      </c>
      <c r="AO52" s="177">
        <v>957.66660760000002</v>
      </c>
      <c r="AP52" s="176">
        <v>1003.9561711</v>
      </c>
      <c r="AQ52" s="11">
        <v>836.56656940000005</v>
      </c>
      <c r="AR52" s="11">
        <v>750.9382488</v>
      </c>
      <c r="AS52" s="177">
        <v>750.9382488</v>
      </c>
      <c r="AT52" s="159">
        <f t="shared" si="4"/>
        <v>0</v>
      </c>
    </row>
    <row r="53" spans="1:48" ht="15.75" thickBot="1">
      <c r="A53" s="153" t="s">
        <v>94</v>
      </c>
      <c r="B53" s="48"/>
      <c r="C53" s="48"/>
      <c r="D53" s="48"/>
      <c r="E53" s="48"/>
      <c r="F53" s="48"/>
      <c r="G53" s="48"/>
      <c r="H53" s="48"/>
      <c r="I53" s="48"/>
      <c r="J53" s="48"/>
      <c r="K53" s="48"/>
      <c r="L53" s="48"/>
      <c r="M53" s="48"/>
      <c r="N53" s="48"/>
      <c r="O53" s="48"/>
      <c r="P53" s="48"/>
      <c r="Q53" s="48"/>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168.25802713965501</v>
      </c>
      <c r="AK53" s="11">
        <v>372.41840400562802</v>
      </c>
      <c r="AL53" s="11">
        <v>459.481445108564</v>
      </c>
      <c r="AM53" s="11">
        <v>215.32987369970601</v>
      </c>
      <c r="AN53" s="11">
        <v>32.661887146447199</v>
      </c>
      <c r="AO53" s="11">
        <v>0</v>
      </c>
      <c r="AP53" s="184">
        <v>0</v>
      </c>
      <c r="AQ53" s="185">
        <v>0</v>
      </c>
      <c r="AR53" s="185">
        <v>0</v>
      </c>
      <c r="AS53" s="186">
        <v>0</v>
      </c>
      <c r="AT53" s="157"/>
    </row>
    <row r="54" spans="1:48">
      <c r="A54" s="15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54"/>
    </row>
    <row r="55" spans="1:48" ht="17.25">
      <c r="A55" s="136" t="s">
        <v>116</v>
      </c>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f>SUM(Z56:Z59)</f>
        <v>1687515</v>
      </c>
      <c r="AA55" s="147">
        <f t="shared" ref="AA55:AS55" si="8">SUM(AA56:AA59)</f>
        <v>1692581.75</v>
      </c>
      <c r="AB55" s="147">
        <f t="shared" si="8"/>
        <v>1708024.875</v>
      </c>
      <c r="AC55" s="147">
        <f t="shared" si="8"/>
        <v>1727054.625</v>
      </c>
      <c r="AD55" s="147">
        <f t="shared" si="8"/>
        <v>1773823.75</v>
      </c>
      <c r="AE55" s="147">
        <f t="shared" si="8"/>
        <v>1805141.5</v>
      </c>
      <c r="AF55" s="147">
        <f t="shared" si="8"/>
        <v>1805448</v>
      </c>
      <c r="AG55" s="147">
        <f t="shared" si="8"/>
        <v>1854388</v>
      </c>
      <c r="AH55" s="147">
        <f t="shared" si="8"/>
        <v>1895072.5</v>
      </c>
      <c r="AI55" s="147">
        <f t="shared" si="8"/>
        <v>1896968.75</v>
      </c>
      <c r="AJ55" s="147">
        <f t="shared" si="8"/>
        <v>1892638.2296173424</v>
      </c>
      <c r="AK55" s="147">
        <f t="shared" si="8"/>
        <v>1905740.0938660875</v>
      </c>
      <c r="AL55" s="147">
        <f t="shared" si="8"/>
        <v>1900747.001748075</v>
      </c>
      <c r="AM55" s="147">
        <f t="shared" si="8"/>
        <v>1923845.4460671348</v>
      </c>
      <c r="AN55" s="147">
        <f t="shared" si="8"/>
        <v>1949631.5677149738</v>
      </c>
      <c r="AO55" s="147">
        <f t="shared" si="8"/>
        <v>1955193.2114243442</v>
      </c>
      <c r="AP55" s="147">
        <f t="shared" si="8"/>
        <v>1976573.4325737497</v>
      </c>
      <c r="AQ55" s="147">
        <f t="shared" si="8"/>
        <v>2002999.1050000042</v>
      </c>
      <c r="AR55" s="147">
        <f t="shared" si="8"/>
        <v>2013840.4308333322</v>
      </c>
      <c r="AS55" s="147">
        <f t="shared" si="8"/>
        <v>2017781.9374999986</v>
      </c>
      <c r="AT55" s="159">
        <f>AS55/AR55-1</f>
        <v>1.9572090252628627E-3</v>
      </c>
    </row>
    <row r="56" spans="1:48">
      <c r="A56" s="152" t="s">
        <v>16</v>
      </c>
      <c r="B56" s="48"/>
      <c r="C56" s="48"/>
      <c r="D56" s="48"/>
      <c r="E56" s="48"/>
      <c r="F56" s="48"/>
      <c r="G56" s="48"/>
      <c r="H56" s="48"/>
      <c r="I56" s="48"/>
      <c r="J56" s="48"/>
      <c r="K56" s="48"/>
      <c r="L56" s="48"/>
      <c r="M56" s="48"/>
      <c r="N56" s="48"/>
      <c r="O56" s="48"/>
      <c r="P56" s="48"/>
      <c r="Q56" s="48"/>
      <c r="R56" s="48"/>
      <c r="S56" s="48"/>
      <c r="T56" s="48"/>
      <c r="U56" s="48"/>
      <c r="V56" s="48"/>
      <c r="W56" s="48"/>
      <c r="X56" s="48"/>
      <c r="Y56" s="48"/>
      <c r="Z56" s="11">
        <v>91047.75</v>
      </c>
      <c r="AA56" s="11">
        <v>83107.25</v>
      </c>
      <c r="AB56" s="11">
        <v>73036.75</v>
      </c>
      <c r="AC56" s="11">
        <v>71970.25</v>
      </c>
      <c r="AD56" s="11">
        <v>74396.25</v>
      </c>
      <c r="AE56" s="11">
        <v>73887.75</v>
      </c>
      <c r="AF56" s="11">
        <v>72359</v>
      </c>
      <c r="AG56" s="11">
        <v>75711.75</v>
      </c>
      <c r="AH56" s="11">
        <v>77090.25</v>
      </c>
      <c r="AI56" s="11">
        <v>74247.807499999995</v>
      </c>
      <c r="AJ56" s="11">
        <v>74050.405023075</v>
      </c>
      <c r="AK56" s="11">
        <v>69963.992803150002</v>
      </c>
      <c r="AL56" s="11">
        <v>64763.267823499998</v>
      </c>
      <c r="AM56" s="11">
        <v>67050.506618125</v>
      </c>
      <c r="AN56" s="11">
        <v>77208.462612559801</v>
      </c>
      <c r="AO56" s="11">
        <v>78058.811531707994</v>
      </c>
      <c r="AP56" s="11">
        <v>77980.317417633894</v>
      </c>
      <c r="AQ56" s="11">
        <v>78506.304112964703</v>
      </c>
      <c r="AR56" s="11">
        <v>78346.089762459596</v>
      </c>
      <c r="AS56" s="11">
        <v>79194.740049293701</v>
      </c>
      <c r="AT56" s="159">
        <f>AS56/AR56-1</f>
        <v>1.0832069467757277E-2</v>
      </c>
    </row>
    <row r="57" spans="1:48">
      <c r="A57" s="152" t="s">
        <v>15</v>
      </c>
      <c r="B57" s="48"/>
      <c r="C57" s="48"/>
      <c r="D57" s="48"/>
      <c r="E57" s="48"/>
      <c r="F57" s="48"/>
      <c r="G57" s="48"/>
      <c r="H57" s="48"/>
      <c r="I57" s="48"/>
      <c r="J57" s="48"/>
      <c r="K57" s="48"/>
      <c r="L57" s="48"/>
      <c r="M57" s="48"/>
      <c r="N57" s="48"/>
      <c r="O57" s="48"/>
      <c r="P57" s="48"/>
      <c r="Q57" s="48"/>
      <c r="R57" s="48"/>
      <c r="S57" s="48"/>
      <c r="T57" s="48"/>
      <c r="U57" s="48"/>
      <c r="V57" s="48"/>
      <c r="W57" s="48"/>
      <c r="X57" s="48"/>
      <c r="Y57" s="48"/>
      <c r="Z57" s="11">
        <v>35605.75</v>
      </c>
      <c r="AA57" s="11">
        <v>32753.25</v>
      </c>
      <c r="AB57" s="11">
        <v>32928.875</v>
      </c>
      <c r="AC57" s="11">
        <v>30336.625</v>
      </c>
      <c r="AD57" s="11">
        <v>30970</v>
      </c>
      <c r="AE57" s="11">
        <v>32411.5</v>
      </c>
      <c r="AF57" s="11">
        <v>32336.75</v>
      </c>
      <c r="AG57" s="11">
        <v>35204.5</v>
      </c>
      <c r="AH57" s="11">
        <v>38059.75</v>
      </c>
      <c r="AI57" s="11">
        <v>39418.277499999997</v>
      </c>
      <c r="AJ57" s="11">
        <v>38736.605153117504</v>
      </c>
      <c r="AK57" s="11">
        <v>38707.245649112498</v>
      </c>
      <c r="AL57" s="11">
        <v>35824.1866744</v>
      </c>
      <c r="AM57" s="11">
        <v>37142.231248759999</v>
      </c>
      <c r="AN57" s="11">
        <v>35812.957927238</v>
      </c>
      <c r="AO57" s="11">
        <v>35131.328295543099</v>
      </c>
      <c r="AP57" s="11">
        <v>37179.322806572898</v>
      </c>
      <c r="AQ57" s="11">
        <v>39349.505577740398</v>
      </c>
      <c r="AR57" s="11">
        <v>41493.1164489445</v>
      </c>
      <c r="AS57" s="11">
        <v>42752.968555927902</v>
      </c>
      <c r="AT57" s="159">
        <f>AS57/AR57-1</f>
        <v>3.036291835378524E-2</v>
      </c>
    </row>
    <row r="58" spans="1:48">
      <c r="A58" s="152" t="s">
        <v>20</v>
      </c>
      <c r="B58" s="48"/>
      <c r="C58" s="48"/>
      <c r="D58" s="48"/>
      <c r="E58" s="48"/>
      <c r="F58" s="48"/>
      <c r="G58" s="48"/>
      <c r="H58" s="48"/>
      <c r="I58" s="48"/>
      <c r="J58" s="48"/>
      <c r="K58" s="48"/>
      <c r="L58" s="48"/>
      <c r="M58" s="48"/>
      <c r="N58" s="48"/>
      <c r="O58" s="48"/>
      <c r="P58" s="48"/>
      <c r="Q58" s="48"/>
      <c r="R58" s="48"/>
      <c r="S58" s="48"/>
      <c r="T58" s="48"/>
      <c r="U58" s="48"/>
      <c r="V58" s="48"/>
      <c r="W58" s="48"/>
      <c r="X58" s="48"/>
      <c r="Y58" s="48"/>
      <c r="Z58" s="11">
        <v>138843.5</v>
      </c>
      <c r="AA58" s="11">
        <v>138178.75</v>
      </c>
      <c r="AB58" s="11">
        <v>136826.25</v>
      </c>
      <c r="AC58" s="11">
        <v>130643.5</v>
      </c>
      <c r="AD58" s="11">
        <v>135628</v>
      </c>
      <c r="AE58" s="11">
        <v>137885.25</v>
      </c>
      <c r="AF58" s="11">
        <v>137496.25</v>
      </c>
      <c r="AG58" s="11">
        <v>150748.5</v>
      </c>
      <c r="AH58" s="11">
        <v>161264</v>
      </c>
      <c r="AI58" s="11">
        <v>156196.41500000001</v>
      </c>
      <c r="AJ58" s="11">
        <v>155135.09319114999</v>
      </c>
      <c r="AK58" s="11">
        <v>162500.46266382499</v>
      </c>
      <c r="AL58" s="11">
        <v>151912.79550017501</v>
      </c>
      <c r="AM58" s="11">
        <v>161161.76670025001</v>
      </c>
      <c r="AN58" s="11">
        <v>173799.33552604599</v>
      </c>
      <c r="AO58" s="11">
        <v>171491.36564696301</v>
      </c>
      <c r="AP58" s="11">
        <v>167013.914364083</v>
      </c>
      <c r="AQ58" s="11">
        <v>169307.10407206899</v>
      </c>
      <c r="AR58" s="11">
        <v>173228.76949341799</v>
      </c>
      <c r="AS58" s="11">
        <v>175102.84416998699</v>
      </c>
      <c r="AT58" s="159">
        <f>AS58/AR58-1</f>
        <v>1.0818495576972786E-2</v>
      </c>
    </row>
    <row r="59" spans="1:48">
      <c r="A59" s="152" t="s">
        <v>8</v>
      </c>
      <c r="B59" s="48"/>
      <c r="C59" s="48"/>
      <c r="D59" s="48"/>
      <c r="E59" s="48"/>
      <c r="F59" s="48"/>
      <c r="G59" s="48"/>
      <c r="H59" s="48"/>
      <c r="I59" s="48"/>
      <c r="J59" s="48"/>
      <c r="K59" s="48"/>
      <c r="L59" s="48"/>
      <c r="M59" s="48"/>
      <c r="N59" s="48"/>
      <c r="O59" s="48"/>
      <c r="P59" s="48"/>
      <c r="Q59" s="48"/>
      <c r="R59" s="48"/>
      <c r="S59" s="48"/>
      <c r="T59" s="48"/>
      <c r="U59" s="48"/>
      <c r="V59" s="48"/>
      <c r="W59" s="48"/>
      <c r="X59" s="48"/>
      <c r="Y59" s="48"/>
      <c r="Z59" s="11">
        <v>1422018</v>
      </c>
      <c r="AA59" s="11">
        <v>1438542.5</v>
      </c>
      <c r="AB59" s="11">
        <v>1465233</v>
      </c>
      <c r="AC59" s="11">
        <v>1494104.25</v>
      </c>
      <c r="AD59" s="11">
        <v>1532829.5</v>
      </c>
      <c r="AE59" s="11">
        <v>1560957</v>
      </c>
      <c r="AF59" s="11">
        <v>1563256</v>
      </c>
      <c r="AG59" s="11">
        <v>1592723.25</v>
      </c>
      <c r="AH59" s="11">
        <v>1618658.5</v>
      </c>
      <c r="AI59" s="11">
        <v>1627106.25</v>
      </c>
      <c r="AJ59" s="11">
        <v>1624716.12625</v>
      </c>
      <c r="AK59" s="11">
        <v>1634568.3927500001</v>
      </c>
      <c r="AL59" s="11">
        <v>1648246.7517500001</v>
      </c>
      <c r="AM59" s="11">
        <v>1658490.9415</v>
      </c>
      <c r="AN59" s="11">
        <v>1662810.81164913</v>
      </c>
      <c r="AO59" s="11">
        <v>1670511.70595013</v>
      </c>
      <c r="AP59" s="11">
        <v>1694399.87798546</v>
      </c>
      <c r="AQ59" s="11">
        <v>1715836.1912372301</v>
      </c>
      <c r="AR59" s="11">
        <v>1720772.45512851</v>
      </c>
      <c r="AS59" s="11">
        <v>1720731.38472479</v>
      </c>
      <c r="AT59" s="159">
        <f>AS59/AR59-1</f>
        <v>-2.3867422794698889E-5</v>
      </c>
    </row>
    <row r="60" spans="1:48">
      <c r="A60" s="198"/>
      <c r="B60" s="152"/>
      <c r="C60" s="152"/>
      <c r="D60" s="152"/>
      <c r="E60" s="152"/>
      <c r="F60" s="152"/>
      <c r="G60" s="152"/>
      <c r="H60" s="152"/>
      <c r="I60" s="152"/>
      <c r="J60" s="152"/>
      <c r="K60" s="152"/>
      <c r="L60" s="152"/>
      <c r="M60" s="152"/>
      <c r="N60" s="152"/>
      <c r="O60" s="152"/>
      <c r="P60" s="152"/>
      <c r="Q60" s="152"/>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1:48" ht="17.25">
      <c r="A61" s="136" t="s">
        <v>117</v>
      </c>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f t="shared" ref="Z61:AR61" si="9">SUM(Z42,Z43,Z50,Z51)/Z55*1000000</f>
        <v>19179.378122108312</v>
      </c>
      <c r="AA61" s="147">
        <f t="shared" si="9"/>
        <v>19551.245699056795</v>
      </c>
      <c r="AB61" s="147">
        <f t="shared" si="9"/>
        <v>19824.429587618801</v>
      </c>
      <c r="AC61" s="147">
        <f t="shared" si="9"/>
        <v>19998.818631712758</v>
      </c>
      <c r="AD61" s="147">
        <f t="shared" si="9"/>
        <v>19933.212060180762</v>
      </c>
      <c r="AE61" s="147">
        <f t="shared" si="9"/>
        <v>19682.618497281121</v>
      </c>
      <c r="AF61" s="147">
        <f t="shared" si="9"/>
        <v>20543.235744485559</v>
      </c>
      <c r="AG61" s="147">
        <f t="shared" si="9"/>
        <v>20304.860384031108</v>
      </c>
      <c r="AH61" s="147">
        <f t="shared" si="9"/>
        <v>20262.343727758511</v>
      </c>
      <c r="AI61" s="147">
        <f t="shared" si="9"/>
        <v>20398.706987542031</v>
      </c>
      <c r="AJ61" s="147">
        <f t="shared" si="9"/>
        <v>20183.900154645064</v>
      </c>
      <c r="AK61" s="147">
        <f t="shared" si="9"/>
        <v>19917.428736660939</v>
      </c>
      <c r="AL61" s="147">
        <f t="shared" si="9"/>
        <v>20599.162569259177</v>
      </c>
      <c r="AM61" s="147">
        <f t="shared" si="9"/>
        <v>20218.743774833369</v>
      </c>
      <c r="AN61" s="147">
        <f t="shared" si="9"/>
        <v>19844.057015666127</v>
      </c>
      <c r="AO61" s="147">
        <f t="shared" si="9"/>
        <v>19712.941880261016</v>
      </c>
      <c r="AP61" s="147">
        <f t="shared" si="9"/>
        <v>19647.145177849416</v>
      </c>
      <c r="AQ61" s="147">
        <f>SUM(AQ42,AQ43,AQ50,AQ51)/AQ55*1000000</f>
        <v>19733.949051380427</v>
      </c>
      <c r="AR61" s="147">
        <f t="shared" si="9"/>
        <v>19294.354339848978</v>
      </c>
      <c r="AS61" s="147">
        <f>SUM(AS42,AS43,AS50,AS51)/AS55*1000000</f>
        <v>19286.924761032518</v>
      </c>
      <c r="AT61" s="159">
        <f>AR61/AQ61-1</f>
        <v>-2.2276063974164262E-2</v>
      </c>
    </row>
    <row r="62" spans="1:48">
      <c r="A62" s="152" t="s">
        <v>16</v>
      </c>
      <c r="B62" s="48"/>
      <c r="C62" s="48"/>
      <c r="D62" s="48"/>
      <c r="E62" s="48"/>
      <c r="F62" s="48"/>
      <c r="G62" s="48"/>
      <c r="H62" s="48"/>
      <c r="I62" s="48"/>
      <c r="J62" s="48"/>
      <c r="K62" s="48"/>
      <c r="L62" s="48"/>
      <c r="M62" s="48"/>
      <c r="N62" s="48"/>
      <c r="O62" s="48"/>
      <c r="P62" s="48"/>
      <c r="Q62" s="48"/>
      <c r="R62" s="48"/>
      <c r="S62" s="48"/>
      <c r="T62" s="48"/>
      <c r="U62" s="48"/>
      <c r="V62" s="48"/>
      <c r="W62" s="48"/>
      <c r="X62" s="48"/>
      <c r="Y62" s="48"/>
      <c r="Z62" s="11">
        <f t="shared" ref="Z62:AR63" si="10">Z42/Z56*1000000</f>
        <v>13040.527590627555</v>
      </c>
      <c r="AA62" s="11">
        <f t="shared" si="10"/>
        <v>15234.798201669531</v>
      </c>
      <c r="AB62" s="11">
        <f t="shared" si="10"/>
        <v>17739.620272528282</v>
      </c>
      <c r="AC62" s="11">
        <f t="shared" si="10"/>
        <v>19742.79265443833</v>
      </c>
      <c r="AD62" s="11">
        <f t="shared" si="10"/>
        <v>19391.301379242232</v>
      </c>
      <c r="AE62" s="11">
        <f t="shared" si="10"/>
        <v>19449.436750116358</v>
      </c>
      <c r="AF62" s="11">
        <f t="shared" si="10"/>
        <v>19446.232844423914</v>
      </c>
      <c r="AG62" s="11">
        <f t="shared" si="10"/>
        <v>19558.195207166387</v>
      </c>
      <c r="AH62" s="11">
        <f t="shared" si="10"/>
        <v>21732.476092801488</v>
      </c>
      <c r="AI62" s="11">
        <f t="shared" si="10"/>
        <v>24733.569230558493</v>
      </c>
      <c r="AJ62" s="11">
        <f t="shared" si="10"/>
        <v>26686.315964105983</v>
      </c>
      <c r="AK62" s="11">
        <f t="shared" si="10"/>
        <v>28916.565189104571</v>
      </c>
      <c r="AL62" s="11">
        <f t="shared" si="10"/>
        <v>32922.657828657277</v>
      </c>
      <c r="AM62" s="11">
        <f t="shared" si="10"/>
        <v>31105.951963894255</v>
      </c>
      <c r="AN62" s="11">
        <f t="shared" si="10"/>
        <v>29833.537767556416</v>
      </c>
      <c r="AO62" s="11">
        <f t="shared" si="10"/>
        <v>30345.782852400542</v>
      </c>
      <c r="AP62" s="11">
        <f t="shared" si="10"/>
        <v>34229.13247924106</v>
      </c>
      <c r="AQ62" s="11">
        <f t="shared" si="10"/>
        <v>35390.483680034849</v>
      </c>
      <c r="AR62" s="11">
        <f t="shared" si="10"/>
        <v>32746.195409325657</v>
      </c>
      <c r="AS62" s="11">
        <f>AS42/AS56*1000000</f>
        <v>31863.72134959442</v>
      </c>
      <c r="AT62" s="159">
        <f>AR62/AQ62-1</f>
        <v>-7.4717494528082407E-2</v>
      </c>
    </row>
    <row r="63" spans="1:48">
      <c r="A63" s="152" t="s">
        <v>15</v>
      </c>
      <c r="B63" s="48"/>
      <c r="C63" s="48"/>
      <c r="D63" s="48"/>
      <c r="E63" s="48"/>
      <c r="F63" s="48"/>
      <c r="G63" s="48"/>
      <c r="H63" s="48"/>
      <c r="I63" s="48"/>
      <c r="J63" s="48"/>
      <c r="K63" s="48"/>
      <c r="L63" s="48"/>
      <c r="M63" s="48"/>
      <c r="N63" s="48"/>
      <c r="O63" s="48"/>
      <c r="P63" s="48"/>
      <c r="Q63" s="48"/>
      <c r="R63" s="48"/>
      <c r="S63" s="48"/>
      <c r="T63" s="48"/>
      <c r="U63" s="48"/>
      <c r="V63" s="48"/>
      <c r="W63" s="48"/>
      <c r="X63" s="48"/>
      <c r="Y63" s="48"/>
      <c r="Z63" s="11">
        <f t="shared" si="10"/>
        <v>381244.71761347825</v>
      </c>
      <c r="AA63" s="11">
        <f t="shared" si="10"/>
        <v>424844.98543063347</v>
      </c>
      <c r="AB63" s="11">
        <f t="shared" si="10"/>
        <v>437104.05956708547</v>
      </c>
      <c r="AC63" s="11">
        <f t="shared" si="10"/>
        <v>479185.93936372444</v>
      </c>
      <c r="AD63" s="11">
        <f t="shared" si="10"/>
        <v>490872.64147249883</v>
      </c>
      <c r="AE63" s="11">
        <f t="shared" si="10"/>
        <v>454348.34054879495</v>
      </c>
      <c r="AF63" s="11">
        <f t="shared" si="10"/>
        <v>479003.45163270785</v>
      </c>
      <c r="AG63" s="11">
        <f t="shared" si="10"/>
        <v>448062.22286472167</v>
      </c>
      <c r="AH63" s="11">
        <f t="shared" si="10"/>
        <v>398752.96179904439</v>
      </c>
      <c r="AI63" s="11">
        <f t="shared" si="10"/>
        <v>386595.14058236376</v>
      </c>
      <c r="AJ63" s="11">
        <f t="shared" si="10"/>
        <v>378420.34649482096</v>
      </c>
      <c r="AK63" s="11">
        <f t="shared" si="10"/>
        <v>363496.98310471739</v>
      </c>
      <c r="AL63" s="11">
        <f t="shared" si="10"/>
        <v>424533.25028805283</v>
      </c>
      <c r="AM63" s="11">
        <f t="shared" si="10"/>
        <v>410419.10639565263</v>
      </c>
      <c r="AN63" s="11">
        <f t="shared" si="10"/>
        <v>404268.8563057034</v>
      </c>
      <c r="AO63" s="11">
        <f t="shared" si="10"/>
        <v>409492.04315986967</v>
      </c>
      <c r="AP63" s="11">
        <f t="shared" si="10"/>
        <v>388016.56393492391</v>
      </c>
      <c r="AQ63" s="11">
        <f t="shared" si="10"/>
        <v>371675.14199798665</v>
      </c>
      <c r="AR63" s="11">
        <f t="shared" si="10"/>
        <v>350029.92146650219</v>
      </c>
      <c r="AS63" s="11">
        <f>AS43/AS57*1000000</f>
        <v>341704.77360435267</v>
      </c>
      <c r="AT63" s="159">
        <f>AR63/AQ63-1</f>
        <v>-5.8236933508998834E-2</v>
      </c>
    </row>
    <row r="64" spans="1:48">
      <c r="A64" s="152" t="s">
        <v>20</v>
      </c>
      <c r="B64" s="48"/>
      <c r="C64" s="48"/>
      <c r="D64" s="48"/>
      <c r="E64" s="48"/>
      <c r="F64" s="48"/>
      <c r="G64" s="48"/>
      <c r="H64" s="48"/>
      <c r="I64" s="48"/>
      <c r="J64" s="48"/>
      <c r="K64" s="48"/>
      <c r="L64" s="48"/>
      <c r="M64" s="48"/>
      <c r="N64" s="48"/>
      <c r="O64" s="48"/>
      <c r="P64" s="48"/>
      <c r="Q64" s="48"/>
      <c r="R64" s="48"/>
      <c r="S64" s="48"/>
      <c r="T64" s="48"/>
      <c r="U64" s="48"/>
      <c r="V64" s="48"/>
      <c r="W64" s="48"/>
      <c r="X64" s="48"/>
      <c r="Y64" s="48"/>
      <c r="Z64" s="11">
        <f t="shared" ref="Z64:AR65" si="11">Z50/Z58*1000000</f>
        <v>46914.033612777333</v>
      </c>
      <c r="AA64" s="11">
        <f t="shared" si="11"/>
        <v>49381.721945811711</v>
      </c>
      <c r="AB64" s="11">
        <f t="shared" si="11"/>
        <v>50512.063094108838</v>
      </c>
      <c r="AC64" s="11">
        <f t="shared" si="11"/>
        <v>53347.628394149426</v>
      </c>
      <c r="AD64" s="11">
        <f t="shared" si="11"/>
        <v>51961.308432116748</v>
      </c>
      <c r="AE64" s="11">
        <f t="shared" si="11"/>
        <v>52873.21991731973</v>
      </c>
      <c r="AF64" s="11">
        <f t="shared" si="11"/>
        <v>57490.946517187418</v>
      </c>
      <c r="AG64" s="11">
        <f t="shared" si="11"/>
        <v>54702.679431829842</v>
      </c>
      <c r="AH64" s="11">
        <f t="shared" si="11"/>
        <v>55082.3886344899</v>
      </c>
      <c r="AI64" s="11">
        <f t="shared" si="11"/>
        <v>58684.494665122817</v>
      </c>
      <c r="AJ64" s="11">
        <f t="shared" si="11"/>
        <v>58693.369315330885</v>
      </c>
      <c r="AK64" s="11">
        <f t="shared" si="11"/>
        <v>55723.549407024548</v>
      </c>
      <c r="AL64" s="11">
        <f t="shared" si="11"/>
        <v>59917.392707794017</v>
      </c>
      <c r="AM64" s="11">
        <f t="shared" si="11"/>
        <v>55799.463045251032</v>
      </c>
      <c r="AN64" s="11">
        <f t="shared" si="11"/>
        <v>54101.316561131483</v>
      </c>
      <c r="AO64" s="11">
        <f t="shared" si="11"/>
        <v>54946.674958744792</v>
      </c>
      <c r="AP64" s="11">
        <f t="shared" si="11"/>
        <v>56247.502630578012</v>
      </c>
      <c r="AQ64" s="11">
        <f t="shared" si="11"/>
        <v>56551.584562393225</v>
      </c>
      <c r="AR64" s="11">
        <f t="shared" si="11"/>
        <v>55055.328919942913</v>
      </c>
      <c r="AS64" s="11">
        <f>AS50/AS58*1000000</f>
        <v>54759.674689573563</v>
      </c>
      <c r="AT64" s="159">
        <f>AR64/AQ64-1</f>
        <v>-2.645824434502797E-2</v>
      </c>
    </row>
    <row r="65" spans="1:46">
      <c r="A65" s="152" t="s">
        <v>8</v>
      </c>
      <c r="B65" s="48"/>
      <c r="C65" s="48"/>
      <c r="D65" s="48"/>
      <c r="E65" s="48"/>
      <c r="F65" s="48"/>
      <c r="G65" s="48"/>
      <c r="H65" s="48"/>
      <c r="I65" s="48"/>
      <c r="J65" s="48"/>
      <c r="K65" s="48"/>
      <c r="L65" s="48"/>
      <c r="M65" s="48"/>
      <c r="N65" s="48"/>
      <c r="O65" s="48"/>
      <c r="P65" s="48"/>
      <c r="Q65" s="48"/>
      <c r="R65" s="48"/>
      <c r="S65" s="48"/>
      <c r="T65" s="48"/>
      <c r="U65" s="48"/>
      <c r="V65" s="48"/>
      <c r="W65" s="48"/>
      <c r="X65" s="48"/>
      <c r="Y65" s="48"/>
      <c r="Z65" s="11">
        <f t="shared" si="11"/>
        <v>7798.7513840952088</v>
      </c>
      <c r="AA65" s="11">
        <f t="shared" si="11"/>
        <v>7707.3849724760303</v>
      </c>
      <c r="AB65" s="11">
        <f t="shared" si="11"/>
        <v>7684.9576449560582</v>
      </c>
      <c r="AC65" s="11">
        <f t="shared" si="11"/>
        <v>7771.7156962350527</v>
      </c>
      <c r="AD65" s="11">
        <f t="shared" si="11"/>
        <v>7610.5208142622514</v>
      </c>
      <c r="AE65" s="11">
        <f t="shared" si="11"/>
        <v>7736.4642149492274</v>
      </c>
      <c r="AF65" s="11">
        <f t="shared" si="11"/>
        <v>7860.791518709987</v>
      </c>
      <c r="AG65" s="11">
        <f t="shared" si="11"/>
        <v>7629.7943517030981</v>
      </c>
      <c r="AH65" s="11">
        <f t="shared" si="11"/>
        <v>7823.7651798239094</v>
      </c>
      <c r="AI65" s="11">
        <f t="shared" si="11"/>
        <v>7654.124734847217</v>
      </c>
      <c r="AJ65" s="11">
        <f t="shared" si="11"/>
        <v>7669.3814297226063</v>
      </c>
      <c r="AK65" s="11">
        <f t="shared" si="11"/>
        <v>7836.4751395841522</v>
      </c>
      <c r="AL65" s="11">
        <f t="shared" si="11"/>
        <v>7711.7340222235935</v>
      </c>
      <c r="AM65" s="11">
        <f t="shared" si="11"/>
        <v>7582.4634188624541</v>
      </c>
      <c r="AN65" s="11">
        <f t="shared" si="11"/>
        <v>7520.0148476136728</v>
      </c>
      <c r="AO65" s="11">
        <f t="shared" si="11"/>
        <v>7401.9084235638602</v>
      </c>
      <c r="AP65" s="11">
        <f t="shared" si="11"/>
        <v>7285.4808695462098</v>
      </c>
      <c r="AQ65" s="11">
        <f t="shared" si="11"/>
        <v>7313.5700199852008</v>
      </c>
      <c r="AR65" s="11">
        <f t="shared" si="11"/>
        <v>7106.8172204671309</v>
      </c>
      <c r="AS65" s="11">
        <f>AS51/AS59*1000000</f>
        <v>7087.6263235672232</v>
      </c>
      <c r="AT65" s="159">
        <f>AR65/AQ65-1</f>
        <v>-2.8269750471123345E-2</v>
      </c>
    </row>
    <row r="66" spans="1:46">
      <c r="A66" s="152"/>
      <c r="B66" s="152"/>
      <c r="C66" s="152"/>
      <c r="D66" s="152"/>
      <c r="E66" s="152"/>
      <c r="F66" s="152"/>
      <c r="G66" s="152"/>
      <c r="H66" s="152"/>
      <c r="I66" s="152"/>
      <c r="J66" s="152"/>
      <c r="K66" s="152"/>
      <c r="L66" s="152"/>
      <c r="M66" s="152"/>
      <c r="N66" s="152"/>
      <c r="O66" s="152"/>
      <c r="P66" s="152"/>
      <c r="Q66" s="152"/>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1:46">
      <c r="A67" s="4" t="s">
        <v>88</v>
      </c>
      <c r="B67" s="7"/>
      <c r="C67" s="7"/>
      <c r="D67" s="7"/>
      <c r="E67" s="7"/>
      <c r="F67" s="7"/>
      <c r="G67" s="7"/>
      <c r="H67" s="7"/>
      <c r="I67" s="7"/>
      <c r="J67" s="7"/>
      <c r="K67" s="7"/>
      <c r="L67" s="7"/>
      <c r="M67" s="7"/>
      <c r="N67" s="7"/>
      <c r="O67" s="7"/>
      <c r="P67" s="7"/>
      <c r="Q67" s="7"/>
      <c r="R67" s="10"/>
      <c r="S67" s="10"/>
      <c r="T67" s="10"/>
      <c r="U67" s="10"/>
      <c r="V67" s="10"/>
      <c r="W67" s="10"/>
      <c r="X67" s="10"/>
      <c r="Y67" s="10"/>
      <c r="Z67" s="10"/>
      <c r="AA67" s="10"/>
      <c r="AB67" s="10"/>
      <c r="AC67" s="10"/>
      <c r="AD67" s="10"/>
      <c r="AE67" s="10"/>
      <c r="AF67" s="10"/>
      <c r="AG67" s="10"/>
      <c r="AH67" s="10"/>
      <c r="AI67" s="10"/>
      <c r="AJ67" s="10"/>
      <c r="AK67" s="10"/>
      <c r="AL67" s="10"/>
      <c r="AN67" s="11"/>
      <c r="AO67" s="11"/>
      <c r="AP67" s="11"/>
      <c r="AQ67" s="11"/>
      <c r="AR67" s="11"/>
      <c r="AS67" s="11"/>
      <c r="AT67" s="171"/>
    </row>
    <row r="68" spans="1:46" s="203" customFormat="1" ht="30">
      <c r="A68" s="14" t="s">
        <v>67</v>
      </c>
      <c r="B68" s="13"/>
      <c r="C68" s="13"/>
      <c r="D68" s="13"/>
      <c r="E68" s="13"/>
      <c r="F68" s="13"/>
      <c r="G68" s="13"/>
      <c r="H68" s="13"/>
      <c r="I68" s="13"/>
      <c r="J68" s="13"/>
      <c r="K68" s="13"/>
      <c r="L68" s="13"/>
      <c r="M68" s="13"/>
      <c r="N68" s="13"/>
      <c r="O68" s="13"/>
      <c r="P68" s="13"/>
      <c r="Q68" s="13"/>
      <c r="R68" s="202"/>
      <c r="S68" s="202"/>
      <c r="T68" s="202"/>
      <c r="U68" s="202"/>
      <c r="V68" s="202"/>
      <c r="W68" s="202"/>
      <c r="X68" s="202"/>
      <c r="Y68" s="202"/>
      <c r="Z68" s="202"/>
      <c r="AA68" s="202"/>
      <c r="AB68" s="202"/>
      <c r="AC68" s="202"/>
      <c r="AD68" s="202"/>
      <c r="AE68" s="202"/>
      <c r="AF68" s="202"/>
      <c r="AG68" s="202"/>
      <c r="AH68" s="202"/>
      <c r="AI68" s="202"/>
      <c r="AJ68" s="202"/>
      <c r="AK68" s="202"/>
      <c r="AL68" s="202"/>
    </row>
    <row r="69" spans="1:46" s="203" customFormat="1" ht="30">
      <c r="A69" s="14" t="s">
        <v>89</v>
      </c>
      <c r="B69" s="13"/>
      <c r="C69" s="13"/>
      <c r="D69" s="13"/>
      <c r="E69" s="13"/>
      <c r="F69" s="13"/>
      <c r="G69" s="13"/>
      <c r="H69" s="13"/>
      <c r="I69" s="13"/>
      <c r="J69" s="13"/>
      <c r="K69" s="13"/>
      <c r="L69" s="13"/>
      <c r="M69" s="13"/>
      <c r="N69" s="13"/>
      <c r="O69" s="13"/>
      <c r="P69" s="13"/>
      <c r="Q69" s="13"/>
      <c r="R69" s="202"/>
      <c r="S69" s="202"/>
      <c r="T69" s="202"/>
      <c r="U69" s="202"/>
      <c r="V69" s="202"/>
      <c r="W69" s="202"/>
      <c r="X69" s="202"/>
      <c r="Y69" s="202"/>
      <c r="Z69" s="202"/>
      <c r="AA69" s="202"/>
      <c r="AB69" s="202"/>
      <c r="AC69" s="202"/>
      <c r="AD69" s="202"/>
      <c r="AE69" s="202"/>
      <c r="AF69" s="202"/>
      <c r="AG69" s="202"/>
      <c r="AH69" s="202"/>
      <c r="AI69" s="202"/>
      <c r="AJ69" s="202"/>
      <c r="AK69" s="202"/>
      <c r="AL69" s="202"/>
    </row>
    <row r="70" spans="1:46" s="203" customFormat="1" ht="30">
      <c r="A70" s="209" t="s">
        <v>98</v>
      </c>
      <c r="B70" s="13"/>
      <c r="C70" s="13"/>
      <c r="D70" s="13"/>
      <c r="E70" s="13"/>
      <c r="F70" s="13"/>
      <c r="G70" s="13"/>
      <c r="H70" s="13"/>
      <c r="I70" s="13"/>
      <c r="J70" s="13"/>
      <c r="K70" s="13"/>
      <c r="L70" s="13"/>
      <c r="M70" s="13"/>
      <c r="N70" s="13"/>
      <c r="O70" s="13"/>
      <c r="P70" s="13"/>
      <c r="Q70" s="13"/>
      <c r="R70" s="202"/>
      <c r="S70" s="202"/>
      <c r="T70" s="202"/>
      <c r="U70" s="202"/>
      <c r="V70" s="202"/>
      <c r="W70" s="202"/>
      <c r="X70" s="202"/>
      <c r="Y70" s="202"/>
      <c r="Z70" s="202"/>
      <c r="AA70" s="202"/>
      <c r="AB70" s="202"/>
      <c r="AC70" s="202"/>
      <c r="AD70" s="202"/>
      <c r="AE70" s="202"/>
      <c r="AF70" s="202"/>
      <c r="AG70" s="202"/>
      <c r="AH70" s="202"/>
      <c r="AI70" s="202"/>
      <c r="AJ70" s="202"/>
      <c r="AK70" s="202"/>
      <c r="AL70" s="202"/>
    </row>
    <row r="71" spans="1:46" ht="45">
      <c r="A71" s="14" t="s">
        <v>97</v>
      </c>
    </row>
    <row r="72" spans="1:46" ht="30">
      <c r="A72" s="14" t="s">
        <v>119</v>
      </c>
    </row>
    <row r="73" spans="1:46" ht="45">
      <c r="A73" s="14" t="s">
        <v>118</v>
      </c>
    </row>
  </sheetData>
  <hyperlinks>
    <hyperlink ref="A1" location="Contents!A1" display="Return to contents"/>
  </hyperlinks>
  <pageMargins left="0.7" right="0.7" top="0.75" bottom="0.75" header="0.3" footer="0.3"/>
  <pageSetup paperSize="9" scale="42"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Z37"/>
  <sheetViews>
    <sheetView zoomScale="85" zoomScaleNormal="85" workbookViewId="0">
      <pane xSplit="1" topLeftCell="FF1" activePane="topRight" state="frozen"/>
      <selection activeCell="AY51" sqref="AY51"/>
      <selection pane="topRight" activeCell="FX9" sqref="FX9"/>
    </sheetView>
  </sheetViews>
  <sheetFormatPr defaultRowHeight="15" outlineLevelRow="1"/>
  <cols>
    <col min="1" max="1" width="56.5" style="1" customWidth="1"/>
    <col min="2" max="65" width="9" style="1" customWidth="1"/>
    <col min="66" max="158" width="9" style="3"/>
    <col min="159" max="159" width="9" style="3" customWidth="1"/>
    <col min="160" max="166" width="9" style="3"/>
    <col min="167" max="167" width="9" style="3" customWidth="1"/>
    <col min="168" max="180" width="9" style="3"/>
    <col min="181" max="181" width="22.375" style="3" customWidth="1"/>
    <col min="182" max="16384" width="9" style="3"/>
  </cols>
  <sheetData>
    <row r="1" spans="1:182">
      <c r="A1" s="47" t="s">
        <v>54</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row>
    <row r="7" spans="1:182" ht="21" customHeight="1">
      <c r="A7" s="168" t="s">
        <v>79</v>
      </c>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c r="BM7" s="167"/>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36"/>
      <c r="DW7" s="136"/>
      <c r="DX7" s="136"/>
      <c r="DY7" s="136"/>
      <c r="DZ7" s="136"/>
      <c r="EA7" s="136"/>
      <c r="EB7" s="136"/>
      <c r="EC7" s="136"/>
      <c r="ED7" s="136"/>
      <c r="EE7" s="136"/>
      <c r="EF7" s="136"/>
      <c r="EG7" s="136"/>
      <c r="EH7" s="136"/>
      <c r="EI7" s="136"/>
      <c r="EJ7" s="136"/>
      <c r="EK7" s="136"/>
      <c r="EL7" s="136"/>
      <c r="EM7" s="136"/>
      <c r="EN7" s="136"/>
      <c r="EO7" s="136"/>
      <c r="EP7" s="136"/>
      <c r="EQ7" s="136"/>
      <c r="ER7" s="136"/>
      <c r="ES7" s="136"/>
      <c r="ET7" s="136"/>
      <c r="EU7" s="136"/>
      <c r="EV7" s="136"/>
      <c r="EW7" s="136"/>
      <c r="EX7" s="136"/>
      <c r="EY7" s="136"/>
      <c r="EZ7" s="136"/>
      <c r="FA7" s="136"/>
      <c r="FB7" s="136"/>
      <c r="FC7" s="136"/>
      <c r="FD7" s="136"/>
      <c r="FE7" s="136"/>
      <c r="FF7" s="136"/>
      <c r="FG7" s="136"/>
      <c r="FH7" s="136"/>
      <c r="FI7" s="136"/>
      <c r="FJ7" s="136"/>
      <c r="FK7" s="136"/>
      <c r="FL7" s="136"/>
      <c r="FM7" s="136"/>
      <c r="FN7" s="136"/>
      <c r="FO7" s="136"/>
      <c r="FP7" s="136"/>
      <c r="FQ7" s="136"/>
      <c r="FR7" s="136"/>
      <c r="FS7" s="136"/>
      <c r="FT7" s="136"/>
      <c r="FU7" s="136"/>
      <c r="FV7" s="136"/>
      <c r="FW7" s="136"/>
      <c r="FX7" s="136"/>
      <c r="FY7" s="136"/>
    </row>
    <row r="8" spans="1:182">
      <c r="A8" s="16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182" ht="45" customHeight="1">
      <c r="A9" s="137" t="s">
        <v>22</v>
      </c>
      <c r="B9" s="138">
        <v>27089</v>
      </c>
      <c r="C9" s="138">
        <v>27181</v>
      </c>
      <c r="D9" s="138">
        <v>27273</v>
      </c>
      <c r="E9" s="138">
        <v>27364</v>
      </c>
      <c r="F9" s="138">
        <v>27454</v>
      </c>
      <c r="G9" s="138">
        <v>27546</v>
      </c>
      <c r="H9" s="138">
        <v>27638</v>
      </c>
      <c r="I9" s="138">
        <v>27729</v>
      </c>
      <c r="J9" s="138">
        <v>27820</v>
      </c>
      <c r="K9" s="138">
        <v>27912</v>
      </c>
      <c r="L9" s="138">
        <v>28004</v>
      </c>
      <c r="M9" s="138">
        <v>28095</v>
      </c>
      <c r="N9" s="138">
        <v>28185</v>
      </c>
      <c r="O9" s="138">
        <v>28277</v>
      </c>
      <c r="P9" s="138">
        <v>28369</v>
      </c>
      <c r="Q9" s="138">
        <v>28460</v>
      </c>
      <c r="R9" s="138">
        <v>28550</v>
      </c>
      <c r="S9" s="138">
        <v>28642</v>
      </c>
      <c r="T9" s="138">
        <v>28734</v>
      </c>
      <c r="U9" s="138">
        <v>28825</v>
      </c>
      <c r="V9" s="138">
        <v>28915</v>
      </c>
      <c r="W9" s="138">
        <v>29007</v>
      </c>
      <c r="X9" s="138">
        <v>29099</v>
      </c>
      <c r="Y9" s="138">
        <v>29190</v>
      </c>
      <c r="Z9" s="138">
        <v>29281</v>
      </c>
      <c r="AA9" s="138">
        <v>29373</v>
      </c>
      <c r="AB9" s="138">
        <v>29465</v>
      </c>
      <c r="AC9" s="138">
        <v>29556</v>
      </c>
      <c r="AD9" s="138">
        <v>29646</v>
      </c>
      <c r="AE9" s="138">
        <v>29738</v>
      </c>
      <c r="AF9" s="138">
        <v>29830</v>
      </c>
      <c r="AG9" s="138">
        <v>29921</v>
      </c>
      <c r="AH9" s="138">
        <v>30011</v>
      </c>
      <c r="AI9" s="138">
        <v>30103</v>
      </c>
      <c r="AJ9" s="138">
        <v>30195</v>
      </c>
      <c r="AK9" s="138">
        <v>30286</v>
      </c>
      <c r="AL9" s="138">
        <v>30376</v>
      </c>
      <c r="AM9" s="138">
        <v>30468</v>
      </c>
      <c r="AN9" s="138">
        <v>30560</v>
      </c>
      <c r="AO9" s="138">
        <v>30651</v>
      </c>
      <c r="AP9" s="138">
        <v>30742</v>
      </c>
      <c r="AQ9" s="138">
        <v>30834</v>
      </c>
      <c r="AR9" s="138">
        <v>30926</v>
      </c>
      <c r="AS9" s="138">
        <v>31017</v>
      </c>
      <c r="AT9" s="138">
        <v>31107</v>
      </c>
      <c r="AU9" s="138">
        <v>31199</v>
      </c>
      <c r="AV9" s="138">
        <v>31291</v>
      </c>
      <c r="AW9" s="138">
        <v>31382</v>
      </c>
      <c r="AX9" s="138">
        <v>31472</v>
      </c>
      <c r="AY9" s="138">
        <v>31564</v>
      </c>
      <c r="AZ9" s="138">
        <v>31656</v>
      </c>
      <c r="BA9" s="138">
        <v>31747</v>
      </c>
      <c r="BB9" s="138">
        <v>31837</v>
      </c>
      <c r="BC9" s="138">
        <v>31929</v>
      </c>
      <c r="BD9" s="138">
        <v>32021</v>
      </c>
      <c r="BE9" s="138">
        <v>32112</v>
      </c>
      <c r="BF9" s="138">
        <v>32203</v>
      </c>
      <c r="BG9" s="138">
        <v>32295</v>
      </c>
      <c r="BH9" s="138">
        <v>32387</v>
      </c>
      <c r="BI9" s="138">
        <v>32478</v>
      </c>
      <c r="BJ9" s="138">
        <v>32568</v>
      </c>
      <c r="BK9" s="138">
        <v>32660</v>
      </c>
      <c r="BL9" s="138">
        <v>32752</v>
      </c>
      <c r="BM9" s="138">
        <v>32843</v>
      </c>
      <c r="BN9" s="138">
        <v>32933</v>
      </c>
      <c r="BO9" s="138">
        <v>33025</v>
      </c>
      <c r="BP9" s="138">
        <v>33117</v>
      </c>
      <c r="BQ9" s="138">
        <v>33208</v>
      </c>
      <c r="BR9" s="138">
        <v>33298</v>
      </c>
      <c r="BS9" s="138">
        <v>33390</v>
      </c>
      <c r="BT9" s="138">
        <v>33482</v>
      </c>
      <c r="BU9" s="138">
        <v>33573</v>
      </c>
      <c r="BV9" s="138">
        <v>33664</v>
      </c>
      <c r="BW9" s="138">
        <v>33756</v>
      </c>
      <c r="BX9" s="138">
        <v>33848</v>
      </c>
      <c r="BY9" s="138">
        <v>33939</v>
      </c>
      <c r="BZ9" s="138">
        <v>34029</v>
      </c>
      <c r="CA9" s="138">
        <v>34121</v>
      </c>
      <c r="CB9" s="138">
        <v>34213</v>
      </c>
      <c r="CC9" s="138">
        <v>34304</v>
      </c>
      <c r="CD9" s="138">
        <v>34394</v>
      </c>
      <c r="CE9" s="138">
        <v>34486</v>
      </c>
      <c r="CF9" s="138">
        <v>34578</v>
      </c>
      <c r="CG9" s="138">
        <v>34669</v>
      </c>
      <c r="CH9" s="138">
        <v>34759</v>
      </c>
      <c r="CI9" s="138">
        <v>34851</v>
      </c>
      <c r="CJ9" s="138">
        <v>34943</v>
      </c>
      <c r="CK9" s="138">
        <v>35034</v>
      </c>
      <c r="CL9" s="138">
        <v>35125</v>
      </c>
      <c r="CM9" s="138">
        <v>35217</v>
      </c>
      <c r="CN9" s="138">
        <v>35309</v>
      </c>
      <c r="CO9" s="138">
        <v>35400</v>
      </c>
      <c r="CP9" s="138">
        <v>35490</v>
      </c>
      <c r="CQ9" s="138">
        <v>35582</v>
      </c>
      <c r="CR9" s="138">
        <v>35674</v>
      </c>
      <c r="CS9" s="138">
        <v>35765</v>
      </c>
      <c r="CT9" s="138">
        <v>35855</v>
      </c>
      <c r="CU9" s="138">
        <v>35947</v>
      </c>
      <c r="CV9" s="138">
        <v>36039</v>
      </c>
      <c r="CW9" s="138">
        <v>36130</v>
      </c>
      <c r="CX9" s="138">
        <v>36220</v>
      </c>
      <c r="CY9" s="138">
        <v>36312</v>
      </c>
      <c r="CZ9" s="138">
        <v>36404</v>
      </c>
      <c r="DA9" s="138">
        <v>36495</v>
      </c>
      <c r="DB9" s="138">
        <v>36586</v>
      </c>
      <c r="DC9" s="138">
        <v>36678</v>
      </c>
      <c r="DD9" s="138">
        <v>36770</v>
      </c>
      <c r="DE9" s="138">
        <v>36861</v>
      </c>
      <c r="DF9" s="138">
        <v>36951</v>
      </c>
      <c r="DG9" s="138">
        <v>37043</v>
      </c>
      <c r="DH9" s="138">
        <v>37135</v>
      </c>
      <c r="DI9" s="138">
        <v>37226</v>
      </c>
      <c r="DJ9" s="138">
        <v>37316</v>
      </c>
      <c r="DK9" s="138">
        <v>37408</v>
      </c>
      <c r="DL9" s="138">
        <v>37500</v>
      </c>
      <c r="DM9" s="138">
        <v>37591</v>
      </c>
      <c r="DN9" s="138">
        <v>37681</v>
      </c>
      <c r="DO9" s="138">
        <v>37773</v>
      </c>
      <c r="DP9" s="138">
        <v>37865</v>
      </c>
      <c r="DQ9" s="138">
        <v>37956</v>
      </c>
      <c r="DR9" s="138">
        <v>38047</v>
      </c>
      <c r="DS9" s="138">
        <v>38139</v>
      </c>
      <c r="DT9" s="138">
        <v>38231</v>
      </c>
      <c r="DU9" s="138">
        <v>38322</v>
      </c>
      <c r="DV9" s="138">
        <v>38412</v>
      </c>
      <c r="DW9" s="138">
        <v>38504</v>
      </c>
      <c r="DX9" s="138">
        <v>38596</v>
      </c>
      <c r="DY9" s="138">
        <v>38687</v>
      </c>
      <c r="DZ9" s="138">
        <v>38777</v>
      </c>
      <c r="EA9" s="138">
        <v>38869</v>
      </c>
      <c r="EB9" s="138">
        <v>38961</v>
      </c>
      <c r="EC9" s="138">
        <v>39052</v>
      </c>
      <c r="ED9" s="138">
        <v>39142</v>
      </c>
      <c r="EE9" s="138">
        <v>39234</v>
      </c>
      <c r="EF9" s="138">
        <v>39326</v>
      </c>
      <c r="EG9" s="138">
        <v>39417</v>
      </c>
      <c r="EH9" s="138">
        <v>39508</v>
      </c>
      <c r="EI9" s="138">
        <v>39600</v>
      </c>
      <c r="EJ9" s="138">
        <v>39692</v>
      </c>
      <c r="EK9" s="138">
        <v>39783</v>
      </c>
      <c r="EL9" s="138">
        <v>39873</v>
      </c>
      <c r="EM9" s="138">
        <v>39965</v>
      </c>
      <c r="EN9" s="138">
        <v>40057</v>
      </c>
      <c r="EO9" s="138">
        <v>40148</v>
      </c>
      <c r="EP9" s="138">
        <v>40238</v>
      </c>
      <c r="EQ9" s="138">
        <v>40330</v>
      </c>
      <c r="ER9" s="138">
        <v>40422</v>
      </c>
      <c r="ES9" s="138">
        <v>40513</v>
      </c>
      <c r="ET9" s="138">
        <v>40603</v>
      </c>
      <c r="EU9" s="138">
        <v>40695</v>
      </c>
      <c r="EV9" s="138">
        <v>40787</v>
      </c>
      <c r="EW9" s="138">
        <v>40878</v>
      </c>
      <c r="EX9" s="138">
        <v>40969</v>
      </c>
      <c r="EY9" s="138">
        <v>41061</v>
      </c>
      <c r="EZ9" s="138">
        <v>41153</v>
      </c>
      <c r="FA9" s="138">
        <v>41244</v>
      </c>
      <c r="FB9" s="138">
        <v>41334</v>
      </c>
      <c r="FC9" s="138">
        <v>41426</v>
      </c>
      <c r="FD9" s="138">
        <v>41518</v>
      </c>
      <c r="FE9" s="138">
        <v>41609</v>
      </c>
      <c r="FF9" s="138">
        <v>41699</v>
      </c>
      <c r="FG9" s="138">
        <v>41791</v>
      </c>
      <c r="FH9" s="138">
        <v>41883</v>
      </c>
      <c r="FI9" s="138">
        <v>41974</v>
      </c>
      <c r="FJ9" s="138">
        <v>42064</v>
      </c>
      <c r="FK9" s="138">
        <v>42156</v>
      </c>
      <c r="FL9" s="138">
        <v>42248</v>
      </c>
      <c r="FM9" s="138">
        <v>42339</v>
      </c>
      <c r="FN9" s="138">
        <v>42430</v>
      </c>
      <c r="FO9" s="138">
        <v>42522</v>
      </c>
      <c r="FP9" s="138">
        <v>42614</v>
      </c>
      <c r="FQ9" s="138">
        <v>42705</v>
      </c>
      <c r="FR9" s="138">
        <v>42795</v>
      </c>
      <c r="FS9" s="138">
        <v>42887</v>
      </c>
      <c r="FT9" s="138">
        <v>42979</v>
      </c>
      <c r="FU9" s="138">
        <v>43070</v>
      </c>
      <c r="FV9" s="138">
        <v>43160</v>
      </c>
      <c r="FW9" s="138">
        <v>43252</v>
      </c>
      <c r="FX9" s="138">
        <v>43344</v>
      </c>
      <c r="FY9" s="160" t="s">
        <v>66</v>
      </c>
    </row>
    <row r="10" spans="1:182">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row>
    <row r="11" spans="1:182" ht="17.25">
      <c r="A11" s="129" t="s">
        <v>91</v>
      </c>
      <c r="B11" s="130">
        <f t="shared" ref="B11:BM11" si="0">SUM(B12:B21)</f>
        <v>14.584334399999999</v>
      </c>
      <c r="C11" s="130">
        <f t="shared" si="0"/>
        <v>17.287934399999997</v>
      </c>
      <c r="D11" s="130">
        <f t="shared" si="0"/>
        <v>20.333534400000001</v>
      </c>
      <c r="E11" s="130">
        <f t="shared" si="0"/>
        <v>20.4271344</v>
      </c>
      <c r="F11" s="130">
        <f t="shared" si="0"/>
        <v>14.890334399999999</v>
      </c>
      <c r="G11" s="130">
        <f t="shared" si="0"/>
        <v>19.074074399999997</v>
      </c>
      <c r="H11" s="130">
        <f t="shared" si="0"/>
        <v>21.172874399999998</v>
      </c>
      <c r="I11" s="130">
        <f t="shared" si="0"/>
        <v>17.295674400000003</v>
      </c>
      <c r="J11" s="130">
        <f t="shared" si="0"/>
        <v>16.402874400000002</v>
      </c>
      <c r="K11" s="130">
        <f t="shared" si="0"/>
        <v>20.035274399999999</v>
      </c>
      <c r="L11" s="130">
        <f t="shared" si="0"/>
        <v>21.788474399999998</v>
      </c>
      <c r="M11" s="130">
        <f t="shared" si="0"/>
        <v>18.166874400000001</v>
      </c>
      <c r="N11" s="130">
        <f t="shared" si="0"/>
        <v>17.047274399999999</v>
      </c>
      <c r="O11" s="130">
        <f t="shared" si="0"/>
        <v>20.902874399999998</v>
      </c>
      <c r="P11" s="130">
        <f t="shared" si="0"/>
        <v>22.278074400000001</v>
      </c>
      <c r="Q11" s="130">
        <f t="shared" si="0"/>
        <v>18.224474400000002</v>
      </c>
      <c r="R11" s="130">
        <f t="shared" si="0"/>
        <v>16.878074400000003</v>
      </c>
      <c r="S11" s="130">
        <f t="shared" si="0"/>
        <v>20.395337399999999</v>
      </c>
      <c r="T11" s="130">
        <f t="shared" si="0"/>
        <v>22.393337399999997</v>
      </c>
      <c r="U11" s="130">
        <f t="shared" si="0"/>
        <v>19.0093374</v>
      </c>
      <c r="V11" s="130">
        <f t="shared" si="0"/>
        <v>18.1237374</v>
      </c>
      <c r="W11" s="130">
        <f t="shared" si="0"/>
        <v>20.6439606</v>
      </c>
      <c r="X11" s="140">
        <f t="shared" si="0"/>
        <v>22.202760599999998</v>
      </c>
      <c r="Y11" s="140">
        <f t="shared" si="0"/>
        <v>18.858360599999997</v>
      </c>
      <c r="Z11" s="140">
        <f t="shared" si="0"/>
        <v>18.012360599999997</v>
      </c>
      <c r="AA11" s="140">
        <f t="shared" si="0"/>
        <v>21.299160599999997</v>
      </c>
      <c r="AB11" s="140">
        <f t="shared" si="0"/>
        <v>23.145960600000002</v>
      </c>
      <c r="AC11" s="140">
        <f t="shared" si="0"/>
        <v>19.308360599999997</v>
      </c>
      <c r="AD11" s="140">
        <f t="shared" si="0"/>
        <v>18.307560599999999</v>
      </c>
      <c r="AE11" s="140">
        <f t="shared" si="0"/>
        <v>21.627660599999999</v>
      </c>
      <c r="AF11" s="140">
        <f t="shared" si="0"/>
        <v>23.820060599999998</v>
      </c>
      <c r="AG11" s="140">
        <f t="shared" si="0"/>
        <v>20.094060599999999</v>
      </c>
      <c r="AH11" s="140">
        <f t="shared" si="0"/>
        <v>19.237260599999999</v>
      </c>
      <c r="AI11" s="140">
        <f t="shared" si="0"/>
        <v>22.932210600000001</v>
      </c>
      <c r="AJ11" s="140">
        <f t="shared" si="0"/>
        <v>24.6566106</v>
      </c>
      <c r="AK11" s="140">
        <f t="shared" si="0"/>
        <v>21.647010600000005</v>
      </c>
      <c r="AL11" s="140">
        <f t="shared" si="0"/>
        <v>20.469810599999999</v>
      </c>
      <c r="AM11" s="140">
        <f t="shared" si="0"/>
        <v>24.354273599999999</v>
      </c>
      <c r="AN11" s="140">
        <f t="shared" si="0"/>
        <v>26.665473599999999</v>
      </c>
      <c r="AO11" s="140">
        <f t="shared" si="0"/>
        <v>22.6190736</v>
      </c>
      <c r="AP11" s="140">
        <f t="shared" si="0"/>
        <v>22.025073600000002</v>
      </c>
      <c r="AQ11" s="140">
        <f t="shared" si="0"/>
        <v>25.290462599999994</v>
      </c>
      <c r="AR11" s="140">
        <f t="shared" si="0"/>
        <v>27.198894599999999</v>
      </c>
      <c r="AS11" s="140">
        <f t="shared" si="0"/>
        <v>23.598495</v>
      </c>
      <c r="AT11" s="140">
        <f t="shared" si="0"/>
        <v>22.535618400000004</v>
      </c>
      <c r="AU11" s="140">
        <f t="shared" si="0"/>
        <v>25.847101487395886</v>
      </c>
      <c r="AV11" s="140">
        <f t="shared" si="0"/>
        <v>27.504738400057068</v>
      </c>
      <c r="AW11" s="140">
        <f t="shared" si="0"/>
        <v>23.791932557078546</v>
      </c>
      <c r="AX11" s="140">
        <f t="shared" si="0"/>
        <v>22.620333323643862</v>
      </c>
      <c r="AY11" s="140">
        <f t="shared" si="0"/>
        <v>26.805040538082519</v>
      </c>
      <c r="AZ11" s="130">
        <f t="shared" si="0"/>
        <v>29.081802761441178</v>
      </c>
      <c r="BA11" s="130">
        <f t="shared" si="0"/>
        <v>24.640217337282191</v>
      </c>
      <c r="BB11" s="130">
        <f t="shared" si="0"/>
        <v>23.651320373899793</v>
      </c>
      <c r="BC11" s="130">
        <f t="shared" si="0"/>
        <v>26.880568635861312</v>
      </c>
      <c r="BD11" s="130">
        <f t="shared" si="0"/>
        <v>28.621942330951754</v>
      </c>
      <c r="BE11" s="130">
        <f t="shared" si="0"/>
        <v>25.321050404670885</v>
      </c>
      <c r="BF11" s="130">
        <f t="shared" si="0"/>
        <v>24.9908195473087</v>
      </c>
      <c r="BG11" s="130">
        <f t="shared" si="0"/>
        <v>28.266326467278542</v>
      </c>
      <c r="BH11" s="130">
        <f t="shared" si="0"/>
        <v>29.32719362361329</v>
      </c>
      <c r="BI11" s="130">
        <f t="shared" si="0"/>
        <v>26.579469281851271</v>
      </c>
      <c r="BJ11" s="130">
        <f t="shared" si="0"/>
        <v>24.671129645760683</v>
      </c>
      <c r="BK11" s="130">
        <f t="shared" si="0"/>
        <v>28.692491965935321</v>
      </c>
      <c r="BL11" s="130">
        <f t="shared" si="0"/>
        <v>30.411791524590711</v>
      </c>
      <c r="BM11" s="130">
        <f t="shared" si="0"/>
        <v>26.197065289531761</v>
      </c>
      <c r="BN11" s="130">
        <f>SUM(BN12:BN21)</f>
        <v>25.87634344625075</v>
      </c>
      <c r="BO11" s="130">
        <f t="shared" ref="BO11:DZ11" si="1">SUM(BO12:BO21)</f>
        <v>29.16873678382143</v>
      </c>
      <c r="BP11" s="130">
        <f t="shared" si="1"/>
        <v>31.126666593942151</v>
      </c>
      <c r="BQ11" s="130">
        <f t="shared" si="1"/>
        <v>27.08216462499696</v>
      </c>
      <c r="BR11" s="130">
        <f t="shared" si="1"/>
        <v>26.350125410693646</v>
      </c>
      <c r="BS11" s="130">
        <f t="shared" si="1"/>
        <v>30.176186634328591</v>
      </c>
      <c r="BT11" s="130">
        <f t="shared" si="1"/>
        <v>31.424246687369457</v>
      </c>
      <c r="BU11" s="130">
        <f t="shared" si="1"/>
        <v>28.724598731618549</v>
      </c>
      <c r="BV11" s="130">
        <f t="shared" si="1"/>
        <v>27.770419111013943</v>
      </c>
      <c r="BW11" s="130">
        <f t="shared" si="1"/>
        <v>31.008741103827898</v>
      </c>
      <c r="BX11" s="130">
        <f t="shared" si="1"/>
        <v>27.339214226350499</v>
      </c>
      <c r="BY11" s="130">
        <f t="shared" si="1"/>
        <v>28.852595097157824</v>
      </c>
      <c r="BZ11" s="130">
        <f t="shared" si="1"/>
        <v>28.481417701052514</v>
      </c>
      <c r="CA11" s="130">
        <f t="shared" si="1"/>
        <v>29.919377482002542</v>
      </c>
      <c r="CB11" s="130">
        <f t="shared" si="1"/>
        <v>32.977218359387905</v>
      </c>
      <c r="CC11" s="130">
        <f t="shared" si="1"/>
        <v>28.71138422742878</v>
      </c>
      <c r="CD11" s="130">
        <f t="shared" si="1"/>
        <v>28.481959774378176</v>
      </c>
      <c r="CE11" s="130">
        <f t="shared" si="1"/>
        <v>30.757142159449653</v>
      </c>
      <c r="CF11" s="130">
        <f t="shared" si="1"/>
        <v>33.246250522798228</v>
      </c>
      <c r="CG11" s="130">
        <f t="shared" si="1"/>
        <v>30.007887543044163</v>
      </c>
      <c r="CH11" s="130">
        <f t="shared" si="1"/>
        <v>29.333514522493296</v>
      </c>
      <c r="CI11" s="130">
        <f t="shared" si="1"/>
        <v>32.353443832380449</v>
      </c>
      <c r="CJ11" s="130">
        <f t="shared" si="1"/>
        <v>34.304166616370821</v>
      </c>
      <c r="CK11" s="130">
        <f t="shared" si="1"/>
        <v>30.907778338653696</v>
      </c>
      <c r="CL11" s="130">
        <f t="shared" si="1"/>
        <v>29.932370146438139</v>
      </c>
      <c r="CM11" s="130">
        <f t="shared" si="1"/>
        <v>32.727166301194146</v>
      </c>
      <c r="CN11" s="130">
        <f t="shared" si="1"/>
        <v>34.406484832786916</v>
      </c>
      <c r="CO11" s="130">
        <f t="shared" si="1"/>
        <v>30.950051763242314</v>
      </c>
      <c r="CP11" s="130">
        <f t="shared" si="1"/>
        <v>29.205527254422854</v>
      </c>
      <c r="CQ11" s="130">
        <f t="shared" si="1"/>
        <v>33.104878474145259</v>
      </c>
      <c r="CR11" s="130">
        <f t="shared" si="1"/>
        <v>35.672676185052133</v>
      </c>
      <c r="CS11" s="130">
        <f t="shared" si="1"/>
        <v>31.592074288762976</v>
      </c>
      <c r="CT11" s="130">
        <f t="shared" si="1"/>
        <v>31.071392481336108</v>
      </c>
      <c r="CU11" s="130">
        <f t="shared" si="1"/>
        <v>33.906175157852488</v>
      </c>
      <c r="CV11" s="130">
        <f t="shared" si="1"/>
        <v>35.032358969999486</v>
      </c>
      <c r="CW11" s="130">
        <f t="shared" si="1"/>
        <v>31.675554560251772</v>
      </c>
      <c r="CX11" s="130">
        <f t="shared" si="1"/>
        <v>30.573464572584836</v>
      </c>
      <c r="CY11" s="130">
        <f t="shared" si="1"/>
        <v>33.693278893218114</v>
      </c>
      <c r="CZ11" s="130">
        <f t="shared" si="1"/>
        <v>35.373350814733435</v>
      </c>
      <c r="DA11" s="130">
        <f t="shared" si="1"/>
        <v>32.275452449692494</v>
      </c>
      <c r="DB11" s="130">
        <f t="shared" si="1"/>
        <v>31.595362058850771</v>
      </c>
      <c r="DC11" s="130">
        <f t="shared" si="1"/>
        <v>34.466243282082004</v>
      </c>
      <c r="DD11" s="130">
        <f t="shared" si="1"/>
        <v>36.892173937564948</v>
      </c>
      <c r="DE11" s="130">
        <f t="shared" si="1"/>
        <v>34.093410187494989</v>
      </c>
      <c r="DF11" s="130">
        <f t="shared" si="1"/>
        <v>32.95831884307426</v>
      </c>
      <c r="DG11" s="130">
        <f t="shared" si="1"/>
        <v>35.876062456837523</v>
      </c>
      <c r="DH11" s="130">
        <f t="shared" si="1"/>
        <v>35.788605618003977</v>
      </c>
      <c r="DI11" s="130">
        <f t="shared" si="1"/>
        <v>32.963062291811362</v>
      </c>
      <c r="DJ11" s="130">
        <f t="shared" si="1"/>
        <v>32.367938596217812</v>
      </c>
      <c r="DK11" s="130">
        <f t="shared" si="1"/>
        <v>35.686409236378211</v>
      </c>
      <c r="DL11" s="130">
        <f t="shared" si="1"/>
        <v>38.18312627355445</v>
      </c>
      <c r="DM11" s="130">
        <f t="shared" si="1"/>
        <v>35.54563896296554</v>
      </c>
      <c r="DN11" s="130">
        <f t="shared" si="1"/>
        <v>33.843617188200007</v>
      </c>
      <c r="DO11" s="130">
        <f t="shared" si="1"/>
        <v>34.060604268876922</v>
      </c>
      <c r="DP11" s="130">
        <f t="shared" si="1"/>
        <v>38.388540431076933</v>
      </c>
      <c r="DQ11" s="130">
        <f t="shared" si="1"/>
        <v>35.670749240796908</v>
      </c>
      <c r="DR11" s="130">
        <f t="shared" si="1"/>
        <v>34.999022343594675</v>
      </c>
      <c r="DS11" s="130">
        <f t="shared" si="1"/>
        <v>37.371894946200008</v>
      </c>
      <c r="DT11" s="130">
        <f t="shared" si="1"/>
        <v>40.677991986599991</v>
      </c>
      <c r="DU11" s="130">
        <f t="shared" si="1"/>
        <v>36.134966829600003</v>
      </c>
      <c r="DV11" s="130">
        <f t="shared" si="1"/>
        <v>34.855871033845439</v>
      </c>
      <c r="DW11" s="130">
        <f t="shared" si="1"/>
        <v>38.309217003251796</v>
      </c>
      <c r="DX11" s="130">
        <f t="shared" si="1"/>
        <v>39.516438315599977</v>
      </c>
      <c r="DY11" s="130">
        <f t="shared" si="1"/>
        <v>36.496827633600006</v>
      </c>
      <c r="DZ11" s="130">
        <f t="shared" si="1"/>
        <v>35.152085475863991</v>
      </c>
      <c r="EA11" s="130">
        <f t="shared" ref="EA11:FF11" si="2">SUM(EA12:EA21)</f>
        <v>38.520677655950401</v>
      </c>
      <c r="EB11" s="130">
        <f t="shared" si="2"/>
        <v>40.655630373624</v>
      </c>
      <c r="EC11" s="130">
        <f t="shared" si="2"/>
        <v>36.766636490283837</v>
      </c>
      <c r="ED11" s="130">
        <f t="shared" si="2"/>
        <v>35.556475634210649</v>
      </c>
      <c r="EE11" s="130">
        <f t="shared" si="2"/>
        <v>38.321987954941214</v>
      </c>
      <c r="EF11" s="130">
        <f t="shared" si="2"/>
        <v>40.961516421930952</v>
      </c>
      <c r="EG11" s="130">
        <f t="shared" si="2"/>
        <v>37.534465671713043</v>
      </c>
      <c r="EH11" s="130">
        <f t="shared" si="2"/>
        <v>36.051419281701335</v>
      </c>
      <c r="EI11" s="130">
        <f t="shared" si="2"/>
        <v>38.900088164155775</v>
      </c>
      <c r="EJ11" s="130">
        <f t="shared" si="2"/>
        <v>41.029103221846675</v>
      </c>
      <c r="EK11" s="130">
        <f t="shared" si="2"/>
        <v>36.324744921580418</v>
      </c>
      <c r="EL11" s="130">
        <f t="shared" si="2"/>
        <v>34.479870997125587</v>
      </c>
      <c r="EM11" s="130">
        <f t="shared" si="2"/>
        <v>38.888566730594306</v>
      </c>
      <c r="EN11" s="130">
        <f t="shared" si="2"/>
        <v>40.332773240924709</v>
      </c>
      <c r="EO11" s="130">
        <f t="shared" si="2"/>
        <v>37.740929360036532</v>
      </c>
      <c r="EP11" s="130">
        <f t="shared" si="2"/>
        <v>36.546436405905176</v>
      </c>
      <c r="EQ11" s="130">
        <f t="shared" si="2"/>
        <v>39.345530907933188</v>
      </c>
      <c r="ER11" s="130">
        <f t="shared" si="2"/>
        <v>41.947724779013633</v>
      </c>
      <c r="ES11" s="130">
        <f t="shared" si="2"/>
        <v>38.432192457820136</v>
      </c>
      <c r="ET11" s="130">
        <f t="shared" si="2"/>
        <v>36.522263478923414</v>
      </c>
      <c r="EU11" s="130">
        <f t="shared" si="2"/>
        <v>38.960362078415365</v>
      </c>
      <c r="EV11" s="130">
        <f t="shared" si="2"/>
        <v>42.060839619464922</v>
      </c>
      <c r="EW11" s="130">
        <f t="shared" si="2"/>
        <v>37.391244746266189</v>
      </c>
      <c r="EX11" s="130">
        <f t="shared" si="2"/>
        <v>36.326143681712097</v>
      </c>
      <c r="EY11" s="130">
        <f t="shared" si="2"/>
        <v>39.159471566683798</v>
      </c>
      <c r="EZ11" s="130">
        <f t="shared" si="2"/>
        <v>40.924453180688062</v>
      </c>
      <c r="FA11" s="130">
        <f t="shared" si="2"/>
        <v>37.65048602898792</v>
      </c>
      <c r="FB11" s="130">
        <f t="shared" si="2"/>
        <v>35.992891296760362</v>
      </c>
      <c r="FC11" s="130">
        <f t="shared" si="2"/>
        <v>37.914235716873016</v>
      </c>
      <c r="FD11" s="130">
        <f t="shared" si="2"/>
        <v>39.876087404403563</v>
      </c>
      <c r="FE11" s="130">
        <f t="shared" si="2"/>
        <v>36.972337743981001</v>
      </c>
      <c r="FF11" s="130">
        <f t="shared" si="2"/>
        <v>35.832404626217709</v>
      </c>
      <c r="FG11" s="130">
        <f t="shared" ref="FG11:FV11" si="3">SUM(FG12:FG21)</f>
        <v>37.649136750616911</v>
      </c>
      <c r="FH11" s="130">
        <f t="shared" si="3"/>
        <v>40.744752750477268</v>
      </c>
      <c r="FI11" s="130">
        <f t="shared" si="3"/>
        <v>37.707359278234634</v>
      </c>
      <c r="FJ11" s="130">
        <f t="shared" si="3"/>
        <v>36.426423862081634</v>
      </c>
      <c r="FK11" s="130">
        <f t="shared" si="3"/>
        <v>38.551781502591631</v>
      </c>
      <c r="FL11" s="130">
        <f t="shared" si="3"/>
        <v>41.3418967872054</v>
      </c>
      <c r="FM11" s="130">
        <f t="shared" si="3"/>
        <v>37.968109312042635</v>
      </c>
      <c r="FN11" s="130">
        <f t="shared" si="3"/>
        <v>36.588494781897829</v>
      </c>
      <c r="FO11" s="130">
        <f t="shared" si="3"/>
        <v>38.08024899496894</v>
      </c>
      <c r="FP11" s="130">
        <f t="shared" si="3"/>
        <v>41.127161358556599</v>
      </c>
      <c r="FQ11" s="130">
        <f t="shared" si="3"/>
        <v>36.938426111196272</v>
      </c>
      <c r="FR11" s="130">
        <f t="shared" si="3"/>
        <v>36.335803738162362</v>
      </c>
      <c r="FS11" s="130">
        <f t="shared" si="3"/>
        <v>39.162496555740489</v>
      </c>
      <c r="FT11" s="130">
        <f t="shared" si="3"/>
        <v>41.179032677473742</v>
      </c>
      <c r="FU11" s="130">
        <f t="shared" si="3"/>
        <v>37.801726005330472</v>
      </c>
      <c r="FV11" s="130">
        <f t="shared" si="3"/>
        <v>35.87023773763287</v>
      </c>
      <c r="FW11" s="130">
        <f t="shared" ref="FW11:FX11" si="4">SUM(FW12:FW21)</f>
        <v>39.741355045780303</v>
      </c>
      <c r="FX11" s="130">
        <f t="shared" si="4"/>
        <v>41.598051138810625</v>
      </c>
      <c r="FY11" s="157">
        <f>FX11/FT11-1</f>
        <v>1.0175529488969826E-2</v>
      </c>
      <c r="FZ11" s="238"/>
    </row>
    <row r="12" spans="1:182" outlineLevel="1">
      <c r="A12" s="5" t="s">
        <v>0</v>
      </c>
      <c r="B12" s="127">
        <f>'Table 1'!B13*0.0036</f>
        <v>11.5236</v>
      </c>
      <c r="C12" s="127">
        <f>'Table 1'!C13*0.0036</f>
        <v>12.3552</v>
      </c>
      <c r="D12" s="127">
        <f>'Table 1'!D13*0.0036</f>
        <v>15.026399999999999</v>
      </c>
      <c r="E12" s="127">
        <f>'Table 1'!E13*0.0036</f>
        <v>15.228</v>
      </c>
      <c r="F12" s="127">
        <f>'Table 1'!F13*0.0036</f>
        <v>11.671199999999999</v>
      </c>
      <c r="G12" s="127">
        <f>'Table 1'!G13*0.0036</f>
        <v>15.587999999999999</v>
      </c>
      <c r="H12" s="127">
        <f>'Table 1'!H13*0.0036</f>
        <v>17.4312</v>
      </c>
      <c r="I12" s="127">
        <f>'Table 1'!I13*0.0036</f>
        <v>14.6988</v>
      </c>
      <c r="J12" s="127">
        <f>'Table 1'!J13*0.0036</f>
        <v>12.974399999999999</v>
      </c>
      <c r="K12" s="127">
        <f>'Table 1'!K13*0.0036</f>
        <v>13.4892</v>
      </c>
      <c r="L12" s="127">
        <f>'Table 1'!L13*0.0036</f>
        <v>16.174800000000001</v>
      </c>
      <c r="M12" s="127">
        <f>'Table 1'!M13*0.0036</f>
        <v>12.6</v>
      </c>
      <c r="N12" s="127">
        <f>'Table 1'!N13*0.0036</f>
        <v>11.462399999999999</v>
      </c>
      <c r="O12" s="127">
        <f>'Table 1'!O13*0.0036</f>
        <v>13.6008</v>
      </c>
      <c r="P12" s="127">
        <f>'Table 1'!P13*0.0036</f>
        <v>14.8896</v>
      </c>
      <c r="Q12" s="127">
        <f>'Table 1'!Q13*0.0036</f>
        <v>12.51</v>
      </c>
      <c r="R12" s="127">
        <f>'Table 1'!R13*0.0036</f>
        <v>11.5128</v>
      </c>
      <c r="S12" s="127">
        <f>'Table 1'!S13*0.0036</f>
        <v>14.065199999999999</v>
      </c>
      <c r="T12" s="127">
        <f>'Table 1'!T13*0.0036</f>
        <v>15.8292</v>
      </c>
      <c r="U12" s="127">
        <f>'Table 1'!U13*0.0036</f>
        <v>14.403599999999999</v>
      </c>
      <c r="V12" s="127">
        <f>'Table 1'!V13*0.0036</f>
        <v>14.054399999999999</v>
      </c>
      <c r="W12" s="127">
        <f>'Table 1'!W13*0.0036</f>
        <v>17.1144</v>
      </c>
      <c r="X12" s="127">
        <f>'Table 1'!X13*0.0036</f>
        <v>17.906399999999998</v>
      </c>
      <c r="Y12" s="127">
        <f>'Table 1'!Y13*0.0036</f>
        <v>16.6572</v>
      </c>
      <c r="Z12" s="127">
        <f>'Table 1'!Z13*0.0036</f>
        <v>15.663599999999999</v>
      </c>
      <c r="AA12" s="127">
        <f>'Table 1'!AA13*0.0036</f>
        <v>17.4816</v>
      </c>
      <c r="AB12" s="127">
        <f>'Table 1'!AB13*0.0036</f>
        <v>19.292400000000001</v>
      </c>
      <c r="AC12" s="127">
        <f>'Table 1'!AC13*0.0036</f>
        <v>16.577999999999999</v>
      </c>
      <c r="AD12" s="127">
        <f>'Table 1'!AD13*0.0036</f>
        <v>15.3108</v>
      </c>
      <c r="AE12" s="127">
        <f>'Table 1'!AE13*0.0036</f>
        <v>17.575199999999999</v>
      </c>
      <c r="AF12" s="127">
        <f>'Table 1'!AF13*0.0036</f>
        <v>19.785599999999999</v>
      </c>
      <c r="AG12" s="127">
        <f>'Table 1'!AG13*0.0036</f>
        <v>17.467199999999998</v>
      </c>
      <c r="AH12" s="127">
        <f>'Table 1'!AH13*0.0036</f>
        <v>15.469199999999999</v>
      </c>
      <c r="AI12" s="127">
        <f>'Table 1'!AI13*0.0036</f>
        <v>17.225999999999999</v>
      </c>
      <c r="AJ12" s="127">
        <f>'Table 1'!AJ13*0.0036</f>
        <v>16.405200000000001</v>
      </c>
      <c r="AK12" s="127">
        <f>'Table 1'!AK13*0.0036</f>
        <v>16.135200000000001</v>
      </c>
      <c r="AL12" s="127">
        <f>'Table 1'!AL13*0.0036</f>
        <v>14.9724</v>
      </c>
      <c r="AM12" s="127">
        <f>'Table 1'!AM13*0.0036</f>
        <v>17.967600000000001</v>
      </c>
      <c r="AN12" s="127">
        <f>'Table 1'!AN13*0.0036</f>
        <v>18.558</v>
      </c>
      <c r="AO12" s="127">
        <f>'Table 1'!AO13*0.0036</f>
        <v>18.8964</v>
      </c>
      <c r="AP12" s="127">
        <f>'Table 1'!AP13*0.0036</f>
        <v>17.28</v>
      </c>
      <c r="AQ12" s="127">
        <f>'Table 1'!AQ13*0.0036</f>
        <v>18.165599999999998</v>
      </c>
      <c r="AR12" s="127">
        <f>'Table 1'!AR13*0.0036</f>
        <v>19.537199999999999</v>
      </c>
      <c r="AS12" s="127">
        <f>'Table 1'!AS13*0.0036</f>
        <v>17.64</v>
      </c>
      <c r="AT12" s="127">
        <f>'Table 1'!AT13*0.0036</f>
        <v>17.0136</v>
      </c>
      <c r="AU12" s="127">
        <f>'Table 1'!AU13*0.0036</f>
        <v>16.467237618243693</v>
      </c>
      <c r="AV12" s="127">
        <f>'Table 1'!AV13*0.0036</f>
        <v>19.145601562468205</v>
      </c>
      <c r="AW12" s="127">
        <f>'Table 1'!AW13*0.0036</f>
        <v>17.612393225464402</v>
      </c>
      <c r="AX12" s="127">
        <f>'Table 1'!AX13*0.0036</f>
        <v>17.718407631023702</v>
      </c>
      <c r="AY12" s="127">
        <f>'Table 1'!AY13*0.0036</f>
        <v>19.019950614673938</v>
      </c>
      <c r="AZ12" s="127">
        <f>'Table 1'!AZ13*0.0036</f>
        <v>22.79371857047397</v>
      </c>
      <c r="BA12" s="127">
        <f>'Table 1'!BA13*0.0036</f>
        <v>19.224100352935199</v>
      </c>
      <c r="BB12" s="127">
        <f>'Table 1'!BB13*0.0036</f>
        <v>17.398761516716885</v>
      </c>
      <c r="BC12" s="127">
        <f>'Table 1'!BC13*0.0036</f>
        <v>20.844611833467503</v>
      </c>
      <c r="BD12" s="127">
        <f>'Table 1'!BD13*0.0036</f>
        <v>21.023935403332967</v>
      </c>
      <c r="BE12" s="127">
        <f>'Table 1'!BE13*0.0036</f>
        <v>18.886077872087732</v>
      </c>
      <c r="BF12" s="127">
        <f>'Table 1'!BF13*0.0036</f>
        <v>18.685716341511792</v>
      </c>
      <c r="BG12" s="127">
        <f>'Table 1'!BG13*0.0036</f>
        <v>18.496956292063878</v>
      </c>
      <c r="BH12" s="127">
        <f>'Table 1'!BH13*0.0036</f>
        <v>22.422532602585765</v>
      </c>
      <c r="BI12" s="127">
        <f>'Table 1'!BI13*0.0036</f>
        <v>22.233704828938716</v>
      </c>
      <c r="BJ12" s="127">
        <f>'Table 1'!BJ13*0.0036</f>
        <v>20.231109737611636</v>
      </c>
      <c r="BK12" s="127">
        <f>'Table 1'!BK13*0.0036</f>
        <v>20.982523165935334</v>
      </c>
      <c r="BL12" s="127">
        <f>'Table 1'!BL13*0.0036</f>
        <v>21.06682841696616</v>
      </c>
      <c r="BM12" s="127">
        <f>'Table 1'!BM13*0.0036</f>
        <v>18.119306077800818</v>
      </c>
      <c r="BN12" s="127">
        <f>'Table 1'!BN13*0.0036</f>
        <v>18.828524002097669</v>
      </c>
      <c r="BO12" s="127">
        <f>'Table 1'!BO13*0.0036</f>
        <v>19.581446879291558</v>
      </c>
      <c r="BP12" s="127">
        <f>'Table 1'!BP13*0.0036</f>
        <v>23.548501010764561</v>
      </c>
      <c r="BQ12" s="127">
        <f>'Table 1'!BQ13*0.0036</f>
        <v>20.673946724082708</v>
      </c>
      <c r="BR12" s="127">
        <f>'Table 1'!BR13*0.0036</f>
        <v>19.390021446661159</v>
      </c>
      <c r="BS12" s="127">
        <f>'Table 1'!BS13*0.0036</f>
        <v>19.4289302950124</v>
      </c>
      <c r="BT12" s="127">
        <f>'Table 1'!BT13*0.0036</f>
        <v>20.800816288266361</v>
      </c>
      <c r="BU12" s="127">
        <f>'Table 1'!BU13*0.0036</f>
        <v>21.976101296660303</v>
      </c>
      <c r="BV12" s="127">
        <f>'Table 1'!BV13*0.0036</f>
        <v>20.21425400926093</v>
      </c>
      <c r="BW12" s="127">
        <f>'Table 1'!BW13*0.0036</f>
        <v>16.549922542361028</v>
      </c>
      <c r="BX12" s="127">
        <f>'Table 1'!BX13*0.0036</f>
        <v>16.281062998531642</v>
      </c>
      <c r="BY12" s="127">
        <f>'Table 1'!BY13*0.0036</f>
        <v>22.129036976762617</v>
      </c>
      <c r="BZ12" s="127">
        <f>'Table 1'!BZ13*0.0036</f>
        <v>21.623670282344712</v>
      </c>
      <c r="CA12" s="127">
        <f>'Table 1'!CA13*0.0036</f>
        <v>19.058577014055281</v>
      </c>
      <c r="CB12" s="127">
        <f>'Table 1'!CB13*0.0036</f>
        <v>24.091985282752393</v>
      </c>
      <c r="CC12" s="127">
        <f>'Table 1'!CC13*0.0036</f>
        <v>18.954437532633953</v>
      </c>
      <c r="CD12" s="127">
        <f>'Table 1'!CD13*0.0036</f>
        <v>21.821954970558377</v>
      </c>
      <c r="CE12" s="127">
        <f>'Table 1'!CE13*0.0036</f>
        <v>19.518287745354112</v>
      </c>
      <c r="CF12" s="127">
        <f>'Table 1'!CF13*0.0036</f>
        <v>26.734254817309186</v>
      </c>
      <c r="CG12" s="127">
        <f>'Table 1'!CG13*0.0036</f>
        <v>24.008856625881275</v>
      </c>
      <c r="CH12" s="127">
        <f>'Table 1'!CH13*0.0036</f>
        <v>21.916215611455421</v>
      </c>
      <c r="CI12" s="127">
        <f>'Table 1'!CI13*0.0036</f>
        <v>25.02671222376113</v>
      </c>
      <c r="CJ12" s="127">
        <f>'Table 1'!CJ13*0.0036</f>
        <v>25.369977953776843</v>
      </c>
      <c r="CK12" s="127">
        <f>'Table 1'!CK13*0.0036</f>
        <v>25.820976312905184</v>
      </c>
      <c r="CL12" s="127">
        <f>'Table 1'!CL13*0.0036</f>
        <v>24.596837909556836</v>
      </c>
      <c r="CM12" s="127">
        <f>'Table 1'!CM13*0.0036</f>
        <v>22.9510188</v>
      </c>
      <c r="CN12" s="127">
        <f>'Table 1'!CN13*0.0036</f>
        <v>22.0337496</v>
      </c>
      <c r="CO12" s="127">
        <f>'Table 1'!CO13*0.0036</f>
        <v>23.734353599999999</v>
      </c>
      <c r="CP12" s="127">
        <f>'Table 1'!CP13*0.0036</f>
        <v>20.061622799999999</v>
      </c>
      <c r="CQ12" s="127">
        <f>'Table 1'!CQ13*0.0036</f>
        <v>19.064404799999998</v>
      </c>
      <c r="CR12" s="127">
        <f>'Table 1'!CR13*0.0036</f>
        <v>21.7467288</v>
      </c>
      <c r="CS12" s="127">
        <f>'Table 1'!CS13*0.0036</f>
        <v>22.019345999999999</v>
      </c>
      <c r="CT12" s="127">
        <f>'Table 1'!CT13*0.0036</f>
        <v>22.1751036</v>
      </c>
      <c r="CU12" s="127">
        <f>'Table 1'!CU13*0.0036</f>
        <v>22.407318</v>
      </c>
      <c r="CV12" s="127">
        <f>'Table 1'!CV13*0.0036</f>
        <v>23.881161599999999</v>
      </c>
      <c r="CW12" s="127">
        <f>'Table 1'!CW13*0.0036</f>
        <v>21.774495599999998</v>
      </c>
      <c r="CX12" s="127">
        <f>'Table 1'!CX13*0.0036</f>
        <v>19.333317600000001</v>
      </c>
      <c r="CY12" s="127">
        <f>'Table 1'!CY13*0.0036</f>
        <v>21.835990799999994</v>
      </c>
      <c r="CZ12" s="127">
        <f>'Table 1'!CZ13*0.0036</f>
        <v>20.951949599999999</v>
      </c>
      <c r="DA12" s="127">
        <f>'Table 1'!DA13*0.0036</f>
        <v>19.563937199999998</v>
      </c>
      <c r="DB12" s="127">
        <f>'Table 1'!DB13*0.0036</f>
        <v>19.226502</v>
      </c>
      <c r="DC12" s="127">
        <f>'Table 1'!DC13*0.0036</f>
        <v>21.103235999999999</v>
      </c>
      <c r="DD12" s="127">
        <f>'Table 1'!DD13*0.0036</f>
        <v>23.736628799999998</v>
      </c>
      <c r="DE12" s="127">
        <f>'Table 1'!DE13*0.0036</f>
        <v>23.019890400000001</v>
      </c>
      <c r="DF12" s="127">
        <f>'Table 1'!DF13*0.0036</f>
        <v>20.570090399999998</v>
      </c>
      <c r="DG12" s="127">
        <f>'Table 1'!DG13*0.0036</f>
        <v>19.2155472</v>
      </c>
      <c r="DH12" s="127">
        <f>'Table 1'!DH13*0.0036</f>
        <v>17.219880000000003</v>
      </c>
      <c r="DI12" s="127">
        <f>'Table 1'!DI13*0.0036</f>
        <v>20.266167599999999</v>
      </c>
      <c r="DJ12" s="127">
        <f>'Table 1'!DJ13*0.0036</f>
        <v>20.739719064617816</v>
      </c>
      <c r="DK12" s="127">
        <f>'Table 1'!DK13*0.0036</f>
        <v>19.102054069978223</v>
      </c>
      <c r="DL12" s="127">
        <f>'Table 1'!DL13*0.0036</f>
        <v>24.80579628075445</v>
      </c>
      <c r="DM12" s="127">
        <f>'Table 1'!DM13*0.0036</f>
        <v>23.999893609765536</v>
      </c>
      <c r="DN12" s="127">
        <f>'Table 1'!DN13*0.0036</f>
        <v>20.154874156200009</v>
      </c>
      <c r="DO12" s="127">
        <f>'Table 1'!DO13*0.0036</f>
        <v>18.293267057399998</v>
      </c>
      <c r="DP12" s="127">
        <f>'Table 1'!DP13*0.0036</f>
        <v>21.7625343192</v>
      </c>
      <c r="DQ12" s="127">
        <f>'Table 1'!DQ13*0.0036</f>
        <v>23.980971966119988</v>
      </c>
      <c r="DR12" s="127">
        <f>'Table 1'!DR13*0.0036</f>
        <v>24.316349641199995</v>
      </c>
      <c r="DS12" s="127">
        <f>'Table 1'!DS13*0.0036</f>
        <v>22.637023425000002</v>
      </c>
      <c r="DT12" s="127">
        <f>'Table 1'!DT13*0.0036</f>
        <v>27.634715177399997</v>
      </c>
      <c r="DU12" s="127">
        <f>'Table 1'!DU13*0.0036</f>
        <v>22.495581135000002</v>
      </c>
      <c r="DV12" s="127">
        <f>'Table 1'!DV13*0.0036</f>
        <v>22.424351529599999</v>
      </c>
      <c r="DW12" s="127">
        <f>'Table 1'!DW13*0.0036</f>
        <v>20.548192589999999</v>
      </c>
      <c r="DX12" s="127">
        <f>'Table 1'!DX13*0.0036</f>
        <v>20.451826220399987</v>
      </c>
      <c r="DY12" s="127">
        <f>'Table 1'!DY13*0.0036</f>
        <v>19.715032918800006</v>
      </c>
      <c r="DZ12" s="127">
        <f>'Table 1'!DZ13*0.0036</f>
        <v>18.525542306399995</v>
      </c>
      <c r="EA12" s="127">
        <f>'Table 1'!EA13*0.0036</f>
        <v>20.616962605200005</v>
      </c>
      <c r="EB12" s="127">
        <f>'Table 1'!EB13*0.0036</f>
        <v>22.335940792800002</v>
      </c>
      <c r="EC12" s="127">
        <f>'Table 1'!EC13*0.0036</f>
        <v>22.536506825999986</v>
      </c>
      <c r="ED12" s="127">
        <f>'Table 1'!ED13*0.0036</f>
        <v>21.808502989200001</v>
      </c>
      <c r="EE12" s="127">
        <f>'Table 1'!EE13*0.0036</f>
        <v>19.193891223600005</v>
      </c>
      <c r="EF12" s="127">
        <f>'Table 1'!EF13*0.0036</f>
        <v>22.370174816400002</v>
      </c>
      <c r="EG12" s="127">
        <f>'Table 1'!EG13*0.0036</f>
        <v>20.882170393199996</v>
      </c>
      <c r="EH12" s="127">
        <f>'Table 1'!EH13*0.0036</f>
        <v>18.970600330785604</v>
      </c>
      <c r="EI12" s="127">
        <f>'Table 1'!EI13*0.0036</f>
        <v>17.193239147554557</v>
      </c>
      <c r="EJ12" s="127">
        <f>'Table 1'!EJ13*0.0036</f>
        <v>22.111777601346269</v>
      </c>
      <c r="EK12" s="127">
        <f>'Table 1'!EK13*0.0036</f>
        <v>21.370294840860005</v>
      </c>
      <c r="EL12" s="127">
        <f>'Table 1'!EL13*0.0036</f>
        <v>19.749928282920003</v>
      </c>
      <c r="EM12" s="127">
        <f>'Table 1'!EM13*0.0036</f>
        <v>21.434185039125111</v>
      </c>
      <c r="EN12" s="127">
        <f>'Table 1'!EN13*0.0036</f>
        <v>22.820675796692107</v>
      </c>
      <c r="EO12" s="127">
        <f>'Table 1'!EO13*0.0036</f>
        <v>22.306178360730804</v>
      </c>
      <c r="EP12" s="127">
        <f>'Table 1'!EP13*0.0036</f>
        <v>20.536127230744047</v>
      </c>
      <c r="EQ12" s="127">
        <f>'Table 1'!EQ13*0.0036</f>
        <v>21.506645315461224</v>
      </c>
      <c r="ER12" s="127">
        <f>'Table 1'!ER13*0.0036</f>
        <v>23.924343133837674</v>
      </c>
      <c r="ES12" s="127">
        <f>'Table 1'!ES13*0.0036</f>
        <v>22.198550020519686</v>
      </c>
      <c r="ET12" s="127">
        <f>'Table 1'!ET13*0.0036</f>
        <v>22.178831300121495</v>
      </c>
      <c r="EU12" s="127">
        <f>'Table 1'!EU13*0.0036</f>
        <v>23.42613276894707</v>
      </c>
      <c r="EV12" s="127">
        <f>'Table 1'!EV13*0.0036</f>
        <v>22.498118175308594</v>
      </c>
      <c r="EW12" s="127">
        <f>'Table 1'!EW13*0.0036</f>
        <v>21.427701977073639</v>
      </c>
      <c r="EX12" s="127">
        <f>'Table 1'!EX13*0.0036</f>
        <v>18.762551751821416</v>
      </c>
      <c r="EY12" s="127">
        <f>'Table 1'!EY13*0.0036</f>
        <v>17.588441814485716</v>
      </c>
      <c r="EZ12" s="127">
        <f>'Table 1'!EZ13*0.0036</f>
        <v>22.607097723224229</v>
      </c>
      <c r="FA12" s="127">
        <f>'Table 1'!FA13*0.0036</f>
        <v>22.681556113271238</v>
      </c>
      <c r="FB12" s="127">
        <f>'Table 1'!FB13*0.0036</f>
        <v>18.924858424408658</v>
      </c>
      <c r="FC12" s="127">
        <f>'Table 1'!FC13*0.0036</f>
        <v>18.313484652297948</v>
      </c>
      <c r="FD12" s="127">
        <f>'Table 1'!FD13*0.0036</f>
        <v>21.808859356914507</v>
      </c>
      <c r="FE12" s="127">
        <f>'Table 1'!FE13*0.0036</f>
        <v>23.110909404736912</v>
      </c>
      <c r="FF12" s="127">
        <f>'Table 1'!FF13*0.0036</f>
        <v>20.35635570141719</v>
      </c>
      <c r="FG12" s="127">
        <f>'Table 1'!FG13*0.0036</f>
        <v>20.985045194826309</v>
      </c>
      <c r="FH12" s="127">
        <f>'Table 1'!FH13*0.0036</f>
        <v>24.172189641593562</v>
      </c>
      <c r="FI12" s="127">
        <f>'Table 1'!FI13*0.0036</f>
        <v>21.200604841622805</v>
      </c>
      <c r="FJ12" s="127">
        <f>'Table 1'!FJ13*0.0036</f>
        <v>19.107388649132755</v>
      </c>
      <c r="FK12" s="127">
        <f>'Table 1'!FK13*0.0036</f>
        <v>21.979212699342565</v>
      </c>
      <c r="FL12" s="127">
        <f>'Table 1'!FL13*0.0036</f>
        <v>24.522745414377614</v>
      </c>
      <c r="FM12" s="127">
        <f>'Table 1'!FM13*0.0036</f>
        <v>21.847787551638852</v>
      </c>
      <c r="FN12" s="127">
        <f>'Table 1'!FN13*0.0036</f>
        <v>20.869664115162323</v>
      </c>
      <c r="FO12" s="127">
        <f>'Table 1'!FO13*0.0036</f>
        <v>22.306638566164505</v>
      </c>
      <c r="FP12" s="127">
        <f>'Table 1'!FP13*0.0036</f>
        <v>25.755385668989735</v>
      </c>
      <c r="FQ12" s="127">
        <f>'Table 1'!FQ13*0.0036</f>
        <v>23.463006489667567</v>
      </c>
      <c r="FR12" s="127">
        <f>'Table 1'!FR13*0.0036</f>
        <v>22.113728047101443</v>
      </c>
      <c r="FS12" s="127">
        <f>'Table 1'!FS13*0.0036</f>
        <v>21.820171086746107</v>
      </c>
      <c r="FT12" s="127">
        <f>'Table 1'!FT13*0.0036</f>
        <v>23.655819243688757</v>
      </c>
      <c r="FU12" s="127">
        <f>'Table 1'!FU13*0.0036</f>
        <v>22.171671469564135</v>
      </c>
      <c r="FV12" s="127">
        <f>'Table 1'!FV13*0.0036</f>
        <v>20.791236592463687</v>
      </c>
      <c r="FW12" s="127">
        <f>'Table 1'!FW13*0.0036</f>
        <v>24.63466289156101</v>
      </c>
      <c r="FX12" s="127">
        <f>'Table 1'!FX13*0.0036</f>
        <v>25.846943529800619</v>
      </c>
      <c r="FY12" s="157">
        <f t="shared" ref="FY12:FY21" si="5">FX12/FT12-1</f>
        <v>9.2625170303346938E-2</v>
      </c>
      <c r="FZ12" s="238"/>
    </row>
    <row r="13" spans="1:182" outlineLevel="1">
      <c r="A13" s="5" t="s">
        <v>2</v>
      </c>
      <c r="B13" s="127">
        <f>'Table 1'!B14*0.0036</f>
        <v>1.0782</v>
      </c>
      <c r="C13" s="127">
        <f>'Table 1'!C14*0.0036</f>
        <v>1.2294</v>
      </c>
      <c r="D13" s="127">
        <f>'Table 1'!D14*0.0036</f>
        <v>1.2906</v>
      </c>
      <c r="E13" s="127">
        <f>'Table 1'!E14*0.0036</f>
        <v>1.2906</v>
      </c>
      <c r="F13" s="127">
        <f>'Table 1'!F14*0.0036</f>
        <v>1.143</v>
      </c>
      <c r="G13" s="127">
        <f>'Table 1'!G14*0.0036</f>
        <v>1.2438</v>
      </c>
      <c r="H13" s="127">
        <f>'Table 1'!H14*0.0036</f>
        <v>1.2545999999999999</v>
      </c>
      <c r="I13" s="127">
        <f>'Table 1'!I14*0.0036</f>
        <v>1.2185999999999999</v>
      </c>
      <c r="J13" s="127">
        <f>'Table 1'!J14*0.0036</f>
        <v>1.0602</v>
      </c>
      <c r="K13" s="127">
        <f>'Table 1'!K14*0.0036</f>
        <v>1.1970000000000001</v>
      </c>
      <c r="L13" s="127">
        <f>'Table 1'!L14*0.0036</f>
        <v>1.2041999999999999</v>
      </c>
      <c r="M13" s="127">
        <f>'Table 1'!M14*0.0036</f>
        <v>1.1825999999999999</v>
      </c>
      <c r="N13" s="127">
        <f>'Table 1'!N14*0.0036</f>
        <v>1.0566</v>
      </c>
      <c r="O13" s="127">
        <f>'Table 1'!O14*0.0036</f>
        <v>1.1321999999999999</v>
      </c>
      <c r="P13" s="127">
        <f>'Table 1'!P14*0.0036</f>
        <v>1.1681999999999999</v>
      </c>
      <c r="Q13" s="127">
        <f>'Table 1'!Q14*0.0036</f>
        <v>1.0242</v>
      </c>
      <c r="R13" s="127">
        <f>'Table 1'!R14*0.0036</f>
        <v>1.0386</v>
      </c>
      <c r="S13" s="127">
        <f>'Table 1'!S14*0.0036</f>
        <v>1.1394</v>
      </c>
      <c r="T13" s="127">
        <f>'Table 1'!T14*0.0036</f>
        <v>1.1681999999999999</v>
      </c>
      <c r="U13" s="127">
        <f>'Table 1'!U14*0.0036</f>
        <v>1.1142000000000001</v>
      </c>
      <c r="V13" s="127">
        <f>'Table 1'!V14*0.0036</f>
        <v>1.0458000000000001</v>
      </c>
      <c r="W13" s="127">
        <f>'Table 1'!W14*0.0036</f>
        <v>1.0638000000000001</v>
      </c>
      <c r="X13" s="127">
        <f>'Table 1'!X14*0.0036</f>
        <v>1.1357999999999999</v>
      </c>
      <c r="Y13" s="127">
        <f>'Table 1'!Y14*0.0036</f>
        <v>0.77939999999999998</v>
      </c>
      <c r="Z13" s="127">
        <f>'Table 1'!Z14*0.0036</f>
        <v>1.0349999999999999</v>
      </c>
      <c r="AA13" s="127">
        <f>'Table 1'!AA14*0.0036</f>
        <v>1.0566</v>
      </c>
      <c r="AB13" s="127">
        <f>'Table 1'!AB14*0.0036</f>
        <v>1.143</v>
      </c>
      <c r="AC13" s="127">
        <f>'Table 1'!AC14*0.0036</f>
        <v>1.107</v>
      </c>
      <c r="AD13" s="127">
        <f>'Table 1'!AD14*0.0036</f>
        <v>1.0493999999999999</v>
      </c>
      <c r="AE13" s="127">
        <f>'Table 1'!AE14*0.0036</f>
        <v>1.0638000000000001</v>
      </c>
      <c r="AF13" s="127">
        <f>'Table 1'!AF14*0.0036</f>
        <v>1.1321999999999999</v>
      </c>
      <c r="AG13" s="127">
        <f>'Table 1'!AG14*0.0036</f>
        <v>0.86219999999999997</v>
      </c>
      <c r="AH13" s="127">
        <f>'Table 1'!AH14*0.0036</f>
        <v>1.0206</v>
      </c>
      <c r="AI13" s="127">
        <f>'Table 1'!AI14*0.0036</f>
        <v>1.0638000000000001</v>
      </c>
      <c r="AJ13" s="127">
        <f>'Table 1'!AJ14*0.0036</f>
        <v>1.1214</v>
      </c>
      <c r="AK13" s="127">
        <f>'Table 1'!AK14*0.0036</f>
        <v>0.96299999999999997</v>
      </c>
      <c r="AL13" s="127">
        <f>'Table 1'!AL14*0.0036</f>
        <v>1.0673999999999999</v>
      </c>
      <c r="AM13" s="127">
        <f>'Table 1'!AM14*0.0036</f>
        <v>1.0997999999999999</v>
      </c>
      <c r="AN13" s="127">
        <f>'Table 1'!AN14*0.0036</f>
        <v>1.1501999999999999</v>
      </c>
      <c r="AO13" s="127">
        <f>'Table 1'!AO14*0.0036</f>
        <v>0.90539999999999998</v>
      </c>
      <c r="AP13" s="127">
        <f>'Table 1'!AP14*0.0036</f>
        <v>1.1718</v>
      </c>
      <c r="AQ13" s="127">
        <f>'Table 1'!AQ14*0.0036</f>
        <v>1.2041999999999999</v>
      </c>
      <c r="AR13" s="127">
        <f>'Table 1'!AR14*0.0036</f>
        <v>1.1537999999999999</v>
      </c>
      <c r="AS13" s="127">
        <f>'Table 1'!AS14*0.0036</f>
        <v>1.1286</v>
      </c>
      <c r="AT13" s="127">
        <f>'Table 1'!AT14*0.0036</f>
        <v>1.0458000000000001</v>
      </c>
      <c r="AU13" s="127">
        <f>'Table 1'!AU14*0.0036</f>
        <v>1.1016541082164319</v>
      </c>
      <c r="AV13" s="127">
        <f>'Table 1'!AV14*0.0036</f>
        <v>1.1306831663326644</v>
      </c>
      <c r="AW13" s="127">
        <f>'Table 1'!AW14*0.0036</f>
        <v>0.91446673346693275</v>
      </c>
      <c r="AX13" s="127">
        <f>'Table 1'!AX14*0.0036</f>
        <v>1.043595991983967</v>
      </c>
      <c r="AY13" s="127">
        <f>'Table 1'!AY14*0.0036</f>
        <v>1.1146679999999989</v>
      </c>
      <c r="AZ13" s="127">
        <f>'Table 1'!AZ14*0.0036</f>
        <v>1.1513519999999984</v>
      </c>
      <c r="BA13" s="127">
        <f>'Table 1'!BA14*0.0036</f>
        <v>1.132056</v>
      </c>
      <c r="BB13" s="127">
        <f>'Table 1'!BB14*0.0036</f>
        <v>1.0226879999999987</v>
      </c>
      <c r="BC13" s="127">
        <f>'Table 1'!BC14*0.0036</f>
        <v>1.1596319999999993</v>
      </c>
      <c r="BD13" s="127">
        <f>'Table 1'!BD14*0.0036</f>
        <v>1.1806919999999985</v>
      </c>
      <c r="BE13" s="127">
        <f>'Table 1'!BE14*0.0036</f>
        <v>1.0593360000000005</v>
      </c>
      <c r="BF13" s="127">
        <f>'Table 1'!BF14*0.0036</f>
        <v>1.0545120000000017</v>
      </c>
      <c r="BG13" s="127">
        <f>'Table 1'!BG14*0.0036</f>
        <v>1.1097360000000007</v>
      </c>
      <c r="BH13" s="127">
        <f>'Table 1'!BH14*0.0036</f>
        <v>1.1278800000000007</v>
      </c>
      <c r="BI13" s="127">
        <f>'Table 1'!BI14*0.0036</f>
        <v>1.1617200000000008</v>
      </c>
      <c r="BJ13" s="127">
        <f>'Table 1'!BJ14*0.0036</f>
        <v>1.2491999999999985</v>
      </c>
      <c r="BK13" s="127">
        <f>'Table 1'!BK14*0.0036</f>
        <v>1.5173999999999999</v>
      </c>
      <c r="BL13" s="127">
        <f>'Table 1'!BL14*0.0036</f>
        <v>1.7154000000000014</v>
      </c>
      <c r="BM13" s="127">
        <f>'Table 1'!BM14*0.0036</f>
        <v>1.6577999999999988</v>
      </c>
      <c r="BN13" s="127">
        <f>'Table 1'!BN14*0.0036</f>
        <v>1.8014400000000002</v>
      </c>
      <c r="BO13" s="127">
        <f>'Table 1'!BO14*0.0036</f>
        <v>1.8558000000000008</v>
      </c>
      <c r="BP13" s="127">
        <f>'Table 1'!BP14*0.0036</f>
        <v>1.9637999999999982</v>
      </c>
      <c r="BQ13" s="127">
        <f>'Table 1'!BQ14*0.0036</f>
        <v>1.6182000000000005</v>
      </c>
      <c r="BR13" s="127">
        <f>'Table 1'!BR14*0.0036</f>
        <v>1.8774</v>
      </c>
      <c r="BS13" s="127">
        <f>'Table 1'!BS14*0.0036</f>
        <v>1.8702000000000016</v>
      </c>
      <c r="BT13" s="127">
        <f>'Table 1'!BT14*0.0036</f>
        <v>2.0358000000000001</v>
      </c>
      <c r="BU13" s="127">
        <f>'Table 1'!BU14*0.0036</f>
        <v>1.9854000000000001</v>
      </c>
      <c r="BV13" s="127">
        <f>'Table 1'!BV14*0.0036</f>
        <v>1.7982000000000018</v>
      </c>
      <c r="BW13" s="127">
        <f>'Table 1'!BW14*0.0036</f>
        <v>1.9565999999999999</v>
      </c>
      <c r="BX13" s="127">
        <f>'Table 1'!BX14*0.0036</f>
        <v>2.0214000000000012</v>
      </c>
      <c r="BY13" s="127">
        <f>'Table 1'!BY14*0.0036</f>
        <v>1.8954000000000004</v>
      </c>
      <c r="BZ13" s="127">
        <f>'Table 1'!BZ14*0.0036</f>
        <v>1.9385999999999988</v>
      </c>
      <c r="CA13" s="127">
        <f>'Table 1'!CA14*0.0036</f>
        <v>2.0538000000000016</v>
      </c>
      <c r="CB13" s="127">
        <f>'Table 1'!CB14*0.0036</f>
        <v>2.1006</v>
      </c>
      <c r="CC13" s="127">
        <f>'Table 1'!CC14*0.0036</f>
        <v>1.996199999999998</v>
      </c>
      <c r="CD13" s="127">
        <f>'Table 1'!CD14*0.0036</f>
        <v>1.7982000000000005</v>
      </c>
      <c r="CE13" s="127">
        <f>'Table 1'!CE14*0.0036</f>
        <v>1.9457999999999984</v>
      </c>
      <c r="CF13" s="127">
        <f>'Table 1'!CF14*0.0036</f>
        <v>1.9638000000000004</v>
      </c>
      <c r="CG13" s="127">
        <f>'Table 1'!CG14*0.0036</f>
        <v>1.8557999999999988</v>
      </c>
      <c r="CH13" s="127">
        <f>'Table 1'!CH14*0.0036</f>
        <v>1.8161999999999987</v>
      </c>
      <c r="CI13" s="127">
        <f>'Table 1'!CI14*0.0036</f>
        <v>1.8385479947231098</v>
      </c>
      <c r="CJ13" s="127">
        <f>'Table 1'!CJ14*0.0036</f>
        <v>1.8977704611771529</v>
      </c>
      <c r="CK13" s="127">
        <f>'Table 1'!CK14*0.0036</f>
        <v>1.7874941443316892</v>
      </c>
      <c r="CL13" s="127">
        <f>'Table 1'!CL14*0.0036</f>
        <v>1.7139765997680481</v>
      </c>
      <c r="CM13" s="127">
        <f>'Table 1'!CM14*0.0036</f>
        <v>1.8754919999999999</v>
      </c>
      <c r="CN13" s="127">
        <f>'Table 1'!CN14*0.0036</f>
        <v>1.9491912</v>
      </c>
      <c r="CO13" s="127">
        <f>'Table 1'!CO14*0.0036</f>
        <v>1.7996795999999999</v>
      </c>
      <c r="CP13" s="127">
        <f>'Table 1'!CP14*0.0036</f>
        <v>1.6606044</v>
      </c>
      <c r="CQ13" s="127">
        <f>'Table 1'!CQ14*0.0036</f>
        <v>1.9975464000000001</v>
      </c>
      <c r="CR13" s="127">
        <f>'Table 1'!CR14*0.0036</f>
        <v>2.1374711999999998</v>
      </c>
      <c r="CS13" s="127">
        <f>'Table 1'!CS14*0.0036</f>
        <v>1.8736596000000001</v>
      </c>
      <c r="CT13" s="127">
        <f>'Table 1'!CT14*0.0036</f>
        <v>1.8282311999999998</v>
      </c>
      <c r="CU13" s="127">
        <f>'Table 1'!CU14*0.0036</f>
        <v>2.3276879999999998</v>
      </c>
      <c r="CV13" s="127">
        <f>'Table 1'!CV14*0.0036</f>
        <v>2.3209704000000002</v>
      </c>
      <c r="CW13" s="127">
        <f>'Table 1'!CW14*0.0036</f>
        <v>2.1109140000000002</v>
      </c>
      <c r="CX13" s="127">
        <f>'Table 1'!CX14*0.0036</f>
        <v>2.0061035999999999</v>
      </c>
      <c r="CY13" s="127">
        <f>'Table 1'!CY14*0.0036</f>
        <v>2.4375312</v>
      </c>
      <c r="CZ13" s="127">
        <f>'Table 1'!CZ14*0.0036</f>
        <v>2.6639855999999997</v>
      </c>
      <c r="DA13" s="127">
        <f>'Table 1'!DA14*0.0036</f>
        <v>2.3811228</v>
      </c>
      <c r="DB13" s="127">
        <f>'Table 1'!DB14*0.0036</f>
        <v>2.3680979999999998</v>
      </c>
      <c r="DC13" s="127">
        <f>'Table 1'!DC14*0.0036</f>
        <v>2.4668136000000001</v>
      </c>
      <c r="DD13" s="127">
        <f>'Table 1'!DD14*0.0036</f>
        <v>2.6427491999999999</v>
      </c>
      <c r="DE13" s="127">
        <f>'Table 1'!DE14*0.0036</f>
        <v>2.4440724</v>
      </c>
      <c r="DF13" s="127">
        <f>'Table 1'!DF14*0.0036</f>
        <v>2.3687315999999998</v>
      </c>
      <c r="DG13" s="127">
        <f>'Table 1'!DG14*0.0036</f>
        <v>2.4946487999999998</v>
      </c>
      <c r="DH13" s="127">
        <f>'Table 1'!DH14*0.0036</f>
        <v>2.4883236000000002</v>
      </c>
      <c r="DI13" s="127">
        <f>'Table 1'!DI14*0.0036</f>
        <v>2.2882931999999996</v>
      </c>
      <c r="DJ13" s="127">
        <f>'Table 1'!DJ14*0.0036</f>
        <v>2.1592683935999997</v>
      </c>
      <c r="DK13" s="127">
        <f>'Table 1'!DK14*0.0036</f>
        <v>2.4420385331999994</v>
      </c>
      <c r="DL13" s="127">
        <f>'Table 1'!DL14*0.0036</f>
        <v>2.5124974956000008</v>
      </c>
      <c r="DM13" s="127">
        <f>'Table 1'!DM14*0.0036</f>
        <v>2.4430837787999993</v>
      </c>
      <c r="DN13" s="127">
        <f>'Table 1'!DN14*0.0036</f>
        <v>2.3114444976000015</v>
      </c>
      <c r="DO13" s="127">
        <f>'Table 1'!DO14*0.0036</f>
        <v>2.2861145450769227</v>
      </c>
      <c r="DP13" s="127">
        <f>'Table 1'!DP14*0.0036</f>
        <v>2.4315873950769236</v>
      </c>
      <c r="DQ13" s="127">
        <f>'Table 1'!DQ14*0.0036</f>
        <v>2.3115288278769226</v>
      </c>
      <c r="DR13" s="127">
        <f>'Table 1'!DR14*0.0036</f>
        <v>2.1753351794769222</v>
      </c>
      <c r="DS13" s="127">
        <f>'Table 1'!DS14*0.0036</f>
        <v>2.4062268888</v>
      </c>
      <c r="DT13" s="127">
        <f>'Table 1'!DT14*0.0036</f>
        <v>2.4827864040000001</v>
      </c>
      <c r="DU13" s="127">
        <f>'Table 1'!DU14*0.0036</f>
        <v>2.4077785643999996</v>
      </c>
      <c r="DV13" s="127">
        <f>'Table 1'!DV14*0.0036</f>
        <v>2.3563176191999999</v>
      </c>
      <c r="DW13" s="127">
        <f>'Table 1'!DW14*0.0036</f>
        <v>2.7539712900000004</v>
      </c>
      <c r="DX13" s="127">
        <f>'Table 1'!DX14*0.0036</f>
        <v>2.7934161408000002</v>
      </c>
      <c r="DY13" s="127">
        <f>'Table 1'!DY14*0.0036</f>
        <v>2.8266352776000003</v>
      </c>
      <c r="DZ13" s="127">
        <f>'Table 1'!DZ14*0.0036</f>
        <v>2.7051083999999994</v>
      </c>
      <c r="EA13" s="127">
        <f>'Table 1'!EA14*0.0036</f>
        <v>2.840272632</v>
      </c>
      <c r="EB13" s="127">
        <f>'Table 1'!EB14*0.0036</f>
        <v>3.0773891879999997</v>
      </c>
      <c r="EC13" s="127">
        <f>'Table 1'!EC14*0.0036</f>
        <v>2.8154322972000001</v>
      </c>
      <c r="ED13" s="127">
        <f>'Table 1'!ED14*0.0036</f>
        <v>2.8241122320000001</v>
      </c>
      <c r="EE13" s="127">
        <f>'Table 1'!EE14*0.0036</f>
        <v>2.8746985247999994</v>
      </c>
      <c r="EF13" s="127">
        <f>'Table 1'!EF14*0.0036</f>
        <v>3.1522679999999994</v>
      </c>
      <c r="EG13" s="127">
        <f>'Table 1'!EG14*0.0036</f>
        <v>3.2222888316000002</v>
      </c>
      <c r="EH13" s="127">
        <f>'Table 1'!EH14*0.0036</f>
        <v>3.0520336572</v>
      </c>
      <c r="EI13" s="127">
        <f>'Table 1'!EI14*0.0036</f>
        <v>3.1789934460000011</v>
      </c>
      <c r="EJ13" s="127">
        <f>'Table 1'!EJ14*0.0036</f>
        <v>4.0576044140999992</v>
      </c>
      <c r="EK13" s="127">
        <f>'Table 1'!EK14*0.0036</f>
        <v>3.9893567171399993</v>
      </c>
      <c r="EL13" s="127">
        <f>'Table 1'!EL14*0.0036</f>
        <v>3.882868248059999</v>
      </c>
      <c r="EM13" s="127">
        <f>'Table 1'!EM14*0.0036</f>
        <v>4.2724468602000005</v>
      </c>
      <c r="EN13" s="127">
        <f>'Table 1'!EN14*0.0036</f>
        <v>4.3734725970120012</v>
      </c>
      <c r="EO13" s="127">
        <f>'Table 1'!EO14*0.0036</f>
        <v>3.9925322404199997</v>
      </c>
      <c r="EP13" s="127">
        <f>'Table 1'!EP14*0.0036</f>
        <v>4.1777918383320003</v>
      </c>
      <c r="EQ13" s="127">
        <f>'Table 1'!EQ14*0.0036</f>
        <v>5.3685186723000013</v>
      </c>
      <c r="ER13" s="127">
        <f>'Table 1'!ER14*0.0036</f>
        <v>5.2180858540799999</v>
      </c>
      <c r="ES13" s="127">
        <f>'Table 1'!ES14*0.0036</f>
        <v>5.2017650843399998</v>
      </c>
      <c r="ET13" s="127">
        <f>'Table 1'!ET14*0.0036</f>
        <v>5.0481411191999994</v>
      </c>
      <c r="EU13" s="127">
        <f>'Table 1'!EU14*0.0036</f>
        <v>5.3013300425100001</v>
      </c>
      <c r="EV13" s="127">
        <f>'Table 1'!EV14*0.0036</f>
        <v>5.322777832529999</v>
      </c>
      <c r="EW13" s="127">
        <f>'Table 1'!EW14*0.0036</f>
        <v>5.12980990353</v>
      </c>
      <c r="EX13" s="127">
        <f>'Table 1'!EX14*0.0036</f>
        <v>5.2426816690500004</v>
      </c>
      <c r="EY13" s="127">
        <f>'Table 1'!EY14*0.0036</f>
        <v>5.2875405004499996</v>
      </c>
      <c r="EZ13" s="127">
        <f>'Table 1'!EZ14*0.0036</f>
        <v>5.2853058542700007</v>
      </c>
      <c r="FA13" s="127">
        <f>'Table 1'!FA14*0.0036</f>
        <v>5.2266649963500003</v>
      </c>
      <c r="FB13" s="127">
        <f>'Table 1'!FB14*0.0036</f>
        <v>5.0675424952500006</v>
      </c>
      <c r="FC13" s="127">
        <f>'Table 1'!FC14*0.0036</f>
        <v>5.3583513048000011</v>
      </c>
      <c r="FD13" s="127">
        <f>'Table 1'!FD14*0.0036</f>
        <v>5.7117229199999988</v>
      </c>
      <c r="FE13" s="127">
        <f>'Table 1'!FE14*0.0036</f>
        <v>5.7280979916000003</v>
      </c>
      <c r="FF13" s="127">
        <f>'Table 1'!FF14*0.0036</f>
        <v>5.7650029581959989</v>
      </c>
      <c r="FG13" s="127">
        <f>'Table 1'!FG14*0.0036</f>
        <v>6.313559571432001</v>
      </c>
      <c r="FH13" s="127">
        <f>'Table 1'!FH14*0.0036</f>
        <v>6.6434427560159994</v>
      </c>
      <c r="FI13" s="127">
        <f>'Table 1'!FI14*0.0036</f>
        <v>6.0262291103759997</v>
      </c>
      <c r="FJ13" s="127">
        <f>'Table 1'!FJ14*0.0036</f>
        <v>6.5430335413440002</v>
      </c>
      <c r="FK13" s="127">
        <f>'Table 1'!FK14*0.0036</f>
        <v>6.7649945065199999</v>
      </c>
      <c r="FL13" s="127">
        <f>'Table 1'!FL14*0.0036</f>
        <v>6.6729028660920013</v>
      </c>
      <c r="FM13" s="127">
        <f>'Table 1'!FM14*0.0036</f>
        <v>6.6969165840840015</v>
      </c>
      <c r="FN13" s="127">
        <f>'Table 1'!FN14*0.0036</f>
        <v>6.8076661923359998</v>
      </c>
      <c r="FO13" s="127">
        <f>'Table 1'!FO14*0.0036</f>
        <v>6.8510772583200001</v>
      </c>
      <c r="FP13" s="127">
        <f>'Table 1'!FP14*0.0036</f>
        <v>6.7441231498320002</v>
      </c>
      <c r="FQ13" s="127">
        <f>'Table 1'!FQ14*0.0036</f>
        <v>6.3267718540319988</v>
      </c>
      <c r="FR13" s="127">
        <f>'Table 1'!FR14*0.0036</f>
        <v>6.5413723683239997</v>
      </c>
      <c r="FS13" s="127">
        <f>'Table 1'!FS14*0.0036</f>
        <v>6.8854328354519998</v>
      </c>
      <c r="FT13" s="127">
        <f>'Table 1'!FT14*0.0036</f>
        <v>6.9787331979479994</v>
      </c>
      <c r="FU13" s="127">
        <f>'Table 1'!FU14*0.0036</f>
        <v>6.4467751838040002</v>
      </c>
      <c r="FV13" s="127">
        <f>'Table 1'!FV14*0.0036</f>
        <v>6.1186779009720009</v>
      </c>
      <c r="FW13" s="127">
        <f>'Table 1'!FW14*0.0036</f>
        <v>6.6183791168520001</v>
      </c>
      <c r="FX13" s="127">
        <f>'Table 1'!FX14*0.0036</f>
        <v>6.9229226396519996</v>
      </c>
      <c r="FY13" s="157">
        <f t="shared" si="5"/>
        <v>-7.9972334108445731E-3</v>
      </c>
      <c r="FZ13" s="238"/>
    </row>
    <row r="14" spans="1:182" outlineLevel="1">
      <c r="A14" s="5" t="s">
        <v>3</v>
      </c>
      <c r="B14" s="127">
        <f>'Table 1'!B15*0.0036</f>
        <v>6.8364000000000003E-3</v>
      </c>
      <c r="C14" s="127">
        <f>'Table 1'!C15*0.0036</f>
        <v>6.8364000000000003E-3</v>
      </c>
      <c r="D14" s="127">
        <f>'Table 1'!D15*0.0036</f>
        <v>6.8364000000000003E-3</v>
      </c>
      <c r="E14" s="127">
        <f>'Table 1'!E15*0.0036</f>
        <v>6.8364000000000003E-3</v>
      </c>
      <c r="F14" s="127">
        <f>'Table 1'!F15*0.0036</f>
        <v>6.8364000000000003E-3</v>
      </c>
      <c r="G14" s="127">
        <f>'Table 1'!G15*0.0036</f>
        <v>4.7336399999999994E-2</v>
      </c>
      <c r="H14" s="127">
        <f>'Table 1'!H15*0.0036</f>
        <v>4.7336399999999994E-2</v>
      </c>
      <c r="I14" s="127">
        <f>'Table 1'!I15*0.0036</f>
        <v>4.7336399999999994E-2</v>
      </c>
      <c r="J14" s="127">
        <f>'Table 1'!J15*0.0036</f>
        <v>4.7336399999999994E-2</v>
      </c>
      <c r="K14" s="127">
        <f>'Table 1'!K15*0.0036</f>
        <v>4.7336399999999994E-2</v>
      </c>
      <c r="L14" s="127">
        <f>'Table 1'!L15*0.0036</f>
        <v>4.7336399999999994E-2</v>
      </c>
      <c r="M14" s="127">
        <f>'Table 1'!M15*0.0036</f>
        <v>4.7336399999999994E-2</v>
      </c>
      <c r="N14" s="127">
        <f>'Table 1'!N15*0.0036</f>
        <v>4.7336399999999994E-2</v>
      </c>
      <c r="O14" s="127">
        <f>'Table 1'!O15*0.0036</f>
        <v>4.7336399999999994E-2</v>
      </c>
      <c r="P14" s="127">
        <f>'Table 1'!P15*0.0036</f>
        <v>4.7336399999999994E-2</v>
      </c>
      <c r="Q14" s="127">
        <f>'Table 1'!Q15*0.0036</f>
        <v>4.7336399999999994E-2</v>
      </c>
      <c r="R14" s="127">
        <f>'Table 1'!R15*0.0036</f>
        <v>4.7336399999999994E-2</v>
      </c>
      <c r="S14" s="127">
        <f>'Table 1'!S15*0.0036</f>
        <v>4.7336399999999994E-2</v>
      </c>
      <c r="T14" s="127">
        <f>'Table 1'!T15*0.0036</f>
        <v>4.7336399999999994E-2</v>
      </c>
      <c r="U14" s="127">
        <f>'Table 1'!U15*0.0036</f>
        <v>4.7336399999999994E-2</v>
      </c>
      <c r="V14" s="127">
        <f>'Table 1'!V15*0.0036</f>
        <v>4.7336399999999994E-2</v>
      </c>
      <c r="W14" s="127">
        <f>'Table 1'!W15*0.0036</f>
        <v>5.1656399999999998E-2</v>
      </c>
      <c r="X14" s="127">
        <f>'Table 1'!X15*0.0036</f>
        <v>5.1656399999999998E-2</v>
      </c>
      <c r="Y14" s="127">
        <f>'Table 1'!Y15*0.0036</f>
        <v>5.1656399999999998E-2</v>
      </c>
      <c r="Z14" s="127">
        <f>'Table 1'!Z15*0.0036</f>
        <v>5.1656399999999998E-2</v>
      </c>
      <c r="AA14" s="127">
        <f>'Table 1'!AA15*0.0036</f>
        <v>5.1656399999999998E-2</v>
      </c>
      <c r="AB14" s="127">
        <f>'Table 1'!AB15*0.0036</f>
        <v>5.1656399999999998E-2</v>
      </c>
      <c r="AC14" s="127">
        <f>'Table 1'!AC15*0.0036</f>
        <v>5.1656399999999998E-2</v>
      </c>
      <c r="AD14" s="127">
        <f>'Table 1'!AD15*0.0036</f>
        <v>5.1656399999999998E-2</v>
      </c>
      <c r="AE14" s="127">
        <f>'Table 1'!AE15*0.0036</f>
        <v>9.2156399999999999E-2</v>
      </c>
      <c r="AF14" s="127">
        <f>'Table 1'!AF15*0.0036</f>
        <v>9.2156399999999999E-2</v>
      </c>
      <c r="AG14" s="127">
        <f>'Table 1'!AG15*0.0036</f>
        <v>9.2156399999999999E-2</v>
      </c>
      <c r="AH14" s="127">
        <f>'Table 1'!AH15*0.0036</f>
        <v>9.2156399999999999E-2</v>
      </c>
      <c r="AI14" s="127">
        <f>'Table 1'!AI15*0.0036</f>
        <v>9.2156399999999999E-2</v>
      </c>
      <c r="AJ14" s="127">
        <f>'Table 1'!AJ15*0.0036</f>
        <v>9.2156399999999999E-2</v>
      </c>
      <c r="AK14" s="127">
        <f>'Table 1'!AK15*0.0036</f>
        <v>9.2156399999999999E-2</v>
      </c>
      <c r="AL14" s="127">
        <f>'Table 1'!AL15*0.0036</f>
        <v>9.2156399999999999E-2</v>
      </c>
      <c r="AM14" s="127">
        <f>'Table 1'!AM15*0.0036</f>
        <v>9.4748399999999997E-2</v>
      </c>
      <c r="AN14" s="127">
        <f>'Table 1'!AN15*0.0036</f>
        <v>9.4748399999999997E-2</v>
      </c>
      <c r="AO14" s="127">
        <f>'Table 1'!AO15*0.0036</f>
        <v>9.4748399999999997E-2</v>
      </c>
      <c r="AP14" s="127">
        <f>'Table 1'!AP15*0.0036</f>
        <v>9.4748399999999997E-2</v>
      </c>
      <c r="AQ14" s="127">
        <f>'Table 1'!AQ15*0.0036</f>
        <v>9.4748399999999997E-2</v>
      </c>
      <c r="AR14" s="127">
        <f>'Table 1'!AR15*0.0036</f>
        <v>9.4748399999999997E-2</v>
      </c>
      <c r="AS14" s="127">
        <f>'Table 1'!AS15*0.0036</f>
        <v>9.4748399999999997E-2</v>
      </c>
      <c r="AT14" s="127">
        <f>'Table 1'!AT15*0.0036</f>
        <v>9.4748399999999997E-2</v>
      </c>
      <c r="AU14" s="127">
        <f>'Table 1'!AU15*0.0036</f>
        <v>9.4748399999999997E-2</v>
      </c>
      <c r="AV14" s="127">
        <f>'Table 1'!AV15*0.0036</f>
        <v>9.4748399999999997E-2</v>
      </c>
      <c r="AW14" s="127">
        <f>'Table 1'!AW15*0.0036</f>
        <v>9.4748399999999997E-2</v>
      </c>
      <c r="AX14" s="127">
        <f>'Table 1'!AX15*0.0036</f>
        <v>9.4748399999999997E-2</v>
      </c>
      <c r="AY14" s="127">
        <f>'Table 1'!AY15*0.0036</f>
        <v>9.4748399999999997E-2</v>
      </c>
      <c r="AZ14" s="127">
        <f>'Table 1'!AZ15*0.0036</f>
        <v>9.4748399999999997E-2</v>
      </c>
      <c r="BA14" s="127">
        <f>'Table 1'!BA15*0.0036</f>
        <v>9.4748399999999997E-2</v>
      </c>
      <c r="BB14" s="127">
        <f>'Table 1'!BB15*0.0036</f>
        <v>9.4748399999999997E-2</v>
      </c>
      <c r="BC14" s="127">
        <f>'Table 1'!BC15*0.0036</f>
        <v>9.5337000000000005E-2</v>
      </c>
      <c r="BD14" s="127">
        <f>'Table 1'!BD15*0.0036</f>
        <v>9.5337000000000005E-2</v>
      </c>
      <c r="BE14" s="127">
        <f>'Table 1'!BE15*0.0036</f>
        <v>9.5337000000000005E-2</v>
      </c>
      <c r="BF14" s="127">
        <f>'Table 1'!BF15*0.0036</f>
        <v>9.5337000000000005E-2</v>
      </c>
      <c r="BG14" s="127">
        <f>'Table 1'!BG15*0.0036</f>
        <v>9.5337000000000005E-2</v>
      </c>
      <c r="BH14" s="127">
        <f>'Table 1'!BH15*0.0036</f>
        <v>9.5337000000000005E-2</v>
      </c>
      <c r="BI14" s="127">
        <f>'Table 1'!BI15*0.0036</f>
        <v>9.5337000000000005E-2</v>
      </c>
      <c r="BJ14" s="127">
        <f>'Table 1'!BJ15*0.0036</f>
        <v>9.5337000000000005E-2</v>
      </c>
      <c r="BK14" s="127">
        <f>'Table 1'!BK15*0.0036</f>
        <v>9.5337000000000005E-2</v>
      </c>
      <c r="BL14" s="127">
        <f>'Table 1'!BL15*0.0036</f>
        <v>9.5337000000000005E-2</v>
      </c>
      <c r="BM14" s="127">
        <f>'Table 1'!BM15*0.0036</f>
        <v>9.5337000000000005E-2</v>
      </c>
      <c r="BN14" s="127">
        <f>'Table 1'!BN15*0.0036</f>
        <v>9.5337000000000005E-2</v>
      </c>
      <c r="BO14" s="127">
        <f>'Table 1'!BO15*0.0036</f>
        <v>0.12514500000000001</v>
      </c>
      <c r="BP14" s="127">
        <f>'Table 1'!BP15*0.0036</f>
        <v>0.12514500000000001</v>
      </c>
      <c r="BQ14" s="127">
        <f>'Table 1'!BQ15*0.0036</f>
        <v>0.12514500000000001</v>
      </c>
      <c r="BR14" s="127">
        <f>'Table 1'!BR15*0.0036</f>
        <v>0.12514500000000001</v>
      </c>
      <c r="BS14" s="127">
        <f>'Table 1'!BS15*0.0036</f>
        <v>0.14004900000000001</v>
      </c>
      <c r="BT14" s="127">
        <f>'Table 1'!BT15*0.0036</f>
        <v>0.14004900000000001</v>
      </c>
      <c r="BU14" s="127">
        <f>'Table 1'!BU15*0.0036</f>
        <v>0.14004900000000001</v>
      </c>
      <c r="BV14" s="127">
        <f>'Table 1'!BV15*0.0036</f>
        <v>0.14004900000000001</v>
      </c>
      <c r="BW14" s="127">
        <f>'Table 1'!BW15*0.0036</f>
        <v>0.14004900000000001</v>
      </c>
      <c r="BX14" s="127">
        <f>'Table 1'!BX15*0.0036</f>
        <v>0.14004900000000001</v>
      </c>
      <c r="BY14" s="127">
        <f>'Table 1'!BY15*0.0036</f>
        <v>0.14004900000000001</v>
      </c>
      <c r="BZ14" s="127">
        <f>'Table 1'!BZ15*0.0036</f>
        <v>0.14004900000000001</v>
      </c>
      <c r="CA14" s="127">
        <f>'Table 1'!CA15*0.0036</f>
        <v>0.14004900000000001</v>
      </c>
      <c r="CB14" s="127">
        <f>'Table 1'!CB15*0.0036</f>
        <v>0.14004900000000001</v>
      </c>
      <c r="CC14" s="127">
        <f>'Table 1'!CC15*0.0036</f>
        <v>0.14004900000000001</v>
      </c>
      <c r="CD14" s="127">
        <f>'Table 1'!CD15*0.0036</f>
        <v>0.14004900000000001</v>
      </c>
      <c r="CE14" s="127">
        <f>'Table 1'!CE15*0.0036</f>
        <v>0.148149</v>
      </c>
      <c r="CF14" s="127">
        <f>'Table 1'!CF15*0.0036</f>
        <v>0.148149</v>
      </c>
      <c r="CG14" s="127">
        <f>'Table 1'!CG15*0.0036</f>
        <v>0.148149</v>
      </c>
      <c r="CH14" s="127">
        <f>'Table 1'!CH15*0.0036</f>
        <v>0.148149</v>
      </c>
      <c r="CI14" s="127">
        <f>'Table 1'!CI15*0.0036</f>
        <v>0.15727679999999999</v>
      </c>
      <c r="CJ14" s="127">
        <f>'Table 1'!CJ15*0.0036</f>
        <v>0.15727679999999999</v>
      </c>
      <c r="CK14" s="127">
        <f>'Table 1'!CK15*0.0036</f>
        <v>0.15727679999999999</v>
      </c>
      <c r="CL14" s="127">
        <f>'Table 1'!CL15*0.0036</f>
        <v>0.15727679999999999</v>
      </c>
      <c r="CM14" s="127">
        <f>'Table 1'!CM15*0.0036</f>
        <v>0.12014120441328863</v>
      </c>
      <c r="CN14" s="127">
        <f>'Table 1'!CN15*0.0036</f>
        <v>0.12830909859189271</v>
      </c>
      <c r="CO14" s="127">
        <f>'Table 1'!CO15*0.0036</f>
        <v>0.11926186935690339</v>
      </c>
      <c r="CP14" s="127">
        <f>'Table 1'!CP15*0.0036</f>
        <v>0.1175184</v>
      </c>
      <c r="CQ14" s="127">
        <f>'Table 1'!CQ15*0.0036</f>
        <v>0.12775320000000001</v>
      </c>
      <c r="CR14" s="127">
        <f>'Table 1'!CR15*0.0036</f>
        <v>0.13670279999999999</v>
      </c>
      <c r="CS14" s="127">
        <f>'Table 1'!CS15*0.0036</f>
        <v>0.11982599999999999</v>
      </c>
      <c r="CT14" s="127">
        <f>'Table 1'!CT15*0.0036</f>
        <v>0.11691971999999999</v>
      </c>
      <c r="CU14" s="127">
        <f>'Table 1'!CU15*0.0036</f>
        <v>0.12920184000000001</v>
      </c>
      <c r="CV14" s="127">
        <f>'Table 1'!CV15*0.0036</f>
        <v>0.12883104000000001</v>
      </c>
      <c r="CW14" s="127">
        <f>'Table 1'!CW15*0.0036</f>
        <v>0.11717208000000001</v>
      </c>
      <c r="CX14" s="127">
        <f>'Table 1'!CX15*0.0036</f>
        <v>0.11766239999999999</v>
      </c>
      <c r="CY14" s="127">
        <f>'Table 1'!CY15*0.0036</f>
        <v>9.7779600000000008E-2</v>
      </c>
      <c r="CZ14" s="127">
        <f>'Table 1'!CZ15*0.0036</f>
        <v>0.10686599999999999</v>
      </c>
      <c r="DA14" s="127">
        <f>'Table 1'!DA15*0.0036</f>
        <v>9.5518800000000001E-2</v>
      </c>
      <c r="DB14" s="127">
        <f>'Table 1'!DB15*0.0036</f>
        <v>9.4996799999999992E-2</v>
      </c>
      <c r="DC14" s="127">
        <f>'Table 1'!DC15*0.0036</f>
        <v>8.9816400000000005E-2</v>
      </c>
      <c r="DD14" s="127">
        <f>'Table 1'!DD15*0.0036</f>
        <v>9.6224399999999988E-2</v>
      </c>
      <c r="DE14" s="127">
        <f>'Table 1'!DE15*0.0036</f>
        <v>8.8988399999999995E-2</v>
      </c>
      <c r="DF14" s="127">
        <f>'Table 1'!DF15*0.0036</f>
        <v>8.6245199999999994E-2</v>
      </c>
      <c r="DG14" s="127">
        <f>'Table 1'!DG15*0.0036</f>
        <v>9.5007599999999998E-2</v>
      </c>
      <c r="DH14" s="127">
        <f>'Table 1'!DH15*0.0036</f>
        <v>9.4766400000000001E-2</v>
      </c>
      <c r="DI14" s="127">
        <f>'Table 1'!DI15*0.0036</f>
        <v>8.7148799999999998E-2</v>
      </c>
      <c r="DJ14" s="127">
        <f>'Table 1'!DJ15*0.0036</f>
        <v>7.7681098799999973E-2</v>
      </c>
      <c r="DK14" s="127">
        <f>'Table 1'!DK15*0.0036</f>
        <v>0.12901411439999985</v>
      </c>
      <c r="DL14" s="127">
        <f>'Table 1'!DL15*0.0036</f>
        <v>0.13795487639999998</v>
      </c>
      <c r="DM14" s="127">
        <f>'Table 1'!DM15*0.0036</f>
        <v>0.12665004119999998</v>
      </c>
      <c r="DN14" s="127">
        <f>'Table 1'!DN15*0.0036</f>
        <v>0.12550958999999995</v>
      </c>
      <c r="DO14" s="127">
        <f>'Table 1'!DO15*0.0036</f>
        <v>0.15646139279999996</v>
      </c>
      <c r="DP14" s="127">
        <f>'Table 1'!DP15*0.0036</f>
        <v>0.1613820240000001</v>
      </c>
      <c r="DQ14" s="127">
        <f>'Table 1'!DQ15*0.0036</f>
        <v>0.15905317680000014</v>
      </c>
      <c r="DR14" s="127">
        <f>'Table 1'!DR15*0.0036</f>
        <v>0.15408257039999998</v>
      </c>
      <c r="DS14" s="127">
        <f>'Table 1'!DS15*0.0036</f>
        <v>0.16987751999999998</v>
      </c>
      <c r="DT14" s="127">
        <f>'Table 1'!DT15*0.0036</f>
        <v>0.17507339640000005</v>
      </c>
      <c r="DU14" s="127">
        <f>'Table 1'!DU15*0.0036</f>
        <v>0.17006630759999994</v>
      </c>
      <c r="DV14" s="127">
        <f>'Table 1'!DV15*0.0036</f>
        <v>0.15507870120000006</v>
      </c>
      <c r="DW14" s="127">
        <f>'Table 1'!DW15*0.0036</f>
        <v>0.17095737959999996</v>
      </c>
      <c r="DX14" s="127">
        <f>'Table 1'!DX15*0.0036</f>
        <v>0.17952707160000009</v>
      </c>
      <c r="DY14" s="127">
        <f>'Table 1'!DY15*0.0036</f>
        <v>0.17895026519999993</v>
      </c>
      <c r="DZ14" s="127">
        <f>'Table 1'!DZ15*0.0036</f>
        <v>0.16968463919999996</v>
      </c>
      <c r="EA14" s="127">
        <f>'Table 1'!EA15*0.0036</f>
        <v>0.20398444919999995</v>
      </c>
      <c r="EB14" s="127">
        <f>'Table 1'!EB15*0.0036</f>
        <v>0.20465607600000005</v>
      </c>
      <c r="EC14" s="127">
        <f>'Table 1'!EC15*0.0036</f>
        <v>0.20678568840000006</v>
      </c>
      <c r="ED14" s="127">
        <f>'Table 1'!ED15*0.0036</f>
        <v>0.19106206919999996</v>
      </c>
      <c r="EE14" s="127">
        <f>'Table 1'!EE15*0.0036</f>
        <v>0.18829040400000002</v>
      </c>
      <c r="EF14" s="127">
        <f>'Table 1'!EF15*0.0036</f>
        <v>0.19122295320000007</v>
      </c>
      <c r="EG14" s="127">
        <f>'Table 1'!EG15*0.0036</f>
        <v>0.18707343479999997</v>
      </c>
      <c r="EH14" s="127">
        <f>'Table 1'!EH15*0.0036</f>
        <v>0.17177504759999995</v>
      </c>
      <c r="EI14" s="127">
        <f>'Table 1'!EI15*0.0036</f>
        <v>0.18680170770000001</v>
      </c>
      <c r="EJ14" s="127">
        <f>'Table 1'!EJ15*0.0036</f>
        <v>0.1850888997</v>
      </c>
      <c r="EK14" s="127">
        <f>'Table 1'!EK15*0.0036</f>
        <v>0.18572840729999998</v>
      </c>
      <c r="EL14" s="127">
        <f>'Table 1'!EL15*0.0036</f>
        <v>0.18182286089999999</v>
      </c>
      <c r="EM14" s="127">
        <f>'Table 1'!EM15*0.0036</f>
        <v>0.19189830240000003</v>
      </c>
      <c r="EN14" s="127">
        <f>'Table 1'!EN15*0.0036</f>
        <v>0.19639927800000001</v>
      </c>
      <c r="EO14" s="127">
        <f>'Table 1'!EO15*0.0036</f>
        <v>0.2040183612</v>
      </c>
      <c r="EP14" s="127">
        <f>'Table 1'!EP15*0.0036</f>
        <v>0.20181971519999997</v>
      </c>
      <c r="EQ14" s="127">
        <f>'Table 1'!EQ15*0.0036</f>
        <v>0.19441198143000002</v>
      </c>
      <c r="ER14" s="127">
        <f>'Table 1'!ER15*0.0036</f>
        <v>0.19344774123</v>
      </c>
      <c r="ES14" s="127">
        <f>'Table 1'!ES15*0.0036</f>
        <v>0.19334140082999998</v>
      </c>
      <c r="ET14" s="127">
        <f>'Table 1'!ET15*0.0036</f>
        <v>0.19360184282999998</v>
      </c>
      <c r="EU14" s="127">
        <f>'Table 1'!EU15*0.0036</f>
        <v>0.19745146800000002</v>
      </c>
      <c r="EV14" s="127">
        <f>'Table 1'!EV15*0.0036</f>
        <v>0.1978354836</v>
      </c>
      <c r="EW14" s="127">
        <f>'Table 1'!EW15*0.0036</f>
        <v>0.19679110200000002</v>
      </c>
      <c r="EX14" s="127">
        <f>'Table 1'!EX15*0.0036</f>
        <v>0.19740456360000003</v>
      </c>
      <c r="EY14" s="127">
        <f>'Table 1'!EY15*0.0036</f>
        <v>0.18933773766657414</v>
      </c>
      <c r="EZ14" s="127">
        <f>'Table 1'!EZ15*0.0036</f>
        <v>0.18728304126657414</v>
      </c>
      <c r="FA14" s="127">
        <f>'Table 1'!FA15*0.0036</f>
        <v>0.18553644006657416</v>
      </c>
      <c r="FB14" s="127">
        <f>'Table 1'!FB15*0.0036</f>
        <v>0.18624647166657413</v>
      </c>
      <c r="FC14" s="127">
        <f>'Table 1'!FC15*0.0036</f>
        <v>0.1797921569961064</v>
      </c>
      <c r="FD14" s="127">
        <f>'Table 1'!FD15*0.0036</f>
        <v>0.18166258379610639</v>
      </c>
      <c r="FE14" s="127">
        <f>'Table 1'!FE15*0.0036</f>
        <v>0.1819672769961064</v>
      </c>
      <c r="FF14" s="127">
        <f>'Table 1'!FF15*0.0036</f>
        <v>0.19285063499610638</v>
      </c>
      <c r="FG14" s="127">
        <f>'Table 1'!FG15*0.0036</f>
        <v>0.20356552025099997</v>
      </c>
      <c r="FH14" s="127">
        <f>'Table 1'!FH15*0.0036</f>
        <v>0.20483943065099997</v>
      </c>
      <c r="FI14" s="127">
        <f>'Table 1'!FI15*0.0036</f>
        <v>0.20737333385099996</v>
      </c>
      <c r="FJ14" s="127">
        <f>'Table 1'!FJ15*0.0036</f>
        <v>0.20268744065100003</v>
      </c>
      <c r="FK14" s="127">
        <f>'Table 1'!FK15*0.0036</f>
        <v>0.20768312431800001</v>
      </c>
      <c r="FL14" s="127">
        <f>'Table 1'!FL15*0.0036</f>
        <v>0.210439401966</v>
      </c>
      <c r="FM14" s="127">
        <f>'Table 1'!FM15*0.0036</f>
        <v>0.210535159518</v>
      </c>
      <c r="FN14" s="127">
        <f>'Table 1'!FN15*0.0036</f>
        <v>0.20658677225399999</v>
      </c>
      <c r="FO14" s="127">
        <f>'Table 1'!FO15*0.0036</f>
        <v>0.22476218387225141</v>
      </c>
      <c r="FP14" s="127">
        <f>'Table 1'!FP15*0.0036</f>
        <v>0.22538267382110555</v>
      </c>
      <c r="FQ14" s="127">
        <f>'Table 1'!FQ15*0.0036</f>
        <v>0.22636889212728337</v>
      </c>
      <c r="FR14" s="127">
        <f>'Table 1'!FR15*0.0036</f>
        <v>0.2245429020052738</v>
      </c>
      <c r="FS14" s="127">
        <f>'Table 1'!FS15*0.0036</f>
        <v>0.21865371992192409</v>
      </c>
      <c r="FT14" s="127">
        <f>'Table 1'!FT15*0.0036</f>
        <v>0.21996591992192405</v>
      </c>
      <c r="FU14" s="127">
        <f>'Table 1'!FU15*0.0036</f>
        <v>0.21628995992192407</v>
      </c>
      <c r="FV14" s="127">
        <f>'Table 1'!FV15*0.0036</f>
        <v>0.21625971992192408</v>
      </c>
      <c r="FW14" s="127">
        <f>'Table 1'!FW15*0.0036</f>
        <v>0.21346863992192405</v>
      </c>
      <c r="FX14" s="127">
        <f>'Table 1'!FX15*0.0036</f>
        <v>0.21898074636992401</v>
      </c>
      <c r="FY14" s="157">
        <f t="shared" si="5"/>
        <v>-4.4787554015173203E-3</v>
      </c>
      <c r="FZ14" s="238"/>
    </row>
    <row r="15" spans="1:182" outlineLevel="1">
      <c r="A15" s="5" t="s">
        <v>4</v>
      </c>
      <c r="B15" s="127">
        <f>'Table 1'!B16*0.0036</f>
        <v>0.27552599999999999</v>
      </c>
      <c r="C15" s="127">
        <f>'Table 1'!C16*0.0036</f>
        <v>0.27552599999999999</v>
      </c>
      <c r="D15" s="127">
        <f>'Table 1'!D16*0.0036</f>
        <v>0.27552599999999999</v>
      </c>
      <c r="E15" s="127">
        <f>'Table 1'!E16*0.0036</f>
        <v>0.27552599999999999</v>
      </c>
      <c r="F15" s="127">
        <f>'Table 1'!F16*0.0036</f>
        <v>0.27552599999999999</v>
      </c>
      <c r="G15" s="127">
        <f>'Table 1'!G16*0.0036</f>
        <v>0.27552599999999999</v>
      </c>
      <c r="H15" s="127">
        <f>'Table 1'!H16*0.0036</f>
        <v>0.27552599999999999</v>
      </c>
      <c r="I15" s="127">
        <f>'Table 1'!I16*0.0036</f>
        <v>0.27552599999999999</v>
      </c>
      <c r="J15" s="127">
        <f>'Table 1'!J16*0.0036</f>
        <v>0.27552599999999999</v>
      </c>
      <c r="K15" s="127">
        <f>'Table 1'!K16*0.0036</f>
        <v>0.27552599999999999</v>
      </c>
      <c r="L15" s="127">
        <f>'Table 1'!L16*0.0036</f>
        <v>0.27552599999999999</v>
      </c>
      <c r="M15" s="127">
        <f>'Table 1'!M16*0.0036</f>
        <v>0.27552599999999999</v>
      </c>
      <c r="N15" s="127">
        <f>'Table 1'!N16*0.0036</f>
        <v>0.27552599999999999</v>
      </c>
      <c r="O15" s="127">
        <f>'Table 1'!O16*0.0036</f>
        <v>0.27552599999999999</v>
      </c>
      <c r="P15" s="127">
        <f>'Table 1'!P16*0.0036</f>
        <v>0.27552599999999999</v>
      </c>
      <c r="Q15" s="127">
        <f>'Table 1'!Q16*0.0036</f>
        <v>0.27552599999999999</v>
      </c>
      <c r="R15" s="127">
        <f>'Table 1'!R16*0.0036</f>
        <v>0.27552599999999999</v>
      </c>
      <c r="S15" s="127">
        <f>'Table 1'!S16*0.0036</f>
        <v>0.27552599999999999</v>
      </c>
      <c r="T15" s="127">
        <f>'Table 1'!T16*0.0036</f>
        <v>0.27552599999999999</v>
      </c>
      <c r="U15" s="127">
        <f>'Table 1'!U16*0.0036</f>
        <v>0.27552599999999999</v>
      </c>
      <c r="V15" s="127">
        <f>'Table 1'!V16*0.0036</f>
        <v>0.27552599999999999</v>
      </c>
      <c r="W15" s="127">
        <f>'Table 1'!W16*0.0036</f>
        <v>0.27552599999999999</v>
      </c>
      <c r="X15" s="127">
        <f>'Table 1'!X16*0.0036</f>
        <v>0.27552599999999999</v>
      </c>
      <c r="Y15" s="127">
        <f>'Table 1'!Y16*0.0036</f>
        <v>0.27552599999999999</v>
      </c>
      <c r="Z15" s="127">
        <f>'Table 1'!Z16*0.0036</f>
        <v>0.27552599999999999</v>
      </c>
      <c r="AA15" s="127">
        <f>'Table 1'!AA16*0.0036</f>
        <v>0.27552599999999999</v>
      </c>
      <c r="AB15" s="127">
        <f>'Table 1'!AB16*0.0036</f>
        <v>0.27552599999999999</v>
      </c>
      <c r="AC15" s="127">
        <f>'Table 1'!AC16*0.0036</f>
        <v>0.27552599999999999</v>
      </c>
      <c r="AD15" s="127">
        <f>'Table 1'!AD16*0.0036</f>
        <v>0.27552599999999999</v>
      </c>
      <c r="AE15" s="127">
        <f>'Table 1'!AE16*0.0036</f>
        <v>0.27552599999999999</v>
      </c>
      <c r="AF15" s="127">
        <f>'Table 1'!AF16*0.0036</f>
        <v>0.27552599999999999</v>
      </c>
      <c r="AG15" s="127">
        <f>'Table 1'!AG16*0.0036</f>
        <v>0.27552599999999999</v>
      </c>
      <c r="AH15" s="127">
        <f>'Table 1'!AH16*0.0036</f>
        <v>0.27552599999999999</v>
      </c>
      <c r="AI15" s="127">
        <f>'Table 1'!AI16*0.0036</f>
        <v>0.27552599999999999</v>
      </c>
      <c r="AJ15" s="127">
        <f>'Table 1'!AJ16*0.0036</f>
        <v>0.27552599999999999</v>
      </c>
      <c r="AK15" s="127">
        <f>'Table 1'!AK16*0.0036</f>
        <v>0.27552599999999999</v>
      </c>
      <c r="AL15" s="127">
        <f>'Table 1'!AL16*0.0036</f>
        <v>0.27552599999999999</v>
      </c>
      <c r="AM15" s="127">
        <f>'Table 1'!AM16*0.0036</f>
        <v>0.27552599999999999</v>
      </c>
      <c r="AN15" s="127">
        <f>'Table 1'!AN16*0.0036</f>
        <v>0.27552599999999999</v>
      </c>
      <c r="AO15" s="127">
        <f>'Table 1'!AO16*0.0036</f>
        <v>0.27552599999999999</v>
      </c>
      <c r="AP15" s="127">
        <f>'Table 1'!AP16*0.0036</f>
        <v>0.27552599999999999</v>
      </c>
      <c r="AQ15" s="127">
        <f>'Table 1'!AQ16*0.0036</f>
        <v>0.30279600000000001</v>
      </c>
      <c r="AR15" s="127">
        <f>'Table 1'!AR16*0.0036</f>
        <v>0.30279600000000001</v>
      </c>
      <c r="AS15" s="127">
        <f>'Table 1'!AS16*0.0036</f>
        <v>0.30279600000000001</v>
      </c>
      <c r="AT15" s="127">
        <f>'Table 1'!AT16*0.0036</f>
        <v>0.30279600000000001</v>
      </c>
      <c r="AU15" s="127">
        <f>'Table 1'!AU16*0.0036</f>
        <v>0.30279600000000001</v>
      </c>
      <c r="AV15" s="127">
        <f>'Table 1'!AV16*0.0036</f>
        <v>0.30279600000000001</v>
      </c>
      <c r="AW15" s="127">
        <f>'Table 1'!AW16*0.0036</f>
        <v>0.30279600000000001</v>
      </c>
      <c r="AX15" s="127">
        <f>'Table 1'!AX16*0.0036</f>
        <v>0.30279600000000001</v>
      </c>
      <c r="AY15" s="127">
        <f>'Table 1'!AY16*0.0036</f>
        <v>0.30279600000000001</v>
      </c>
      <c r="AZ15" s="127">
        <f>'Table 1'!AZ16*0.0036</f>
        <v>0.30279600000000001</v>
      </c>
      <c r="BA15" s="127">
        <f>'Table 1'!BA16*0.0036</f>
        <v>0.30279600000000001</v>
      </c>
      <c r="BB15" s="127">
        <f>'Table 1'!BB16*0.0036</f>
        <v>0.30279600000000001</v>
      </c>
      <c r="BC15" s="127">
        <f>'Table 1'!BC16*0.0036</f>
        <v>0.30279600000000001</v>
      </c>
      <c r="BD15" s="127">
        <f>'Table 1'!BD16*0.0036</f>
        <v>0.30279600000000001</v>
      </c>
      <c r="BE15" s="127">
        <f>'Table 1'!BE16*0.0036</f>
        <v>0.30279600000000001</v>
      </c>
      <c r="BF15" s="127">
        <f>'Table 1'!BF16*0.0036</f>
        <v>0.30279600000000001</v>
      </c>
      <c r="BG15" s="127">
        <f>'Table 1'!BG16*0.0036</f>
        <v>0.30279600000000001</v>
      </c>
      <c r="BH15" s="127">
        <f>'Table 1'!BH16*0.0036</f>
        <v>0.30279600000000001</v>
      </c>
      <c r="BI15" s="127">
        <f>'Table 1'!BI16*0.0036</f>
        <v>0.30279600000000001</v>
      </c>
      <c r="BJ15" s="127">
        <f>'Table 1'!BJ16*0.0036</f>
        <v>0.30279600000000001</v>
      </c>
      <c r="BK15" s="127">
        <f>'Table 1'!BK16*0.0036</f>
        <v>0.30279600000000001</v>
      </c>
      <c r="BL15" s="127">
        <f>'Table 1'!BL16*0.0036</f>
        <v>0.30279600000000001</v>
      </c>
      <c r="BM15" s="127">
        <f>'Table 1'!BM16*0.0036</f>
        <v>0.30279600000000001</v>
      </c>
      <c r="BN15" s="127">
        <f>'Table 1'!BN16*0.0036</f>
        <v>0.30279600000000001</v>
      </c>
      <c r="BO15" s="127">
        <f>'Table 1'!BO16*0.0036</f>
        <v>0.30279600000000001</v>
      </c>
      <c r="BP15" s="127">
        <f>'Table 1'!BP16*0.0036</f>
        <v>0.30279600000000001</v>
      </c>
      <c r="BQ15" s="127">
        <f>'Table 1'!BQ16*0.0036</f>
        <v>0.30279600000000001</v>
      </c>
      <c r="BR15" s="127">
        <f>'Table 1'!BR16*0.0036</f>
        <v>0.30279600000000001</v>
      </c>
      <c r="BS15" s="127">
        <f>'Table 1'!BS16*0.0036</f>
        <v>0.30279600000000001</v>
      </c>
      <c r="BT15" s="127">
        <f>'Table 1'!BT16*0.0036</f>
        <v>0.30279600000000001</v>
      </c>
      <c r="BU15" s="127">
        <f>'Table 1'!BU16*0.0036</f>
        <v>0.30279600000000001</v>
      </c>
      <c r="BV15" s="127">
        <f>'Table 1'!BV16*0.0036</f>
        <v>0.30279600000000001</v>
      </c>
      <c r="BW15" s="127">
        <f>'Table 1'!BW16*0.0036</f>
        <v>0.30279600000000001</v>
      </c>
      <c r="BX15" s="127">
        <f>'Table 1'!BX16*0.0036</f>
        <v>0.30279600000000001</v>
      </c>
      <c r="BY15" s="127">
        <f>'Table 1'!BY16*0.0036</f>
        <v>0.30279600000000001</v>
      </c>
      <c r="BZ15" s="127">
        <f>'Table 1'!BZ16*0.0036</f>
        <v>0.30279600000000001</v>
      </c>
      <c r="CA15" s="127">
        <f>'Table 1'!CA16*0.0036</f>
        <v>0.30279600000000001</v>
      </c>
      <c r="CB15" s="127">
        <f>'Table 1'!CB16*0.0036</f>
        <v>0.30279600000000001</v>
      </c>
      <c r="CC15" s="127">
        <f>'Table 1'!CC16*0.0036</f>
        <v>0.30279600000000001</v>
      </c>
      <c r="CD15" s="127">
        <f>'Table 1'!CD16*0.0036</f>
        <v>0.30279600000000001</v>
      </c>
      <c r="CE15" s="127">
        <f>'Table 1'!CE16*0.0036</f>
        <v>0.30279600000000001</v>
      </c>
      <c r="CF15" s="127">
        <f>'Table 1'!CF16*0.0036</f>
        <v>0.30279600000000001</v>
      </c>
      <c r="CG15" s="127">
        <f>'Table 1'!CG16*0.0036</f>
        <v>0.30279600000000001</v>
      </c>
      <c r="CH15" s="127">
        <f>'Table 1'!CH16*0.0036</f>
        <v>0.30279600000000001</v>
      </c>
      <c r="CI15" s="127">
        <f>'Table 1'!CI16*0.0036</f>
        <v>0.30279600000000001</v>
      </c>
      <c r="CJ15" s="127">
        <f>'Table 1'!CJ16*0.0036</f>
        <v>0.30279600000000001</v>
      </c>
      <c r="CK15" s="127">
        <f>'Table 1'!CK16*0.0036</f>
        <v>0.30279600000000001</v>
      </c>
      <c r="CL15" s="127">
        <f>'Table 1'!CL16*0.0036</f>
        <v>0.30279600000000001</v>
      </c>
      <c r="CM15" s="127">
        <f>'Table 1'!CM16*0.0036</f>
        <v>0.27030422907000873</v>
      </c>
      <c r="CN15" s="127">
        <f>'Table 1'!CN16*0.0036</f>
        <v>0.28923602585767333</v>
      </c>
      <c r="CO15" s="127">
        <f>'Table 1'!CO16*0.0036</f>
        <v>0.25353380098598438</v>
      </c>
      <c r="CP15" s="127">
        <f>'Table 1'!CP16*0.0036</f>
        <v>0.2473812</v>
      </c>
      <c r="CQ15" s="127">
        <f>'Table 1'!CQ16*0.0036</f>
        <v>0.29088720000000001</v>
      </c>
      <c r="CR15" s="127">
        <f>'Table 1'!CR16*0.0036</f>
        <v>0.31126320000000002</v>
      </c>
      <c r="CS15" s="127">
        <f>'Table 1'!CS16*0.0036</f>
        <v>0.27284039999999998</v>
      </c>
      <c r="CT15" s="127">
        <f>'Table 1'!CT16*0.0036</f>
        <v>0.26622000000000001</v>
      </c>
      <c r="CU15" s="127">
        <f>'Table 1'!CU16*0.0036</f>
        <v>0.41533199999999998</v>
      </c>
      <c r="CV15" s="127">
        <f>'Table 1'!CV16*0.0036</f>
        <v>0.41413320000000003</v>
      </c>
      <c r="CW15" s="127">
        <f>'Table 1'!CW16*0.0036</f>
        <v>0.37664999999999998</v>
      </c>
      <c r="CX15" s="127">
        <f>'Table 1'!CX16*0.0036</f>
        <v>0.1916136</v>
      </c>
      <c r="CY15" s="127">
        <f>'Table 1'!CY16*0.0036</f>
        <v>0.39704040000000002</v>
      </c>
      <c r="CZ15" s="127">
        <f>'Table 1'!CZ16*0.0036</f>
        <v>0.43392599999999998</v>
      </c>
      <c r="DA15" s="127">
        <f>'Table 1'!DA16*0.0036</f>
        <v>0.38785319999999995</v>
      </c>
      <c r="DB15" s="127">
        <f>'Table 1'!DB16*0.0036</f>
        <v>0.38572919999999999</v>
      </c>
      <c r="DC15" s="127">
        <f>'Table 1'!DC16*0.0036</f>
        <v>0.39906359999999996</v>
      </c>
      <c r="DD15" s="127">
        <f>'Table 1'!DD16*0.0036</f>
        <v>0.42752519999999999</v>
      </c>
      <c r="DE15" s="127">
        <f>'Table 1'!DE16*0.0036</f>
        <v>0.39538439999999991</v>
      </c>
      <c r="DF15" s="127">
        <f>'Table 1'!DF16*0.0036</f>
        <v>0.38319840000000005</v>
      </c>
      <c r="DG15" s="127">
        <f>'Table 1'!DG16*0.0036</f>
        <v>0.3144672</v>
      </c>
      <c r="DH15" s="127">
        <f>'Table 1'!DH16*0.0036</f>
        <v>0.31367159999999999</v>
      </c>
      <c r="DI15" s="127">
        <f>'Table 1'!DI16*0.0036</f>
        <v>0.28845360000000003</v>
      </c>
      <c r="DJ15" s="127">
        <f>'Table 1'!DJ16*0.0036</f>
        <v>0.21844565667748123</v>
      </c>
      <c r="DK15" s="127">
        <f>'Table 1'!DK16*0.0036</f>
        <v>0.22541871315276843</v>
      </c>
      <c r="DL15" s="127">
        <f>'Table 1'!DL16*0.0036</f>
        <v>0.18179550073208459</v>
      </c>
      <c r="DM15" s="127">
        <f>'Table 1'!DM16*0.0036</f>
        <v>0.20763907872629639</v>
      </c>
      <c r="DN15" s="127">
        <f>'Table 1'!DN16*0.0036</f>
        <v>0.17650311841731131</v>
      </c>
      <c r="DO15" s="127">
        <f>'Table 1'!DO16*0.0036</f>
        <v>9.8571898848615988E-2</v>
      </c>
      <c r="DP15" s="127">
        <f>'Table 1'!DP16*0.0036</f>
        <v>0.21417437631814151</v>
      </c>
      <c r="DQ15" s="127">
        <f>'Table 1'!DQ16*0.0036</f>
        <v>0.20081227613193939</v>
      </c>
      <c r="DR15" s="127">
        <f>'Table 1'!DR16*0.0036</f>
        <v>0.22937708257794925</v>
      </c>
      <c r="DS15" s="127">
        <f>'Table 1'!DS16*0.0036</f>
        <v>0.20524115436523274</v>
      </c>
      <c r="DT15" s="127">
        <f>'Table 1'!DT16*0.0036</f>
        <v>0.17985850873234682</v>
      </c>
      <c r="DU15" s="127">
        <f>'Table 1'!DU16*0.0036</f>
        <v>0.23627764112618627</v>
      </c>
      <c r="DV15" s="127">
        <f>'Table 1'!DV16*0.0036</f>
        <v>0.23625420105237804</v>
      </c>
      <c r="DW15" s="127">
        <f>'Table 1'!DW16*0.0036</f>
        <v>0.25390210832266696</v>
      </c>
      <c r="DX15" s="127">
        <f>'Table 1'!DX16*0.0036</f>
        <v>0.24134061813722785</v>
      </c>
      <c r="DY15" s="127">
        <f>'Table 1'!DY16*0.0036</f>
        <v>0.26391790157886097</v>
      </c>
      <c r="DZ15" s="127">
        <f>'Table 1'!DZ16*0.0036</f>
        <v>0.2754041628351363</v>
      </c>
      <c r="EA15" s="127">
        <f>'Table 1'!EA16*0.0036</f>
        <v>0.27313649960349873</v>
      </c>
      <c r="EB15" s="127">
        <f>'Table 1'!EB16*0.0036</f>
        <v>0.24109977976064856</v>
      </c>
      <c r="EC15" s="127">
        <f>'Table 1'!EC16*0.0036</f>
        <v>0.28712204728193119</v>
      </c>
      <c r="ED15" s="127">
        <f>'Table 1'!ED16*0.0036</f>
        <v>0.28250078156876057</v>
      </c>
      <c r="EE15" s="127">
        <f>'Table 1'!EE16*0.0036</f>
        <v>0.28415035046002313</v>
      </c>
      <c r="EF15" s="127">
        <f>'Table 1'!EF16*0.0036</f>
        <v>0.26764471532600514</v>
      </c>
      <c r="EG15" s="127">
        <f>'Table 1'!EG16*0.0036</f>
        <v>0.29703893875225584</v>
      </c>
      <c r="EH15" s="127">
        <f>'Table 1'!EH16*0.0036</f>
        <v>0.30304194975026177</v>
      </c>
      <c r="EI15" s="127">
        <f>'Table 1'!EI16*0.0036</f>
        <v>0.28937646723079058</v>
      </c>
      <c r="EJ15" s="127">
        <f>'Table 1'!EJ16*0.0036</f>
        <v>0.27404124822226089</v>
      </c>
      <c r="EK15" s="127">
        <f>'Table 1'!EK16*0.0036</f>
        <v>0.30173044921754794</v>
      </c>
      <c r="EL15" s="127">
        <f>'Table 1'!EL16*0.0036</f>
        <v>0.28993304778813062</v>
      </c>
      <c r="EM15" s="127">
        <f>'Table 1'!EM16*0.0036</f>
        <v>0.32638905568972965</v>
      </c>
      <c r="EN15" s="127">
        <f>'Table 1'!EN16*0.0036</f>
        <v>0.29447676038926279</v>
      </c>
      <c r="EO15" s="127">
        <f>'Table 1'!EO16*0.0036</f>
        <v>0.32594986578553214</v>
      </c>
      <c r="EP15" s="127">
        <f>'Table 1'!EP16*0.0036</f>
        <v>0.33905820725774127</v>
      </c>
      <c r="EQ15" s="127">
        <f>'Table 1'!EQ16*0.0036</f>
        <v>0.30986896305692863</v>
      </c>
      <c r="ER15" s="127">
        <f>'Table 1'!ER16*0.0036</f>
        <v>0.30216099891979692</v>
      </c>
      <c r="ES15" s="127">
        <f>'Table 1'!ES16*0.0036</f>
        <v>0.29038994217630648</v>
      </c>
      <c r="ET15" s="127">
        <f>'Table 1'!ET16*0.0036</f>
        <v>0.29716464923973962</v>
      </c>
      <c r="EU15" s="127">
        <f>'Table 1'!EU16*0.0036</f>
        <v>0.34082287910066361</v>
      </c>
      <c r="EV15" s="127">
        <f>'Table 1'!EV16*0.0036</f>
        <v>0.30212133662494178</v>
      </c>
      <c r="EW15" s="127">
        <f>'Table 1'!EW16*0.0036</f>
        <v>0.31505415184452901</v>
      </c>
      <c r="EX15" s="127">
        <f>'Table 1'!EX16*0.0036</f>
        <v>0.31583601253555194</v>
      </c>
      <c r="EY15" s="127">
        <f>'Table 1'!EY16*0.0036</f>
        <v>0.32927768720121459</v>
      </c>
      <c r="EZ15" s="127">
        <f>'Table 1'!EZ16*0.0036</f>
        <v>0.31442594112918326</v>
      </c>
      <c r="FA15" s="127">
        <f>'Table 1'!FA16*0.0036</f>
        <v>0.3351128409339833</v>
      </c>
      <c r="FB15" s="127">
        <f>'Table 1'!FB16*0.0036</f>
        <v>0.33262686546313935</v>
      </c>
      <c r="FC15" s="127">
        <f>'Table 1'!FC16*0.0036</f>
        <v>0.32133546334705199</v>
      </c>
      <c r="FD15" s="127">
        <f>'Table 1'!FD16*0.0036</f>
        <v>0.33080304153727247</v>
      </c>
      <c r="FE15" s="127">
        <f>'Table 1'!FE16*0.0036</f>
        <v>0.32521898025450857</v>
      </c>
      <c r="FF15" s="127">
        <f>'Table 1'!FF16*0.0036</f>
        <v>0.33522629914699581</v>
      </c>
      <c r="FG15" s="127">
        <f>'Table 1'!FG16*0.0036</f>
        <v>0.30971469157892667</v>
      </c>
      <c r="FH15" s="127">
        <f>'Table 1'!FH16*0.0036</f>
        <v>0.30176911848182991</v>
      </c>
      <c r="FI15" s="127">
        <f>'Table 1'!FI16*0.0036</f>
        <v>0.33365357224059733</v>
      </c>
      <c r="FJ15" s="127">
        <f>'Table 1'!FJ16*0.0036</f>
        <v>0.31210781512109498</v>
      </c>
      <c r="FK15" s="127">
        <f>'Table 1'!FK16*0.0036</f>
        <v>0.31897053075384463</v>
      </c>
      <c r="FL15" s="127">
        <f>'Table 1'!FL16*0.0036</f>
        <v>0.29423381829841627</v>
      </c>
      <c r="FM15" s="127">
        <f>'Table 1'!FM16*0.0036</f>
        <v>0.33017284610307396</v>
      </c>
      <c r="FN15" s="127">
        <f>'Table 1'!FN16*0.0036</f>
        <v>0.30656739486349671</v>
      </c>
      <c r="FO15" s="127">
        <f>'Table 1'!FO16*0.0036</f>
        <v>0.28591772893356165</v>
      </c>
      <c r="FP15" s="127">
        <f>'Table 1'!FP16*0.0036</f>
        <v>0.31374601465813695</v>
      </c>
      <c r="FQ15" s="127">
        <f>'Table 1'!FQ16*0.0036</f>
        <v>0.28740084882293337</v>
      </c>
      <c r="FR15" s="127">
        <f>'Table 1'!FR16*0.0036</f>
        <v>0.29548304782103363</v>
      </c>
      <c r="FS15" s="127">
        <f>'Table 1'!FS16*0.0036</f>
        <v>0.2758123005740063</v>
      </c>
      <c r="FT15" s="127">
        <f>'Table 1'!FT16*0.0036</f>
        <v>0.27603971166523672</v>
      </c>
      <c r="FU15" s="127">
        <f>'Table 1'!FU16*0.0036</f>
        <v>0.24546142739100468</v>
      </c>
      <c r="FV15" s="127">
        <f>'Table 1'!FV16*0.0036</f>
        <v>0.28533273845610502</v>
      </c>
      <c r="FW15" s="127">
        <f>'Table 1'!FW16*0.0036</f>
        <v>0.26175188048951947</v>
      </c>
      <c r="FX15" s="127">
        <f>'Table 1'!FX16*0.0036</f>
        <v>0.20957450759303464</v>
      </c>
      <c r="FY15" s="157">
        <f t="shared" si="5"/>
        <v>-0.24078131248306334</v>
      </c>
      <c r="FZ15" s="238"/>
    </row>
    <row r="16" spans="1:182" outlineLevel="1">
      <c r="A16" s="5" t="s">
        <v>1</v>
      </c>
      <c r="B16" s="127">
        <f>'Table 1'!B17*0.0036</f>
        <v>0</v>
      </c>
      <c r="C16" s="127">
        <f>'Table 1'!C17*0.0036</f>
        <v>0</v>
      </c>
      <c r="D16" s="127">
        <f>'Table 1'!D17*0.0036</f>
        <v>0</v>
      </c>
      <c r="E16" s="127">
        <f>'Table 1'!E17*0.0036</f>
        <v>0</v>
      </c>
      <c r="F16" s="127">
        <f>'Table 1'!F17*0.0036</f>
        <v>0</v>
      </c>
      <c r="G16" s="127">
        <f>'Table 1'!G17*0.0036</f>
        <v>0</v>
      </c>
      <c r="H16" s="127">
        <f>'Table 1'!H17*0.0036</f>
        <v>0</v>
      </c>
      <c r="I16" s="127">
        <f>'Table 1'!I17*0.0036</f>
        <v>0</v>
      </c>
      <c r="J16" s="127">
        <f>'Table 1'!J17*0.0036</f>
        <v>0</v>
      </c>
      <c r="K16" s="127">
        <f>'Table 1'!K17*0.0036</f>
        <v>0</v>
      </c>
      <c r="L16" s="127">
        <f>'Table 1'!L17*0.0036</f>
        <v>0</v>
      </c>
      <c r="M16" s="127">
        <f>'Table 1'!M17*0.0036</f>
        <v>0</v>
      </c>
      <c r="N16" s="127">
        <f>'Table 1'!N17*0.0036</f>
        <v>0</v>
      </c>
      <c r="O16" s="127">
        <f>'Table 1'!O17*0.0036</f>
        <v>0</v>
      </c>
      <c r="P16" s="127">
        <f>'Table 1'!P17*0.0036</f>
        <v>0</v>
      </c>
      <c r="Q16" s="127">
        <f>'Table 1'!Q17*0.0036</f>
        <v>0</v>
      </c>
      <c r="R16" s="127">
        <f>'Table 1'!R17*0.0036</f>
        <v>0</v>
      </c>
      <c r="S16" s="127">
        <f>'Table 1'!S17*0.0036</f>
        <v>0</v>
      </c>
      <c r="T16" s="127">
        <f>'Table 1'!T17*0.0036</f>
        <v>0</v>
      </c>
      <c r="U16" s="127">
        <f>'Table 1'!U17*0.0036</f>
        <v>0</v>
      </c>
      <c r="V16" s="127">
        <f>'Table 1'!V17*0.0036</f>
        <v>0</v>
      </c>
      <c r="W16" s="127">
        <f>'Table 1'!W17*0.0036</f>
        <v>0</v>
      </c>
      <c r="X16" s="127">
        <f>'Table 1'!X17*0.0036</f>
        <v>0</v>
      </c>
      <c r="Y16" s="127">
        <f>'Table 1'!Y17*0.0036</f>
        <v>0</v>
      </c>
      <c r="Z16" s="127">
        <f>'Table 1'!Z17*0.0036</f>
        <v>0</v>
      </c>
      <c r="AA16" s="127">
        <f>'Table 1'!AA17*0.0036</f>
        <v>0</v>
      </c>
      <c r="AB16" s="127">
        <f>'Table 1'!AB17*0.0036</f>
        <v>0</v>
      </c>
      <c r="AC16" s="127">
        <f>'Table 1'!AC17*0.0036</f>
        <v>0</v>
      </c>
      <c r="AD16" s="127">
        <f>'Table 1'!AD17*0.0036</f>
        <v>0</v>
      </c>
      <c r="AE16" s="127">
        <f>'Table 1'!AE17*0.0036</f>
        <v>0</v>
      </c>
      <c r="AF16" s="127">
        <f>'Table 1'!AF17*0.0036</f>
        <v>0</v>
      </c>
      <c r="AG16" s="127">
        <f>'Table 1'!AG17*0.0036</f>
        <v>0</v>
      </c>
      <c r="AH16" s="127">
        <f>'Table 1'!AH17*0.0036</f>
        <v>0</v>
      </c>
      <c r="AI16" s="127">
        <f>'Table 1'!AI17*0.0036</f>
        <v>0</v>
      </c>
      <c r="AJ16" s="127">
        <f>'Table 1'!AJ17*0.0036</f>
        <v>0</v>
      </c>
      <c r="AK16" s="127">
        <f>'Table 1'!AK17*0.0036</f>
        <v>0</v>
      </c>
      <c r="AL16" s="127">
        <f>'Table 1'!AL17*0.0036</f>
        <v>0</v>
      </c>
      <c r="AM16" s="127">
        <f>'Table 1'!AM17*0.0036</f>
        <v>0</v>
      </c>
      <c r="AN16" s="127">
        <f>'Table 1'!AN17*0.0036</f>
        <v>0</v>
      </c>
      <c r="AO16" s="127">
        <f>'Table 1'!AO17*0.0036</f>
        <v>0</v>
      </c>
      <c r="AP16" s="127">
        <f>'Table 1'!AP17*0.0036</f>
        <v>0</v>
      </c>
      <c r="AQ16" s="127">
        <f>'Table 1'!AQ17*0.0036</f>
        <v>0</v>
      </c>
      <c r="AR16" s="127">
        <f>'Table 1'!AR17*0.0036</f>
        <v>0</v>
      </c>
      <c r="AS16" s="127">
        <f>'Table 1'!AS17*0.0036</f>
        <v>0</v>
      </c>
      <c r="AT16" s="127">
        <f>'Table 1'!AT17*0.0036</f>
        <v>0</v>
      </c>
      <c r="AU16" s="127">
        <f>'Table 1'!AU17*0.0036</f>
        <v>0</v>
      </c>
      <c r="AV16" s="127">
        <f>'Table 1'!AV17*0.0036</f>
        <v>0</v>
      </c>
      <c r="AW16" s="127">
        <f>'Table 1'!AW17*0.0036</f>
        <v>0</v>
      </c>
      <c r="AX16" s="127">
        <f>'Table 1'!AX17*0.0036</f>
        <v>0</v>
      </c>
      <c r="AY16" s="127">
        <f>'Table 1'!AY17*0.0036</f>
        <v>0</v>
      </c>
      <c r="AZ16" s="127">
        <f>'Table 1'!AZ17*0.0036</f>
        <v>0</v>
      </c>
      <c r="BA16" s="127">
        <f>'Table 1'!BA17*0.0036</f>
        <v>0</v>
      </c>
      <c r="BB16" s="127">
        <f>'Table 1'!BB17*0.0036</f>
        <v>0</v>
      </c>
      <c r="BC16" s="127">
        <f>'Table 1'!BC17*0.0036</f>
        <v>0</v>
      </c>
      <c r="BD16" s="127">
        <f>'Table 1'!BD17*0.0036</f>
        <v>0</v>
      </c>
      <c r="BE16" s="127">
        <f>'Table 1'!BE17*0.0036</f>
        <v>0</v>
      </c>
      <c r="BF16" s="127">
        <f>'Table 1'!BF17*0.0036</f>
        <v>0</v>
      </c>
      <c r="BG16" s="127">
        <f>'Table 1'!BG17*0.0036</f>
        <v>0</v>
      </c>
      <c r="BH16" s="127">
        <f>'Table 1'!BH17*0.0036</f>
        <v>0</v>
      </c>
      <c r="BI16" s="127">
        <f>'Table 1'!BI17*0.0036</f>
        <v>0</v>
      </c>
      <c r="BJ16" s="127">
        <f>'Table 1'!BJ17*0.0036</f>
        <v>0</v>
      </c>
      <c r="BK16" s="127">
        <f>'Table 1'!BK17*0.0036</f>
        <v>0</v>
      </c>
      <c r="BL16" s="127">
        <f>'Table 1'!BL17*0.0036</f>
        <v>0</v>
      </c>
      <c r="BM16" s="127">
        <f>'Table 1'!BM17*0.0036</f>
        <v>0</v>
      </c>
      <c r="BN16" s="127">
        <f>'Table 1'!BN17*0.0036</f>
        <v>0</v>
      </c>
      <c r="BO16" s="127">
        <f>'Table 1'!BO17*0.0036</f>
        <v>0</v>
      </c>
      <c r="BP16" s="127">
        <f>'Table 1'!BP17*0.0036</f>
        <v>0</v>
      </c>
      <c r="BQ16" s="127">
        <f>'Table 1'!BQ17*0.0036</f>
        <v>0</v>
      </c>
      <c r="BR16" s="127">
        <f>'Table 1'!BR17*0.0036</f>
        <v>0</v>
      </c>
      <c r="BS16" s="127">
        <f>'Table 1'!BS17*0.0036</f>
        <v>0</v>
      </c>
      <c r="BT16" s="127">
        <f>'Table 1'!BT17*0.0036</f>
        <v>0</v>
      </c>
      <c r="BU16" s="127">
        <f>'Table 1'!BU17*0.0036</f>
        <v>0</v>
      </c>
      <c r="BV16" s="127">
        <f>'Table 1'!BV17*0.0036</f>
        <v>0</v>
      </c>
      <c r="BW16" s="127">
        <f>'Table 1'!BW17*0.0036</f>
        <v>6.8039999999999995E-4</v>
      </c>
      <c r="BX16" s="127">
        <f>'Table 1'!BX17*0.0036</f>
        <v>9.3959999999999996E-4</v>
      </c>
      <c r="BY16" s="127">
        <f>'Table 1'!BY17*0.0036</f>
        <v>8.4239999999999998E-4</v>
      </c>
      <c r="BZ16" s="127">
        <f>'Table 1'!BZ17*0.0036</f>
        <v>7.7759999999999993E-4</v>
      </c>
      <c r="CA16" s="127">
        <f>'Table 1'!CA17*0.0036</f>
        <v>7.5599999999999994E-4</v>
      </c>
      <c r="CB16" s="127">
        <f>'Table 1'!CB17*0.0036</f>
        <v>1.044E-3</v>
      </c>
      <c r="CC16" s="127">
        <f>'Table 1'!CC17*0.0036</f>
        <v>9.3599999999999998E-4</v>
      </c>
      <c r="CD16" s="127">
        <f>'Table 1'!CD17*0.0036</f>
        <v>8.6399999999999997E-4</v>
      </c>
      <c r="CE16" s="127">
        <f>'Table 1'!CE17*0.0036</f>
        <v>7.5599999999999994E-4</v>
      </c>
      <c r="CF16" s="127">
        <f>'Table 1'!CF17*0.0036</f>
        <v>1.044E-3</v>
      </c>
      <c r="CG16" s="127">
        <f>'Table 1'!CG17*0.0036</f>
        <v>9.3599999999999998E-4</v>
      </c>
      <c r="CH16" s="127">
        <f>'Table 1'!CH17*0.0036</f>
        <v>8.6399999999999997E-4</v>
      </c>
      <c r="CI16" s="127">
        <f>'Table 1'!CI17*0.0036</f>
        <v>7.5599999999999994E-4</v>
      </c>
      <c r="CJ16" s="127">
        <f>'Table 1'!CJ17*0.0036</f>
        <v>1.044E-3</v>
      </c>
      <c r="CK16" s="127">
        <f>'Table 1'!CK17*0.0036</f>
        <v>9.3599999999999998E-4</v>
      </c>
      <c r="CL16" s="127">
        <f>'Table 1'!CL17*0.0036</f>
        <v>8.6399999999999997E-4</v>
      </c>
      <c r="CM16" s="127">
        <f>'Table 1'!CM17*0.0036</f>
        <v>9.7272000000000001E-3</v>
      </c>
      <c r="CN16" s="127">
        <f>'Table 1'!CN17*0.0036</f>
        <v>1.0101600000000001E-2</v>
      </c>
      <c r="CO16" s="127">
        <f>'Table 1'!CO17*0.0036</f>
        <v>8.9820000000000004E-3</v>
      </c>
      <c r="CP16" s="127">
        <f>'Table 1'!CP17*0.0036</f>
        <v>8.6062319999999984E-3</v>
      </c>
      <c r="CQ16" s="127">
        <f>'Table 1'!CQ17*0.0036</f>
        <v>1.3244399999999998E-2</v>
      </c>
      <c r="CR16" s="127">
        <f>'Table 1'!CR17*0.0036</f>
        <v>1.4173199999999999E-2</v>
      </c>
      <c r="CS16" s="127">
        <f>'Table 1'!CS17*0.0036</f>
        <v>1.24236E-2</v>
      </c>
      <c r="CT16" s="127">
        <f>'Table 1'!CT17*0.0036</f>
        <v>1.21212E-2</v>
      </c>
      <c r="CU16" s="127">
        <f>'Table 1'!CU17*0.0036</f>
        <v>2.2910399999999997E-2</v>
      </c>
      <c r="CV16" s="127">
        <f>'Table 1'!CV17*0.0036</f>
        <v>2.2845600000000001E-2</v>
      </c>
      <c r="CW16" s="127">
        <f>'Table 1'!CW17*0.0036</f>
        <v>2.0779200000000001E-2</v>
      </c>
      <c r="CX16" s="127">
        <f>'Table 1'!CX17*0.0036</f>
        <v>1.9097999999999997E-2</v>
      </c>
      <c r="CY16" s="127">
        <f>'Table 1'!CY17*0.0036</f>
        <v>3.9049199999999999E-2</v>
      </c>
      <c r="CZ16" s="127">
        <f>'Table 1'!CZ17*0.0036</f>
        <v>4.2678000000000001E-2</v>
      </c>
      <c r="DA16" s="127">
        <f>'Table 1'!DA17*0.0036</f>
        <v>3.8145600000000002E-2</v>
      </c>
      <c r="DB16" s="127">
        <f>'Table 1'!DB17*0.0036</f>
        <v>3.79368E-2</v>
      </c>
      <c r="DC16" s="127">
        <f>'Table 1'!DC17*0.0036</f>
        <v>0.12752279999999999</v>
      </c>
      <c r="DD16" s="127">
        <f>'Table 1'!DD17*0.0036</f>
        <v>0.1366164</v>
      </c>
      <c r="DE16" s="127">
        <f>'Table 1'!DE17*0.0036</f>
        <v>0.12634559999999997</v>
      </c>
      <c r="DF16" s="127">
        <f>'Table 1'!DF17*0.0036</f>
        <v>0.1224504</v>
      </c>
      <c r="DG16" s="127">
        <f>'Table 1'!DG17*0.0036</f>
        <v>0.12793679999999999</v>
      </c>
      <c r="DH16" s="127">
        <f>'Table 1'!DH17*0.0036</f>
        <v>0.1276128</v>
      </c>
      <c r="DI16" s="127">
        <f>'Table 1'!DI17*0.0036</f>
        <v>0.11735279999999999</v>
      </c>
      <c r="DJ16" s="127">
        <f>'Table 1'!DJ17*0.0036</f>
        <v>0.12311403840000017</v>
      </c>
      <c r="DK16" s="127">
        <f>'Table 1'!DK17*0.0036</f>
        <v>0.12534338519999999</v>
      </c>
      <c r="DL16" s="127">
        <f>'Table 1'!DL17*0.0036</f>
        <v>0.14648944680000006</v>
      </c>
      <c r="DM16" s="127">
        <f>'Table 1'!DM17*0.0036</f>
        <v>0.15919511039999998</v>
      </c>
      <c r="DN16" s="127">
        <f>'Table 1'!DN17*0.0036</f>
        <v>0.12178583639999999</v>
      </c>
      <c r="DO16" s="127">
        <f>'Table 1'!DO17*0.0036</f>
        <v>0.12621346920000015</v>
      </c>
      <c r="DP16" s="127">
        <f>'Table 1'!DP17*0.0036</f>
        <v>0.11815159680000002</v>
      </c>
      <c r="DQ16" s="127">
        <f>'Table 1'!DQ17*0.0036</f>
        <v>0.15612101640000017</v>
      </c>
      <c r="DR16" s="127">
        <f>'Table 1'!DR17*0.0036</f>
        <v>0.1523920967999999</v>
      </c>
      <c r="DS16" s="127">
        <f>'Table 1'!DS17*0.0036</f>
        <v>0.22183717319999979</v>
      </c>
      <c r="DT16" s="127">
        <f>'Table 1'!DT17*0.0036</f>
        <v>0.30975350399999996</v>
      </c>
      <c r="DU16" s="127">
        <f>'Table 1'!DU17*0.0036</f>
        <v>0.60453356219999999</v>
      </c>
      <c r="DV16" s="127">
        <f>'Table 1'!DV17*0.0036</f>
        <v>0.5346079091999999</v>
      </c>
      <c r="DW16" s="127">
        <f>'Table 1'!DW17*0.0036</f>
        <v>0.54363108599999987</v>
      </c>
      <c r="DX16" s="127">
        <f>'Table 1'!DX17*0.0036</f>
        <v>0.54213830640000005</v>
      </c>
      <c r="DY16" s="127">
        <f>'Table 1'!DY17*0.0036</f>
        <v>0.56929426559999996</v>
      </c>
      <c r="DZ16" s="127">
        <f>'Table 1'!DZ17*0.0036</f>
        <v>0.56998523808000001</v>
      </c>
      <c r="EA16" s="127">
        <f>'Table 1'!EA17*0.0036</f>
        <v>0.37513575503999991</v>
      </c>
      <c r="EB16" s="127">
        <f>'Table 1'!EB17*0.0036</f>
        <v>0.58090030415999994</v>
      </c>
      <c r="EC16" s="127">
        <f>'Table 1'!EC17*0.0036</f>
        <v>0.6915592331999999</v>
      </c>
      <c r="ED16" s="127">
        <f>'Table 1'!ED17*0.0036</f>
        <v>0.52609822559999997</v>
      </c>
      <c r="EE16" s="127">
        <f>'Table 1'!EE17*0.0036</f>
        <v>0.72066647880000001</v>
      </c>
      <c r="EF16" s="127">
        <f>'Table 1'!EF17*0.0036</f>
        <v>1.0195284995999996</v>
      </c>
      <c r="EG16" s="127">
        <f>'Table 1'!EG17*0.0036</f>
        <v>1.0477998972</v>
      </c>
      <c r="EH16" s="127">
        <f>'Table 1'!EH17*0.0036</f>
        <v>0.92833310880000008</v>
      </c>
      <c r="EI16" s="127">
        <f>'Table 1'!EI17*0.0036</f>
        <v>0.79466977116900017</v>
      </c>
      <c r="EJ16" s="127">
        <f>'Table 1'!EJ17*0.0036</f>
        <v>0.9505426761089999</v>
      </c>
      <c r="EK16" s="127">
        <f>'Table 1'!EK17*0.0036</f>
        <v>1.0987988644889999</v>
      </c>
      <c r="EL16" s="127">
        <f>'Table 1'!EL17*0.0036</f>
        <v>1.0779490732336414</v>
      </c>
      <c r="EM16" s="127">
        <f>'Table 1'!EM17*0.0036</f>
        <v>0.98740227493505184</v>
      </c>
      <c r="EN16" s="127">
        <f>'Table 1'!EN17*0.0036</f>
        <v>1.3585169073531405</v>
      </c>
      <c r="EO16" s="127">
        <f>'Table 1'!EO17*0.0036</f>
        <v>1.8382390298894182</v>
      </c>
      <c r="EP16" s="127">
        <f>'Table 1'!EP17*0.0036</f>
        <v>1.4886754459321374</v>
      </c>
      <c r="EQ16" s="127">
        <f>'Table 1'!EQ17*0.0036</f>
        <v>1.4590468473784484</v>
      </c>
      <c r="ER16" s="127">
        <f>'Table 1'!ER17*0.0036</f>
        <v>1.3972750956425823</v>
      </c>
      <c r="ES16" s="127">
        <f>'Table 1'!ES17*0.0036</f>
        <v>1.4898588530474994</v>
      </c>
      <c r="ET16" s="127">
        <f>'Table 1'!ET17*0.0036</f>
        <v>1.555681814841551</v>
      </c>
      <c r="EU16" s="127">
        <f>'Table 1'!EU17*0.0036</f>
        <v>1.7444714346794967</v>
      </c>
      <c r="EV16" s="127">
        <f>'Table 1'!EV17*0.0036</f>
        <v>1.9648513519608453</v>
      </c>
      <c r="EW16" s="127">
        <f>'Table 1'!EW17*0.0036</f>
        <v>1.7105256664897341</v>
      </c>
      <c r="EX16" s="127">
        <f>'Table 1'!EX17*0.0036</f>
        <v>1.7916748282613266</v>
      </c>
      <c r="EY16" s="127">
        <f>'Table 1'!EY17*0.0036</f>
        <v>1.8146764095993735</v>
      </c>
      <c r="EZ16" s="127">
        <f>'Table 1'!EZ17*0.0036</f>
        <v>1.6537870354859998</v>
      </c>
      <c r="FA16" s="127">
        <f>'Table 1'!FA17*0.0036</f>
        <v>2.1501422478414223</v>
      </c>
      <c r="FB16" s="127">
        <f>'Table 1'!FB17*0.0036</f>
        <v>1.5731159027763515</v>
      </c>
      <c r="FC16" s="127">
        <f>'Table 1'!FC17*0.0036</f>
        <v>1.6457848677920781</v>
      </c>
      <c r="FD16" s="127">
        <f>'Table 1'!FD17*0.0036</f>
        <v>2.1148763286358361</v>
      </c>
      <c r="FE16" s="127">
        <f>'Table 1'!FE17*0.0036</f>
        <v>1.8721665824448177</v>
      </c>
      <c r="FF16" s="127">
        <f>'Table 1'!FF17*0.0036</f>
        <v>1.8086375711435472</v>
      </c>
      <c r="FG16" s="127">
        <f>'Table 1'!FG17*0.0036</f>
        <v>1.7635584899296639</v>
      </c>
      <c r="FH16" s="127">
        <f>'Table 1'!FH17*0.0036</f>
        <v>1.949731751477185</v>
      </c>
      <c r="FI16" s="127">
        <f>'Table 1'!FI17*0.0036</f>
        <v>2.3586059301412763</v>
      </c>
      <c r="FJ16" s="127">
        <f>'Table 1'!FJ17*0.0036</f>
        <v>1.6530016931721052</v>
      </c>
      <c r="FK16" s="127">
        <f>'Table 1'!FK17*0.0036</f>
        <v>2.228971811359969</v>
      </c>
      <c r="FL16" s="127">
        <f>'Table 1'!FL17*0.0036</f>
        <v>2.1068179092024706</v>
      </c>
      <c r="FM16" s="127">
        <f>'Table 1'!FM17*0.0036</f>
        <v>2.3997079011675089</v>
      </c>
      <c r="FN16" s="127">
        <f>'Table 1'!FN17*0.0036</f>
        <v>1.8673272297323711</v>
      </c>
      <c r="FO16" s="127">
        <f>'Table 1'!FO17*0.0036</f>
        <v>2.0660480608239014</v>
      </c>
      <c r="FP16" s="127">
        <f>'Table 1'!FP17*0.0036</f>
        <v>2.0640001004097992</v>
      </c>
      <c r="FQ16" s="127">
        <f>'Table 1'!FQ17*0.0036</f>
        <v>2.2228093414988388</v>
      </c>
      <c r="FR16" s="127">
        <f>'Table 1'!FR17*0.0036</f>
        <v>2.0956517204780121</v>
      </c>
      <c r="FS16" s="127">
        <f>'Table 1'!FS17*0.0036</f>
        <v>1.8002493784508529</v>
      </c>
      <c r="FT16" s="127">
        <f>'Table 1'!FT17*0.0036</f>
        <v>1.9284832580096549</v>
      </c>
      <c r="FU16" s="127">
        <f>'Table 1'!FU17*0.0036</f>
        <v>1.8068293483462385</v>
      </c>
      <c r="FV16" s="127">
        <f>'Table 1'!FV17*0.0036</f>
        <v>1.6218673974174505</v>
      </c>
      <c r="FW16" s="127">
        <f>'Table 1'!FW17*0.0036</f>
        <v>2.0151525774126799</v>
      </c>
      <c r="FX16" s="127">
        <f>'Table 1'!FX17*0.0036</f>
        <v>1.93971547758114</v>
      </c>
      <c r="FY16" s="157">
        <f t="shared" si="5"/>
        <v>5.8243801312942711E-3</v>
      </c>
      <c r="FZ16" s="238"/>
    </row>
    <row r="17" spans="1:182" ht="17.25" outlineLevel="1">
      <c r="A17" s="5" t="s">
        <v>95</v>
      </c>
      <c r="B17" s="127">
        <v>0</v>
      </c>
      <c r="C17" s="127">
        <v>0</v>
      </c>
      <c r="D17" s="127">
        <v>0</v>
      </c>
      <c r="E17" s="127">
        <v>0</v>
      </c>
      <c r="F17" s="127">
        <v>0</v>
      </c>
      <c r="G17" s="127">
        <v>0</v>
      </c>
      <c r="H17" s="127">
        <v>0</v>
      </c>
      <c r="I17" s="127">
        <v>0</v>
      </c>
      <c r="J17" s="127">
        <v>0</v>
      </c>
      <c r="K17" s="127">
        <v>0</v>
      </c>
      <c r="L17" s="127">
        <v>0</v>
      </c>
      <c r="M17" s="127">
        <v>0</v>
      </c>
      <c r="N17" s="127">
        <v>0</v>
      </c>
      <c r="O17" s="127">
        <v>0</v>
      </c>
      <c r="P17" s="127">
        <v>0</v>
      </c>
      <c r="Q17" s="127">
        <v>0</v>
      </c>
      <c r="R17" s="127">
        <v>0</v>
      </c>
      <c r="S17" s="127">
        <v>0</v>
      </c>
      <c r="T17" s="127">
        <v>0</v>
      </c>
      <c r="U17" s="127">
        <v>0</v>
      </c>
      <c r="V17" s="127">
        <v>0</v>
      </c>
      <c r="W17" s="127">
        <v>0</v>
      </c>
      <c r="X17" s="127">
        <v>0</v>
      </c>
      <c r="Y17" s="127">
        <v>0</v>
      </c>
      <c r="Z17" s="127">
        <v>0</v>
      </c>
      <c r="AA17" s="127">
        <v>0</v>
      </c>
      <c r="AB17" s="127">
        <v>0</v>
      </c>
      <c r="AC17" s="127">
        <v>0</v>
      </c>
      <c r="AD17" s="127">
        <v>0</v>
      </c>
      <c r="AE17" s="127">
        <v>0</v>
      </c>
      <c r="AF17" s="127">
        <v>0</v>
      </c>
      <c r="AG17" s="127">
        <v>0</v>
      </c>
      <c r="AH17" s="127">
        <v>0</v>
      </c>
      <c r="AI17" s="127">
        <v>0</v>
      </c>
      <c r="AJ17" s="127">
        <v>0</v>
      </c>
      <c r="AK17" s="127">
        <v>0</v>
      </c>
      <c r="AL17" s="127">
        <v>0</v>
      </c>
      <c r="AM17" s="127">
        <v>0</v>
      </c>
      <c r="AN17" s="127">
        <v>0</v>
      </c>
      <c r="AO17" s="127">
        <v>0</v>
      </c>
      <c r="AP17" s="127">
        <v>0</v>
      </c>
      <c r="AQ17" s="127">
        <v>0</v>
      </c>
      <c r="AR17" s="127">
        <v>0</v>
      </c>
      <c r="AS17" s="127">
        <v>0</v>
      </c>
      <c r="AT17" s="127">
        <v>0</v>
      </c>
      <c r="AU17" s="127">
        <v>0</v>
      </c>
      <c r="AV17" s="127">
        <v>0</v>
      </c>
      <c r="AW17" s="127">
        <v>0</v>
      </c>
      <c r="AX17" s="127">
        <v>0</v>
      </c>
      <c r="AY17" s="127">
        <v>0</v>
      </c>
      <c r="AZ17" s="127">
        <v>0</v>
      </c>
      <c r="BA17" s="127">
        <v>0</v>
      </c>
      <c r="BB17" s="127">
        <v>0</v>
      </c>
      <c r="BC17" s="127">
        <v>0</v>
      </c>
      <c r="BD17" s="127">
        <v>0</v>
      </c>
      <c r="BE17" s="127">
        <v>0</v>
      </c>
      <c r="BF17" s="127">
        <v>0</v>
      </c>
      <c r="BG17" s="127">
        <v>0</v>
      </c>
      <c r="BH17" s="127">
        <v>0</v>
      </c>
      <c r="BI17" s="127">
        <v>0</v>
      </c>
      <c r="BJ17" s="127">
        <v>0</v>
      </c>
      <c r="BK17" s="127">
        <v>0</v>
      </c>
      <c r="BL17" s="127">
        <v>0</v>
      </c>
      <c r="BM17" s="127">
        <v>0</v>
      </c>
      <c r="BN17" s="127">
        <v>0</v>
      </c>
      <c r="BO17" s="127">
        <v>0</v>
      </c>
      <c r="BP17" s="127">
        <v>0</v>
      </c>
      <c r="BQ17" s="127">
        <v>0</v>
      </c>
      <c r="BR17" s="127">
        <v>0</v>
      </c>
      <c r="BS17" s="127">
        <v>0</v>
      </c>
      <c r="BT17" s="127">
        <v>0</v>
      </c>
      <c r="BU17" s="127">
        <v>0</v>
      </c>
      <c r="BV17" s="127">
        <v>0</v>
      </c>
      <c r="BW17" s="127">
        <v>0</v>
      </c>
      <c r="BX17" s="127">
        <v>0</v>
      </c>
      <c r="BY17" s="127">
        <v>0</v>
      </c>
      <c r="BZ17" s="127">
        <v>0</v>
      </c>
      <c r="CA17" s="127">
        <v>0</v>
      </c>
      <c r="CB17" s="127">
        <v>0</v>
      </c>
      <c r="CC17" s="127">
        <v>0</v>
      </c>
      <c r="CD17" s="127">
        <v>0</v>
      </c>
      <c r="CE17" s="127">
        <v>0</v>
      </c>
      <c r="CF17" s="127">
        <v>0</v>
      </c>
      <c r="CG17" s="127">
        <v>0</v>
      </c>
      <c r="CH17" s="127">
        <v>0</v>
      </c>
      <c r="CI17" s="127">
        <v>0</v>
      </c>
      <c r="CJ17" s="127">
        <v>0</v>
      </c>
      <c r="CK17" s="127">
        <v>0</v>
      </c>
      <c r="CL17" s="127">
        <v>0</v>
      </c>
      <c r="CM17" s="127">
        <v>0</v>
      </c>
      <c r="CN17" s="127">
        <v>0</v>
      </c>
      <c r="CO17" s="127">
        <v>0</v>
      </c>
      <c r="CP17" s="127">
        <v>0</v>
      </c>
      <c r="CQ17" s="127">
        <v>0</v>
      </c>
      <c r="CR17" s="127">
        <v>0</v>
      </c>
      <c r="CS17" s="127">
        <v>0</v>
      </c>
      <c r="CT17" s="127">
        <v>0</v>
      </c>
      <c r="CU17" s="127">
        <v>0</v>
      </c>
      <c r="CV17" s="127">
        <v>0</v>
      </c>
      <c r="CW17" s="127">
        <v>0</v>
      </c>
      <c r="CX17" s="127">
        <v>0</v>
      </c>
      <c r="CY17" s="127">
        <v>0</v>
      </c>
      <c r="CZ17" s="127">
        <v>0</v>
      </c>
      <c r="DA17" s="127">
        <v>0</v>
      </c>
      <c r="DB17" s="127">
        <v>0</v>
      </c>
      <c r="DC17" s="127">
        <v>0</v>
      </c>
      <c r="DD17" s="127">
        <v>0</v>
      </c>
      <c r="DE17" s="127">
        <v>0</v>
      </c>
      <c r="DF17" s="127">
        <v>0</v>
      </c>
      <c r="DG17" s="127">
        <v>0</v>
      </c>
      <c r="DH17" s="127">
        <v>0</v>
      </c>
      <c r="DI17" s="127">
        <v>0</v>
      </c>
      <c r="DJ17" s="127">
        <v>0</v>
      </c>
      <c r="DK17" s="127">
        <v>0</v>
      </c>
      <c r="DL17" s="127">
        <v>0</v>
      </c>
      <c r="DM17" s="127">
        <v>0</v>
      </c>
      <c r="DN17" s="127">
        <v>0</v>
      </c>
      <c r="DO17" s="127">
        <v>0</v>
      </c>
      <c r="DP17" s="127">
        <v>0</v>
      </c>
      <c r="DQ17" s="127">
        <v>0</v>
      </c>
      <c r="DR17" s="127">
        <v>0</v>
      </c>
      <c r="DS17" s="127">
        <v>0</v>
      </c>
      <c r="DT17" s="127">
        <v>0</v>
      </c>
      <c r="DU17" s="127">
        <v>0</v>
      </c>
      <c r="DV17" s="127">
        <v>0</v>
      </c>
      <c r="DW17" s="127">
        <v>0</v>
      </c>
      <c r="DX17" s="127">
        <v>0</v>
      </c>
      <c r="DY17" s="127">
        <v>0</v>
      </c>
      <c r="DZ17" s="127">
        <f>(INDEX('Table 1'!$A$10:$FJ$24,MATCH('Table 3'!$A$17,'Table 1'!$A$10:$A$24,0),MATCH('Table 3'!DZ$9,'Table 1'!$A$10:$FJ$10,0)))*0.0036</f>
        <v>0</v>
      </c>
      <c r="EA17" s="127">
        <f>(INDEX('Table 1'!$A$10:$FJ$24,MATCH('Table 3'!$A$17,'Table 1'!$A$10:$A$24,0),MATCH('Table 3'!EA$9,'Table 1'!$A$10:$FJ$10,0)))*0.0036</f>
        <v>0</v>
      </c>
      <c r="EB17" s="127">
        <f>(INDEX('Table 1'!$A$10:$FJ$24,MATCH('Table 3'!$A$17,'Table 1'!$A$10:$A$24,0),MATCH('Table 3'!EB$9,'Table 1'!$A$10:$FJ$10,0)))*0.0036</f>
        <v>0</v>
      </c>
      <c r="EC17" s="127">
        <f>(INDEX('Table 1'!$A$10:$FJ$24,MATCH('Table 3'!$A$17,'Table 1'!$A$10:$A$24,0),MATCH('Table 3'!EC$9,'Table 1'!$A$10:$FJ$10,0)))*0.0036</f>
        <v>0</v>
      </c>
      <c r="ED17" s="127">
        <f>(INDEX('Table 1'!$A$10:$FJ$24,MATCH('Table 3'!$A$17,'Table 1'!$A$10:$A$24,0),MATCH('Table 3'!ED$9,'Table 1'!$A$10:$FJ$10,0)))*0.0036</f>
        <v>3.0346520023307967E-3</v>
      </c>
      <c r="EE17" s="127">
        <f>(INDEX('Table 1'!$A$10:$FJ$24,MATCH('Table 3'!$A$17,'Table 1'!$A$10:$A$24,0),MATCH('Table 3'!EE$9,'Table 1'!$A$10:$FJ$10,0)))*0.0036</f>
        <v>3.0346520023307967E-3</v>
      </c>
      <c r="EF17" s="127">
        <f>(INDEX('Table 1'!$A$10:$FJ$24,MATCH('Table 3'!$A$17,'Table 1'!$A$10:$A$24,0),MATCH('Table 3'!EF$9,'Table 1'!$A$10:$FJ$10,0)))*0.0036</f>
        <v>3.0346520023307967E-3</v>
      </c>
      <c r="EG17" s="127">
        <f>(INDEX('Table 1'!$A$10:$FJ$24,MATCH('Table 3'!$A$17,'Table 1'!$A$10:$A$24,0),MATCH('Table 3'!EG$9,'Table 1'!$A$10:$FJ$10,0)))*0.0036</f>
        <v>3.0346520023307967E-3</v>
      </c>
      <c r="EH17" s="127">
        <f>(INDEX('Table 1'!$A$10:$FJ$24,MATCH('Table 3'!$A$17,'Table 1'!$A$10:$A$24,0),MATCH('Table 3'!EH$9,'Table 1'!$A$10:$FJ$10,0)))*0.0036</f>
        <v>3.0789534914159181E-3</v>
      </c>
      <c r="EI17" s="127">
        <f>(INDEX('Table 1'!$A$10:$FJ$24,MATCH('Table 3'!$A$17,'Table 1'!$A$10:$A$24,0),MATCH('Table 3'!EI$9,'Table 1'!$A$10:$FJ$10,0)))*0.0036</f>
        <v>3.0789534914159181E-3</v>
      </c>
      <c r="EJ17" s="127">
        <f>(INDEX('Table 1'!$A$10:$FJ$24,MATCH('Table 3'!$A$17,'Table 1'!$A$10:$A$24,0),MATCH('Table 3'!EJ$9,'Table 1'!$A$10:$FJ$10,0)))*0.0036</f>
        <v>3.0789534914159181E-3</v>
      </c>
      <c r="EK17" s="127">
        <f>(INDEX('Table 1'!$A$10:$FJ$24,MATCH('Table 3'!$A$17,'Table 1'!$A$10:$A$24,0),MATCH('Table 3'!EK$9,'Table 1'!$A$10:$FJ$10,0)))*0.0036</f>
        <v>3.0789534914159181E-3</v>
      </c>
      <c r="EL17" s="127">
        <f>(INDEX('Table 1'!$A$10:$FJ$24,MATCH('Table 3'!$A$17,'Table 1'!$A$10:$A$24,0),MATCH('Table 3'!EL$9,'Table 1'!$A$10:$FJ$10,0)))*0.0036</f>
        <v>3.1985675119457447E-3</v>
      </c>
      <c r="EM17" s="127">
        <f>(INDEX('Table 1'!$A$10:$FJ$24,MATCH('Table 3'!$A$17,'Table 1'!$A$10:$A$24,0),MATCH('Table 3'!EM$9,'Table 1'!$A$10:$FJ$10,0)))*0.0036</f>
        <v>3.1985675119457447E-3</v>
      </c>
      <c r="EN17" s="127">
        <f>(INDEX('Table 1'!$A$10:$FJ$24,MATCH('Table 3'!$A$17,'Table 1'!$A$10:$A$24,0),MATCH('Table 3'!EN$9,'Table 1'!$A$10:$FJ$10,0)))*0.0036</f>
        <v>3.1985675119457447E-3</v>
      </c>
      <c r="EO17" s="127">
        <f>(INDEX('Table 1'!$A$10:$FJ$24,MATCH('Table 3'!$A$17,'Table 1'!$A$10:$A$24,0),MATCH('Table 3'!EO$9,'Table 1'!$A$10:$FJ$10,0)))*0.0036</f>
        <v>3.1985675119457447E-3</v>
      </c>
      <c r="EP17" s="127">
        <f>(INDEX('Table 1'!$A$10:$FJ$24,MATCH('Table 3'!$A$17,'Table 1'!$A$10:$A$24,0),MATCH('Table 3'!EP$9,'Table 1'!$A$10:$FJ$10,0)))*0.0036</f>
        <v>3.4112146595543266E-3</v>
      </c>
      <c r="EQ17" s="127">
        <f>(INDEX('Table 1'!$A$10:$FJ$24,MATCH('Table 3'!$A$17,'Table 1'!$A$10:$A$24,0),MATCH('Table 3'!EQ$9,'Table 1'!$A$10:$FJ$10,0)))*0.0036</f>
        <v>3.4112146595543266E-3</v>
      </c>
      <c r="ER17" s="127">
        <f>(INDEX('Table 1'!$A$10:$FJ$24,MATCH('Table 3'!$A$17,'Table 1'!$A$10:$A$24,0),MATCH('Table 3'!ER$9,'Table 1'!$A$10:$FJ$10,0)))*0.0036</f>
        <v>3.4112146595543266E-3</v>
      </c>
      <c r="ES17" s="127">
        <f>(INDEX('Table 1'!$A$10:$FJ$24,MATCH('Table 3'!$A$17,'Table 1'!$A$10:$A$24,0),MATCH('Table 3'!ES$9,'Table 1'!$A$10:$FJ$10,0)))*0.0036</f>
        <v>3.4112146595543266E-3</v>
      </c>
      <c r="ET17" s="127">
        <f>(INDEX('Table 1'!$A$10:$FJ$24,MATCH('Table 3'!$A$17,'Table 1'!$A$10:$A$24,0),MATCH('Table 3'!ET$9,'Table 1'!$A$10:$FJ$10,0)))*0.0036</f>
        <v>3.6770235940650538E-3</v>
      </c>
      <c r="EU17" s="127">
        <f>(INDEX('Table 1'!$A$10:$FJ$24,MATCH('Table 3'!$A$17,'Table 1'!$A$10:$A$24,0),MATCH('Table 3'!EU$9,'Table 1'!$A$10:$FJ$10,0)))*0.0036</f>
        <v>3.6770235940650538E-3</v>
      </c>
      <c r="EV17" s="127">
        <f>(INDEX('Table 1'!$A$10:$FJ$24,MATCH('Table 3'!$A$17,'Table 1'!$A$10:$A$24,0),MATCH('Table 3'!EV$9,'Table 1'!$A$10:$FJ$10,0)))*0.0036</f>
        <v>3.6770235940650538E-3</v>
      </c>
      <c r="EW17" s="127">
        <f>(INDEX('Table 1'!$A$10:$FJ$24,MATCH('Table 3'!$A$17,'Table 1'!$A$10:$A$24,0),MATCH('Table 3'!EW$9,'Table 1'!$A$10:$FJ$10,0)))*0.0036</f>
        <v>3.6770235940650538E-3</v>
      </c>
      <c r="EX17" s="127">
        <f>(INDEX('Table 1'!$A$10:$FJ$24,MATCH('Table 3'!$A$17,'Table 1'!$A$10:$A$24,0),MATCH('Table 3'!EX$9,'Table 1'!$A$10:$FJ$10,0)))*0.0036</f>
        <v>4.2972444412567477E-3</v>
      </c>
      <c r="EY17" s="127">
        <f>(INDEX('Table 1'!$A$10:$FJ$24,MATCH('Table 3'!$A$17,'Table 1'!$A$10:$A$24,0),MATCH('Table 3'!EY$9,'Table 1'!$A$10:$FJ$10,0)))*0.0036</f>
        <v>4.2972444412567477E-3</v>
      </c>
      <c r="EZ17" s="127">
        <f>(INDEX('Table 1'!$A$10:$FJ$24,MATCH('Table 3'!$A$17,'Table 1'!$A$10:$A$24,0),MATCH('Table 3'!EZ$9,'Table 1'!$A$10:$FJ$10,0)))*0.0036</f>
        <v>4.2972444412567477E-3</v>
      </c>
      <c r="FA17" s="127">
        <f>(INDEX('Table 1'!$A$10:$FJ$24,MATCH('Table 3'!$A$17,'Table 1'!$A$10:$A$24,0),MATCH('Table 3'!FA$9,'Table 1'!$A$10:$FJ$10,0)))*0.0036</f>
        <v>4.2972444412567477E-3</v>
      </c>
      <c r="FB17" s="127">
        <f>(INDEX('Table 1'!$A$10:$FJ$24,MATCH('Table 3'!$A$17,'Table 1'!$A$10:$A$24,0),MATCH('Table 3'!FB$9,'Table 1'!$A$10:$FJ$10,0)))*0.0036</f>
        <v>5.2871834366283749E-3</v>
      </c>
      <c r="FC17" s="127">
        <f>(INDEX('Table 1'!$A$10:$FJ$24,MATCH('Table 3'!$A$17,'Table 1'!$A$10:$A$24,0),MATCH('Table 3'!FC$9,'Table 1'!$A$10:$FJ$10,0)))*0.0036</f>
        <v>5.2871834366283749E-3</v>
      </c>
      <c r="FD17" s="127">
        <f>(INDEX('Table 1'!$A$10:$FJ$24,MATCH('Table 3'!$A$17,'Table 1'!$A$10:$A$24,0),MATCH('Table 3'!FD$9,'Table 1'!$A$10:$FJ$10,0)))*0.0036</f>
        <v>6.2771224320000004E-3</v>
      </c>
      <c r="FE17" s="127">
        <f>(INDEX('Table 1'!$A$10:$FJ$24,MATCH('Table 3'!$A$17,'Table 1'!$A$10:$A$24,0),MATCH('Table 3'!FE$9,'Table 1'!$A$10:$FJ$10,0)))*0.0036</f>
        <v>8.4560112000000021E-3</v>
      </c>
      <c r="FF17" s="127">
        <f>(INDEX('Table 1'!$A$10:$FJ$24,MATCH('Table 3'!$A$17,'Table 1'!$A$10:$A$24,0),MATCH('Table 3'!FF$9,'Table 1'!$A$10:$FJ$10,0)))*0.0036</f>
        <v>1.0808477568E-2</v>
      </c>
      <c r="FG17" s="127">
        <f>(INDEX('Table 1'!$A$10:$FJ$24,MATCH('Table 3'!$A$17,'Table 1'!$A$10:$A$24,0),MATCH('Table 3'!FG$9,'Table 1'!$A$10:$FJ$10,0)))*0.0036</f>
        <v>1.4046709824000006E-2</v>
      </c>
      <c r="FH17" s="127">
        <f>(INDEX('Table 1'!$A$10:FH$24,MATCH('Table 3'!$A$17,'Table 1'!$A$10:$A$24,0),MATCH('Table 3'!FH$9,'Table 1'!$A$10:FH$10,0)))*0.0036</f>
        <v>1.7681255423999998E-2</v>
      </c>
      <c r="FI17" s="127">
        <f>(INDEX('Table 1'!$A$10:FI$24,MATCH('Table 3'!$A$17,'Table 1'!$A$10:$A$24,0),MATCH('Table 3'!FI$9,'Table 1'!$A$10:FI$10,0)))*0.0036</f>
        <v>2.2086279936E-2</v>
      </c>
      <c r="FJ17" s="127">
        <f>(INDEX('Table 1'!$A$10:FJ$24,MATCH('Table 3'!$A$17,'Table 1'!$A$10:$A$24,0),MATCH('Table 3'!FJ$9,'Table 1'!$A$10:FJ$10,0)))*0.0036</f>
        <v>2.5191891648000005E-2</v>
      </c>
      <c r="FK17" s="127">
        <f>(INDEX('Table 1'!$A$10:FK$24,MATCH('Table 3'!$A$17,'Table 1'!$A$10:$A$24,0),MATCH('Table 3'!FK$9,'Table 1'!$A$10:FK$10,0)))*0.0036</f>
        <v>2.8682349696000004E-2</v>
      </c>
      <c r="FL17" s="127">
        <f>(INDEX('Table 1'!$A$10:FL$24,MATCH('Table 3'!$A$17,'Table 1'!$A$10:$A$24,0),MATCH('Table 3'!FL$9,'Table 1'!$A$10:FL$10,0)))*0.0036</f>
        <v>3.4011714240000004E-2</v>
      </c>
      <c r="FM17" s="127">
        <f>'Table 1'!FM18*0.0036</f>
        <v>3.8765043072000002E-2</v>
      </c>
      <c r="FN17" s="127">
        <f>(INDEX('Table 1'!$A$10:FN$24,MATCH('Table 3'!$A$17,'Table 1'!$A$10:$A$24,0),MATCH('Table 3'!FN$9,'Table 1'!$A$10:FN$10,0)))*0.0036</f>
        <v>4.2679344959999997E-2</v>
      </c>
      <c r="FO17" s="127">
        <f>'Table 1'!FO18*0.0036</f>
        <v>4.6770502464000011E-2</v>
      </c>
      <c r="FP17" s="127">
        <f>'Table 1'!FP18*0.0036</f>
        <v>5.1617164032000021E-2</v>
      </c>
      <c r="FQ17" s="127">
        <f>(INDEX('Table 1'!$A$10:FQ$24,MATCH('Table 3'!$A$17,'Table 1'!$A$10:$A$24,0),MATCH('Table 3'!FQ$9,'Table 1'!$A$10:FQ$10,0)))*0.0036</f>
        <v>5.6334483072000008E-2</v>
      </c>
      <c r="FR17" s="127">
        <f>'Table 1'!FR18*0.0036</f>
        <v>5.8817368512E-2</v>
      </c>
      <c r="FS17" s="127">
        <f>(INDEX('Table 1'!$A$10:FS$24,MATCH('Table 3'!$A$17,'Table 1'!$A$10:$A$24,0),MATCH('Table 3'!FS$9,'Table 1'!$A$10:FS$10,0)))*0.0036</f>
        <v>6.3465837120000007E-2</v>
      </c>
      <c r="FT17" s="127">
        <f>'Table 1'!FT18*0.0036</f>
        <v>6.9395828544000004E-2</v>
      </c>
      <c r="FU17" s="127">
        <f>'Table 1'!FU18*0.0036</f>
        <v>7.4772391679999994E-2</v>
      </c>
      <c r="FV17" s="127">
        <f>'Table 1'!FV18*0.0036</f>
        <v>7.7660178624000001E-2</v>
      </c>
      <c r="FW17" s="127">
        <f>'Table 1'!FW18*0.0036</f>
        <v>8.3116115712000005E-2</v>
      </c>
      <c r="FX17" s="127">
        <f>'Table 1'!FX18*0.0036</f>
        <v>9.0215282304E-2</v>
      </c>
      <c r="FY17" s="157">
        <f t="shared" si="5"/>
        <v>0.30001016194798424</v>
      </c>
      <c r="FZ17" s="238"/>
    </row>
    <row r="18" spans="1:182" outlineLevel="1">
      <c r="A18" s="5" t="s">
        <v>5</v>
      </c>
      <c r="B18" s="127">
        <f>'Table 1'!B19*0.0036</f>
        <v>0.4824</v>
      </c>
      <c r="C18" s="127">
        <f>'Table 1'!C19*0.0036</f>
        <v>1.9763999999999999</v>
      </c>
      <c r="D18" s="127">
        <f>'Table 1'!D19*0.0036</f>
        <v>2.3111999999999999</v>
      </c>
      <c r="E18" s="127">
        <f>'Table 1'!E19*0.0036</f>
        <v>2.2248000000000001</v>
      </c>
      <c r="F18" s="127">
        <f>'Table 1'!F19*0.0036</f>
        <v>0.84960000000000002</v>
      </c>
      <c r="G18" s="127">
        <f>'Table 1'!G19*0.0036</f>
        <v>0.62639999999999996</v>
      </c>
      <c r="H18" s="127">
        <f>'Table 1'!H19*0.0036</f>
        <v>1.1088</v>
      </c>
      <c r="I18" s="127">
        <f>'Table 1'!I19*0.0036</f>
        <v>0.24839999999999998</v>
      </c>
      <c r="J18" s="127">
        <f>'Table 1'!J19*0.0036</f>
        <v>0.99</v>
      </c>
      <c r="K18" s="127">
        <f>'Table 1'!K19*0.0036</f>
        <v>1.1124000000000001</v>
      </c>
      <c r="L18" s="127">
        <f>'Table 1'!L19*0.0036</f>
        <v>1.5264</v>
      </c>
      <c r="M18" s="127">
        <f>'Table 1'!M19*0.0036</f>
        <v>0.97919999999999996</v>
      </c>
      <c r="N18" s="127">
        <f>'Table 1'!N19*0.0036</f>
        <v>0.7056</v>
      </c>
      <c r="O18" s="127">
        <f>'Table 1'!O19*0.0036</f>
        <v>1.0475999999999999</v>
      </c>
      <c r="P18" s="127">
        <f>'Table 1'!P19*0.0036</f>
        <v>0.80640000000000001</v>
      </c>
      <c r="Q18" s="127">
        <f>'Table 1'!Q19*0.0036</f>
        <v>6.4799999999999996E-2</v>
      </c>
      <c r="R18" s="127">
        <f>'Table 1'!R19*0.0036</f>
        <v>0.28439999999999999</v>
      </c>
      <c r="S18" s="127">
        <f>'Table 1'!S19*0.0036</f>
        <v>0.3024</v>
      </c>
      <c r="T18" s="127">
        <f>'Table 1'!T19*0.0036</f>
        <v>0.10439999999999999</v>
      </c>
      <c r="U18" s="127">
        <f>'Table 1'!U19*0.0036</f>
        <v>2.52E-2</v>
      </c>
      <c r="V18" s="127">
        <f>'Table 1'!V19*0.0036</f>
        <v>3.2399999999999998E-2</v>
      </c>
      <c r="W18" s="127">
        <f>'Table 1'!W19*0.0036</f>
        <v>6.8400000000000002E-2</v>
      </c>
      <c r="X18" s="127">
        <f>'Table 1'!X19*0.0036</f>
        <v>5.04E-2</v>
      </c>
      <c r="Y18" s="127">
        <f>'Table 1'!Y19*0.0036</f>
        <v>2.1600000000000001E-2</v>
      </c>
      <c r="Z18" s="127">
        <f>'Table 1'!Z19*0.0036</f>
        <v>0</v>
      </c>
      <c r="AA18" s="127">
        <f>'Table 1'!AA19*0.0036</f>
        <v>0</v>
      </c>
      <c r="AB18" s="127">
        <f>'Table 1'!AB19*0.0036</f>
        <v>0</v>
      </c>
      <c r="AC18" s="127">
        <f>'Table 1'!AC19*0.0036</f>
        <v>1.0800000000000001E-2</v>
      </c>
      <c r="AD18" s="127">
        <f>'Table 1'!AD19*0.0036</f>
        <v>0</v>
      </c>
      <c r="AE18" s="127">
        <f>'Table 1'!AE19*0.0036</f>
        <v>0</v>
      </c>
      <c r="AF18" s="127">
        <f>'Table 1'!AF19*0.0036</f>
        <v>1.0800000000000001E-2</v>
      </c>
      <c r="AG18" s="127">
        <f>'Table 1'!AG19*0.0036</f>
        <v>0</v>
      </c>
      <c r="AH18" s="127">
        <f>'Table 1'!AH19*0.0036</f>
        <v>3.9599999999999996E-2</v>
      </c>
      <c r="AI18" s="127">
        <f>'Table 1'!AI19*0.0036</f>
        <v>0</v>
      </c>
      <c r="AJ18" s="127">
        <f>'Table 1'!AJ19*0.0036</f>
        <v>1.44E-2</v>
      </c>
      <c r="AK18" s="127">
        <f>'Table 1'!AK19*0.0036</f>
        <v>0</v>
      </c>
      <c r="AL18" s="127">
        <f>'Table 1'!AL19*0.0036</f>
        <v>7.1999999999999995E-2</v>
      </c>
      <c r="AM18" s="127">
        <f>'Table 1'!AM19*0.0036</f>
        <v>0.39239999999999997</v>
      </c>
      <c r="AN18" s="127">
        <f>'Table 1'!AN19*0.0036</f>
        <v>6.1199999999999997E-2</v>
      </c>
      <c r="AO18" s="127">
        <f>'Table 1'!AO19*0.0036</f>
        <v>0</v>
      </c>
      <c r="AP18" s="127">
        <f>'Table 1'!AP19*0.0036</f>
        <v>0</v>
      </c>
      <c r="AQ18" s="127">
        <f>'Table 1'!AQ19*0.0036</f>
        <v>0</v>
      </c>
      <c r="AR18" s="127">
        <f>'Table 1'!AR19*0.0036</f>
        <v>1.0800000000000001E-2</v>
      </c>
      <c r="AS18" s="127">
        <f>'Table 1'!AS19*0.0036</f>
        <v>7.1999999999999998E-3</v>
      </c>
      <c r="AT18" s="127">
        <f>'Table 1'!AT19*0.0036</f>
        <v>2.8799999999999999E-2</v>
      </c>
      <c r="AU18" s="127">
        <f>'Table 1'!AU19*0.0036</f>
        <v>8.202531645569619E-2</v>
      </c>
      <c r="AV18" s="127">
        <f>'Table 1'!AV19*0.0036</f>
        <v>4.4088607594936699E-2</v>
      </c>
      <c r="AW18" s="127">
        <f>'Table 1'!AW19*0.0036</f>
        <v>1.6405063291139242E-2</v>
      </c>
      <c r="AX18" s="127">
        <f>'Table 1'!AX19*0.0036</f>
        <v>1.9481012658227853E-2</v>
      </c>
      <c r="AY18" s="127">
        <f>'Table 1'!AY19*0.0036</f>
        <v>1.8648916645152894E-3</v>
      </c>
      <c r="AZ18" s="127">
        <f>'Table 1'!AZ19*0.0036</f>
        <v>8.161719641508287E-4</v>
      </c>
      <c r="BA18" s="127">
        <f>'Table 1'!BA19*0.0036</f>
        <v>6.5973496427483103E-4</v>
      </c>
      <c r="BB18" s="127">
        <f>'Table 1'!BB19*0.0036</f>
        <v>5.2559952733550986E-4</v>
      </c>
      <c r="BC18" s="127">
        <f>'Table 1'!BC19*0.0036</f>
        <v>1.0800000000000001E-2</v>
      </c>
      <c r="BD18" s="127">
        <f>'Table 1'!BD19*0.0036</f>
        <v>1.0800000000000001E-2</v>
      </c>
      <c r="BE18" s="127">
        <f>'Table 1'!BE19*0.0036</f>
        <v>1.0800000000000001E-2</v>
      </c>
      <c r="BF18" s="127">
        <f>'Table 1'!BF19*0.0036</f>
        <v>1.0800000000000001E-2</v>
      </c>
      <c r="BG18" s="127">
        <f>'Table 1'!BG19*0.0036</f>
        <v>7.1987580910532216E-4</v>
      </c>
      <c r="BH18" s="127">
        <f>'Table 1'!BH19*0.0036</f>
        <v>1.0776283289938272E-3</v>
      </c>
      <c r="BI18" s="127">
        <f>'Table 1'!BI19*0.0036</f>
        <v>1.2000000000000004E-2</v>
      </c>
      <c r="BJ18" s="127">
        <f>'Table 1'!BJ19*0.0036</f>
        <v>3.6000000000000013E-4</v>
      </c>
      <c r="BK18" s="127">
        <f>'Table 1'!BK19*0.0036</f>
        <v>0</v>
      </c>
      <c r="BL18" s="127">
        <f>'Table 1'!BL19*0.0036</f>
        <v>7.2030762453199546E-4</v>
      </c>
      <c r="BM18" s="127">
        <f>'Table 1'!BM19*0.0036</f>
        <v>7.9201173094484286E-4</v>
      </c>
      <c r="BN18" s="127">
        <f>'Table 1'!BN19*0.0036</f>
        <v>6.1191821156624437E-4</v>
      </c>
      <c r="BO18" s="127">
        <f>'Table 1'!BO19*0.0036</f>
        <v>1.0800000000000001E-2</v>
      </c>
      <c r="BP18" s="127">
        <f>'Table 1'!BP19*0.0036</f>
        <v>1.0800000000000001E-2</v>
      </c>
      <c r="BQ18" s="127">
        <f>'Table 1'!BQ19*0.0036</f>
        <v>1.0800000000000001E-2</v>
      </c>
      <c r="BR18" s="127">
        <f>'Table 1'!BR19*0.0036</f>
        <v>1.0800000000000001E-2</v>
      </c>
      <c r="BS18" s="127">
        <f>'Table 1'!BS19*0.0036</f>
        <v>1.2223429889896996E-3</v>
      </c>
      <c r="BT18" s="127">
        <f>'Table 1'!BT19*0.0036</f>
        <v>4.0421052631578955E-2</v>
      </c>
      <c r="BU18" s="127">
        <f>'Table 1'!BU19*0.0036</f>
        <v>3.233684210526315E-2</v>
      </c>
      <c r="BV18" s="127">
        <f>'Table 1'!BV19*0.0036</f>
        <v>3.240266583256924E-4</v>
      </c>
      <c r="BW18" s="127">
        <f>'Table 1'!BW19*0.0036</f>
        <v>0.37342372881355934</v>
      </c>
      <c r="BX18" s="127">
        <f>'Table 1'!BX19*0.0036</f>
        <v>0.31777627118644075</v>
      </c>
      <c r="BY18" s="127">
        <f>'Table 1'!BY19*0.0036</f>
        <v>0</v>
      </c>
      <c r="BZ18" s="127">
        <f>'Table 1'!BZ19*0.0036</f>
        <v>0</v>
      </c>
      <c r="CA18" s="127">
        <f>'Table 1'!CA19*0.0036</f>
        <v>7.5600000000000001E-2</v>
      </c>
      <c r="CB18" s="127">
        <f>'Table 1'!CB19*0.0036</f>
        <v>6.8400000000000002E-2</v>
      </c>
      <c r="CC18" s="127">
        <f>'Table 1'!CC19*0.0036</f>
        <v>6.8400000000000002E-2</v>
      </c>
      <c r="CD18" s="127">
        <f>'Table 1'!CD19*0.0036</f>
        <v>6.8400000000000002E-2</v>
      </c>
      <c r="CE18" s="127">
        <f>'Table 1'!CE19*0.0036</f>
        <v>3.5999999999999999E-3</v>
      </c>
      <c r="CF18" s="127">
        <f>'Table 1'!CF19*0.0036</f>
        <v>0</v>
      </c>
      <c r="CG18" s="127">
        <f>'Table 1'!CG19*0.0036</f>
        <v>0</v>
      </c>
      <c r="CH18" s="127">
        <f>'Table 1'!CH19*0.0036</f>
        <v>4.3200000000000001E-3</v>
      </c>
      <c r="CI18" s="127">
        <f>'Table 1'!CI19*0.0036</f>
        <v>6.3E-2</v>
      </c>
      <c r="CJ18" s="127">
        <f>'Table 1'!CJ19*0.0036</f>
        <v>5.2597198800000002E-2</v>
      </c>
      <c r="CK18" s="127">
        <f>'Table 1'!CK19*0.0036</f>
        <v>5.2597198800000002E-2</v>
      </c>
      <c r="CL18" s="127">
        <f>'Table 1'!CL19*0.0036</f>
        <v>5.2597198800000002E-2</v>
      </c>
      <c r="CM18" s="127">
        <f>'Table 1'!CM19*0.0036</f>
        <v>0</v>
      </c>
      <c r="CN18" s="127">
        <f>'Table 1'!CN19*0.0036</f>
        <v>0</v>
      </c>
      <c r="CO18" s="127">
        <f>'Table 1'!CO19*0.0036</f>
        <v>0</v>
      </c>
      <c r="CP18" s="127">
        <f>'Table 1'!CP19*0.0036</f>
        <v>0</v>
      </c>
      <c r="CQ18" s="127">
        <f>'Table 1'!CQ19*0.0036</f>
        <v>0</v>
      </c>
      <c r="CR18" s="127">
        <f>'Table 1'!CR19*0.0036</f>
        <v>0</v>
      </c>
      <c r="CS18" s="127">
        <f>'Table 1'!CS19*0.0036</f>
        <v>0</v>
      </c>
      <c r="CT18" s="127">
        <f>'Table 1'!CT19*0.0036</f>
        <v>0</v>
      </c>
      <c r="CU18" s="127">
        <f>'Table 1'!CU19*0.0036</f>
        <v>3.5999999999999999E-3</v>
      </c>
      <c r="CV18" s="127">
        <f>'Table 1'!CV19*0.0036</f>
        <v>0</v>
      </c>
      <c r="CW18" s="127">
        <f>'Table 1'!CW19*0.0036</f>
        <v>0</v>
      </c>
      <c r="CX18" s="127">
        <f>'Table 1'!CX19*0.0036</f>
        <v>0</v>
      </c>
      <c r="CY18" s="127">
        <f>'Table 1'!CY19*0.0036</f>
        <v>5.6120399999999999E-5</v>
      </c>
      <c r="CZ18" s="127">
        <f>'Table 1'!CZ19*0.0036</f>
        <v>6.1333200000000004E-5</v>
      </c>
      <c r="DA18" s="127">
        <f>'Table 1'!DA19*0.0036</f>
        <v>5.4820800000000002E-5</v>
      </c>
      <c r="DB18" s="127">
        <f>'Table 1'!DB19*0.0036</f>
        <v>5.4521999999999991E-5</v>
      </c>
      <c r="DC18" s="127">
        <f>'Table 1'!DC19*0.0036</f>
        <v>0</v>
      </c>
      <c r="DD18" s="127">
        <f>'Table 1'!DD19*0.0036</f>
        <v>0</v>
      </c>
      <c r="DE18" s="127">
        <f>'Table 1'!DE19*0.0036</f>
        <v>0</v>
      </c>
      <c r="DF18" s="127">
        <f>'Table 1'!DF19*0.0036</f>
        <v>0</v>
      </c>
      <c r="DG18" s="127">
        <f>'Table 1'!DG19*0.0036</f>
        <v>0</v>
      </c>
      <c r="DH18" s="127">
        <f>'Table 1'!DH19*0.0036</f>
        <v>0</v>
      </c>
      <c r="DI18" s="127">
        <f>'Table 1'!DI19*0.0036</f>
        <v>0</v>
      </c>
      <c r="DJ18" s="127">
        <f>'Table 1'!DJ19*0.0036</f>
        <v>1.7999999999999999E-6</v>
      </c>
      <c r="DK18" s="127">
        <f>'Table 1'!DK19*0.0036</f>
        <v>4.5000000000000001E-6</v>
      </c>
      <c r="DL18" s="127">
        <f>'Table 1'!DL19*0.0036</f>
        <v>4.5000000000000001E-6</v>
      </c>
      <c r="DM18" s="127">
        <f>'Table 1'!DM19*0.0036</f>
        <v>4.5000000000000001E-6</v>
      </c>
      <c r="DN18" s="127">
        <f>'Table 1'!DN19*0.0036</f>
        <v>4.5000000000000001E-6</v>
      </c>
      <c r="DO18" s="127">
        <f>'Table 1'!DO19*0.0036</f>
        <v>1.2959999999999997E-6</v>
      </c>
      <c r="DP18" s="127">
        <f>'Table 1'!DP19*0.0036</f>
        <v>5.5837296000000008E-2</v>
      </c>
      <c r="DQ18" s="127">
        <f>'Table 1'!DQ19*0.0036</f>
        <v>1.2961296000000001E-2</v>
      </c>
      <c r="DR18" s="127">
        <f>'Table 1'!DR19*0.0036</f>
        <v>1.2959999999999997E-6</v>
      </c>
      <c r="DS18" s="127">
        <f>'Table 1'!DS19*0.0036</f>
        <v>7.9068635999999998E-2</v>
      </c>
      <c r="DT18" s="127">
        <f>'Table 1'!DT19*0.0036</f>
        <v>2.063016E-3</v>
      </c>
      <c r="DU18" s="127">
        <f>'Table 1'!DU19*0.0036</f>
        <v>4.26492E-4</v>
      </c>
      <c r="DV18" s="127">
        <f>'Table 1'!DV19*0.0036</f>
        <v>3.4228079999999998E-3</v>
      </c>
      <c r="DW18" s="127">
        <f>'Table 1'!DW19*0.0036</f>
        <v>6.8090541644120269E-4</v>
      </c>
      <c r="DX18" s="127">
        <f>'Table 1'!DX19*0.0036</f>
        <v>6.3860399999999997E-4</v>
      </c>
      <c r="DY18" s="127">
        <f>'Table 1'!DY19*0.0036</f>
        <v>8.1762480000000005E-3</v>
      </c>
      <c r="DZ18" s="127">
        <f>'Table 1'!DZ19*0.0036</f>
        <v>7.2699994800000015E-2</v>
      </c>
      <c r="EA18" s="127">
        <f>'Table 1'!EA19*0.0036</f>
        <v>5.0930298615245104E-3</v>
      </c>
      <c r="EB18" s="127">
        <f>'Table 1'!EB19*0.0036</f>
        <v>1.4987195999999999E-3</v>
      </c>
      <c r="EC18" s="127">
        <f>'Table 1'!EC19*0.0036</f>
        <v>2.0421215999999998E-3</v>
      </c>
      <c r="ED18" s="127">
        <f>'Table 1'!ED19*0.0036</f>
        <v>2.0611619999999996E-3</v>
      </c>
      <c r="EE18" s="127">
        <f>'Table 1'!EE19*0.0036</f>
        <v>1.0920795951887248E-3</v>
      </c>
      <c r="EF18" s="127">
        <f>'Table 1'!EF19*0.0036</f>
        <v>7.4757600000000001E-4</v>
      </c>
      <c r="EG18" s="127">
        <f>'Table 1'!EG19*0.0036</f>
        <v>5.7826800000000005E-4</v>
      </c>
      <c r="EH18" s="127">
        <f>'Table 1'!EH19*0.0036</f>
        <v>9.3242804400000004E-2</v>
      </c>
      <c r="EI18" s="127">
        <f>'Table 1'!EI19*0.0036</f>
        <v>0.34740116357070439</v>
      </c>
      <c r="EJ18" s="127">
        <f>'Table 1'!EJ19*0.0036</f>
        <v>2.5474203E-3</v>
      </c>
      <c r="EK18" s="127">
        <f>'Table 1'!EK19*0.0036</f>
        <v>2.6617922999999997E-3</v>
      </c>
      <c r="EL18" s="127">
        <f>'Table 1'!EL19*0.0036</f>
        <v>1.0307043E-3</v>
      </c>
      <c r="EM18" s="127">
        <f>'Table 1'!EM19*0.0036</f>
        <v>8.2171682999999992E-3</v>
      </c>
      <c r="EN18" s="127">
        <f>'Table 1'!EN19*0.0036</f>
        <v>1.2599429836408901E-2</v>
      </c>
      <c r="EO18" s="127">
        <f>'Table 1'!EO19*0.0036</f>
        <v>1.0616604299999999E-2</v>
      </c>
      <c r="EP18" s="127">
        <f>'Table 1'!EP19*0.0036</f>
        <v>2.7391563000000005E-3</v>
      </c>
      <c r="EQ18" s="127">
        <f>'Table 1'!EQ19*0.0036</f>
        <v>1.9360689599569811E-3</v>
      </c>
      <c r="ER18" s="127">
        <f>'Table 1'!ER19*0.0036</f>
        <v>1.1202158284911088E-3</v>
      </c>
      <c r="ES18" s="127">
        <f>'Table 1'!ES19*0.0036</f>
        <v>1.5564482999999999E-3</v>
      </c>
      <c r="ET18" s="127">
        <f>'Table 1'!ET19*0.0036</f>
        <v>6.6137900094346517E-4</v>
      </c>
      <c r="EU18" s="127">
        <f>'Table 1'!EU19*0.0036</f>
        <v>1.6285253140965136E-3</v>
      </c>
      <c r="EV18" s="127">
        <f>'Table 1'!EV19*0.0036</f>
        <v>1.436398211101691E-3</v>
      </c>
      <c r="EW18" s="127">
        <f>'Table 1'!EW19*0.0036</f>
        <v>3.7700914681530638E-3</v>
      </c>
      <c r="EX18" s="127">
        <f>'Table 1'!EX19*0.0036</f>
        <v>5.8202919582476598E-4</v>
      </c>
      <c r="EY18" s="127">
        <f>'Table 1'!EY19*0.0036</f>
        <v>2.7737072347953484E-3</v>
      </c>
      <c r="EZ18" s="127">
        <f>'Table 1'!EZ19*0.0036</f>
        <v>2.7133893000000002E-3</v>
      </c>
      <c r="FA18" s="127">
        <f>'Table 1'!FA19*0.0036</f>
        <v>6.2765105673792138E-3</v>
      </c>
      <c r="FB18" s="127">
        <f>'Table 1'!FB19*0.0036</f>
        <v>5.5309280958613562E-3</v>
      </c>
      <c r="FC18" s="127">
        <f>'Table 1'!FC19*0.0036</f>
        <v>2.7392235430576711E-3</v>
      </c>
      <c r="FD18" s="127">
        <f>'Table 1'!FD19*0.0036</f>
        <v>2.4408439473250347E-3</v>
      </c>
      <c r="FE18" s="127">
        <f>'Table 1'!FE19*0.0036</f>
        <v>1.5110506279712142E-3</v>
      </c>
      <c r="FF18" s="127">
        <f>'Table 1'!FF19*0.0036</f>
        <v>2.4508953618241048E-3</v>
      </c>
      <c r="FG18" s="127">
        <f>'Table 1'!FG19*0.0036</f>
        <v>2.8767111352170291E-3</v>
      </c>
      <c r="FH18" s="127">
        <f>'Table 1'!FH19*0.0036</f>
        <v>3.824878881423183E-3</v>
      </c>
      <c r="FI18" s="127">
        <f>'Table 1'!FI19*0.0036</f>
        <v>2.1532106870556255E-3</v>
      </c>
      <c r="FJ18" s="127">
        <f>'Table 1'!FJ19*0.0036</f>
        <v>1.1018424330208438E-3</v>
      </c>
      <c r="FK18" s="127">
        <f>'Table 1'!FK19*0.0036</f>
        <v>2.6275621121990131E-3</v>
      </c>
      <c r="FL18" s="127">
        <f>'Table 1'!FL19*0.0036</f>
        <v>1.3257859410960187E-3</v>
      </c>
      <c r="FM18" s="127">
        <f>'Table 1'!FM19*0.0036</f>
        <v>1.549857402121707E-4</v>
      </c>
      <c r="FN18" s="127">
        <f>'Table 1'!FN19*0.0036</f>
        <v>6.6332003885131595E-4</v>
      </c>
      <c r="FO18" s="127">
        <f>'Table 1'!FO19*0.0036</f>
        <v>5.0934361236097533E-3</v>
      </c>
      <c r="FP18" s="127">
        <f>'Table 1'!FP19*0.0036</f>
        <v>3.8574673769453936E-3</v>
      </c>
      <c r="FQ18" s="127">
        <f>'Table 1'!FQ19*0.0036</f>
        <v>1.5911177600263773E-3</v>
      </c>
      <c r="FR18" s="127">
        <f>'Table 1'!FR19*0.0036</f>
        <v>1.6020381327334385E-3</v>
      </c>
      <c r="FS18" s="127">
        <f>'Table 1'!FS19*0.0036</f>
        <v>3.8716982828387952E-3</v>
      </c>
      <c r="FT18" s="127">
        <f>'Table 1'!FT19*0.0036</f>
        <v>1.2068914777400718E-2</v>
      </c>
      <c r="FU18" s="127">
        <f>'Table 1'!FU19*0.0036</f>
        <v>2.2841627396045557E-3</v>
      </c>
      <c r="FV18" s="127">
        <f>'Table 1'!FV19*0.0036</f>
        <v>2.038888115000621E-3</v>
      </c>
      <c r="FW18" s="127">
        <f>'Table 1'!FW19*0.0036</f>
        <v>9.980375175295467E-3</v>
      </c>
      <c r="FX18" s="127">
        <f>'Table 1'!FX19*0.0036</f>
        <v>4.3989506641570631E-3</v>
      </c>
      <c r="FY18" s="157">
        <f t="shared" si="5"/>
        <v>-0.63551398404153248</v>
      </c>
      <c r="FZ18" s="238"/>
    </row>
    <row r="19" spans="1:182" outlineLevel="1">
      <c r="A19" s="5" t="s">
        <v>6</v>
      </c>
      <c r="B19" s="127">
        <f>'Table 1'!B20*0.0036</f>
        <v>0.97919999999999996</v>
      </c>
      <c r="C19" s="127">
        <f>'Table 1'!C20*0.0036</f>
        <v>1.1916</v>
      </c>
      <c r="D19" s="127">
        <f>'Table 1'!D20*0.0036</f>
        <v>1.2527999999999999</v>
      </c>
      <c r="E19" s="127">
        <f>'Table 1'!E20*0.0036</f>
        <v>1.2456</v>
      </c>
      <c r="F19" s="127">
        <f>'Table 1'!F20*0.0036</f>
        <v>0.88919999999999999</v>
      </c>
      <c r="G19" s="127">
        <f>'Table 1'!G20*0.0036</f>
        <v>1.1843999999999999</v>
      </c>
      <c r="H19" s="127">
        <f>'Table 1'!H20*0.0036</f>
        <v>0.98639999999999994</v>
      </c>
      <c r="I19" s="127">
        <f>'Table 1'!I20*0.0036</f>
        <v>0.7056</v>
      </c>
      <c r="J19" s="127">
        <f>'Table 1'!J20*0.0036</f>
        <v>0.70919999999999994</v>
      </c>
      <c r="K19" s="127">
        <f>'Table 1'!K20*0.0036</f>
        <v>1.0007999999999999</v>
      </c>
      <c r="L19" s="127">
        <f>'Table 1'!L20*0.0036</f>
        <v>1.2167999999999999</v>
      </c>
      <c r="M19" s="127">
        <f>'Table 1'!M20*0.0036</f>
        <v>1.0224</v>
      </c>
      <c r="N19" s="127">
        <f>'Table 1'!N20*0.0036</f>
        <v>0.79920000000000002</v>
      </c>
      <c r="O19" s="127">
        <f>'Table 1'!O20*0.0036</f>
        <v>1.0151999999999999</v>
      </c>
      <c r="P19" s="127">
        <f>'Table 1'!P20*0.0036</f>
        <v>0.79199999999999993</v>
      </c>
      <c r="Q19" s="127">
        <f>'Table 1'!Q20*0.0036</f>
        <v>0.66959999999999997</v>
      </c>
      <c r="R19" s="127">
        <f>'Table 1'!R20*0.0036</f>
        <v>0.72</v>
      </c>
      <c r="S19" s="127">
        <f>'Table 1'!S20*0.0036</f>
        <v>0.80286299999999999</v>
      </c>
      <c r="T19" s="127">
        <f>'Table 1'!T20*0.0036</f>
        <v>0.82446300000000006</v>
      </c>
      <c r="U19" s="127">
        <f>'Table 1'!U20*0.0036</f>
        <v>0.32406299999999999</v>
      </c>
      <c r="V19" s="127">
        <f>'Table 1'!V20*0.0036</f>
        <v>0.36006299999999997</v>
      </c>
      <c r="W19" s="127">
        <f>'Table 1'!W20*0.0036</f>
        <v>0.39916619999999997</v>
      </c>
      <c r="X19" s="127">
        <f>'Table 1'!X20*0.0036</f>
        <v>0.42796619999999996</v>
      </c>
      <c r="Y19" s="127">
        <f>'Table 1'!Y20*0.0036</f>
        <v>0.2227662</v>
      </c>
      <c r="Z19" s="127">
        <f>'Table 1'!Z20*0.0036</f>
        <v>0.27676619999999996</v>
      </c>
      <c r="AA19" s="127">
        <f>'Table 1'!AA20*0.0036</f>
        <v>0.41356619999999994</v>
      </c>
      <c r="AB19" s="127">
        <f>'Table 1'!AB20*0.0036</f>
        <v>0.55396619999999996</v>
      </c>
      <c r="AC19" s="127">
        <f>'Table 1'!AC20*0.0036</f>
        <v>0.28756619999999999</v>
      </c>
      <c r="AD19" s="127">
        <f>'Table 1'!AD20*0.0036</f>
        <v>0.33436619999999995</v>
      </c>
      <c r="AE19" s="127">
        <f>'Table 1'!AE20*0.0036</f>
        <v>0.38116619999999996</v>
      </c>
      <c r="AF19" s="127">
        <f>'Table 1'!AF20*0.0036</f>
        <v>0.40276619999999996</v>
      </c>
      <c r="AG19" s="127">
        <f>'Table 1'!AG20*0.0036</f>
        <v>0.28396619999999995</v>
      </c>
      <c r="AH19" s="127">
        <f>'Table 1'!AH20*0.0036</f>
        <v>5.3566200000000001E-2</v>
      </c>
      <c r="AI19" s="127">
        <f>'Table 1'!AI20*0.0036</f>
        <v>0.37036619999999998</v>
      </c>
      <c r="AJ19" s="127">
        <f>'Table 1'!AJ20*0.0036</f>
        <v>0.75916620000000001</v>
      </c>
      <c r="AK19" s="127">
        <f>'Table 1'!AK20*0.0036</f>
        <v>0.33436619999999995</v>
      </c>
      <c r="AL19" s="127">
        <f>'Table 1'!AL20*0.0036</f>
        <v>0.49636620000000004</v>
      </c>
      <c r="AM19" s="127">
        <f>'Table 1'!AM20*0.0036</f>
        <v>0.57916619999999996</v>
      </c>
      <c r="AN19" s="127">
        <f>'Table 1'!AN20*0.0036</f>
        <v>0.77356619999999998</v>
      </c>
      <c r="AO19" s="127">
        <f>'Table 1'!AO20*0.0036</f>
        <v>0.49276619999999999</v>
      </c>
      <c r="AP19" s="127">
        <f>'Table 1'!AP20*0.0036</f>
        <v>0.27316620000000003</v>
      </c>
      <c r="AQ19" s="127">
        <f>'Table 1'!AQ20*0.0036</f>
        <v>0.67996619999999997</v>
      </c>
      <c r="AR19" s="127">
        <f>'Table 1'!AR20*0.0036</f>
        <v>0.83476620000000001</v>
      </c>
      <c r="AS19" s="127">
        <f>'Table 1'!AS20*0.0036</f>
        <v>0.83476620000000001</v>
      </c>
      <c r="AT19" s="127">
        <f>'Table 1'!AT20*0.0036</f>
        <v>0.6552</v>
      </c>
      <c r="AU19" s="127">
        <f>'Table 1'!AU20*0.0036</f>
        <v>0.73673</v>
      </c>
      <c r="AV19" s="127">
        <f>'Table 1'!AV20*0.0036</f>
        <v>0.88197166666666682</v>
      </c>
      <c r="AW19" s="127">
        <f>'Table 1'!AW20*0.0036</f>
        <v>0.30901833333333334</v>
      </c>
      <c r="AX19" s="127">
        <f>'Table 1'!AX20*0.0036</f>
        <v>0.59567093097535773</v>
      </c>
      <c r="AY19" s="127">
        <f>'Table 1'!AY20*0.0036</f>
        <v>0.43574308146983104</v>
      </c>
      <c r="AZ19" s="127">
        <f>'Table 1'!AZ20*0.0036</f>
        <v>0.54633352850946248</v>
      </c>
      <c r="BA19" s="127">
        <f>'Table 1'!BA20*0.0036</f>
        <v>0.42253369252714529</v>
      </c>
      <c r="BB19" s="127">
        <f>'Table 1'!BB20*0.0036</f>
        <v>0.42663725527897994</v>
      </c>
      <c r="BC19" s="127">
        <f>'Table 1'!BC20*0.0036</f>
        <v>1.1710761629707354</v>
      </c>
      <c r="BD19" s="127">
        <f>'Table 1'!BD20*0.0036</f>
        <v>0.81155389877264561</v>
      </c>
      <c r="BE19" s="127">
        <f>'Table 1'!BE20*0.0036</f>
        <v>0.63323075758315073</v>
      </c>
      <c r="BF19" s="127">
        <f>'Table 1'!BF20*0.0036</f>
        <v>0.63646224906613158</v>
      </c>
      <c r="BG19" s="127">
        <f>'Table 1'!BG20*0.0036</f>
        <v>1.0251880061610945</v>
      </c>
      <c r="BH19" s="127">
        <f>'Table 1'!BH20*0.0036</f>
        <v>0.55796572168974068</v>
      </c>
      <c r="BI19" s="127">
        <f>'Table 1'!BI20*0.0036</f>
        <v>0.38237275466862741</v>
      </c>
      <c r="BJ19" s="127">
        <f>'Table 1'!BJ20*0.0036</f>
        <v>0.33490079999999994</v>
      </c>
      <c r="BK19" s="127">
        <f>'Table 1'!BK20*0.0036</f>
        <v>0.36630777225306743</v>
      </c>
      <c r="BL19" s="127">
        <f>'Table 1'!BL20*0.0036</f>
        <v>0.37704970119185743</v>
      </c>
      <c r="BM19" s="127">
        <f>'Table 1'!BM20*0.0036</f>
        <v>0.52819200882858519</v>
      </c>
      <c r="BN19" s="127">
        <f>'Table 1'!BN20*0.0036</f>
        <v>0.65442752742519184</v>
      </c>
      <c r="BO19" s="127">
        <f>'Table 1'!BO20*0.0036</f>
        <v>0.44396134375870921</v>
      </c>
      <c r="BP19" s="127">
        <f>'Table 1'!BP20*0.0036</f>
        <v>0.78937165372031892</v>
      </c>
      <c r="BQ19" s="127">
        <f>'Table 1'!BQ20*0.0036</f>
        <v>0.34593791248172406</v>
      </c>
      <c r="BR19" s="127">
        <f>'Table 1'!BR20*0.0036</f>
        <v>0.35894615263266993</v>
      </c>
      <c r="BS19" s="127">
        <f>'Table 1'!BS20*0.0036</f>
        <v>0.35916879632720927</v>
      </c>
      <c r="BT19" s="127">
        <f>'Table 1'!BT20*0.0036</f>
        <v>0.52611774647151843</v>
      </c>
      <c r="BU19" s="127">
        <f>'Table 1'!BU20*0.0036</f>
        <v>0.37840379285298281</v>
      </c>
      <c r="BV19" s="127">
        <f>'Table 1'!BV20*0.0036</f>
        <v>2.2415946750946798</v>
      </c>
      <c r="BW19" s="127">
        <f>'Table 1'!BW20*0.0036</f>
        <v>0.5086868870592024</v>
      </c>
      <c r="BX19" s="127">
        <f>'Table 1'!BX20*0.0036</f>
        <v>0.76009750923809816</v>
      </c>
      <c r="BY19" s="127">
        <f>'Table 1'!BY20*0.0036</f>
        <v>0.70368580243389689</v>
      </c>
      <c r="BZ19" s="127">
        <f>'Table 1'!BZ20*0.0036</f>
        <v>0.32402140888281217</v>
      </c>
      <c r="CA19" s="127">
        <f>'Table 1'!CA20*0.0036</f>
        <v>0.46396559645435753</v>
      </c>
      <c r="CB19" s="127">
        <f>'Table 1'!CB20*0.0036</f>
        <v>1.3577962825094159</v>
      </c>
      <c r="CC19" s="127">
        <f>'Table 1'!CC20*0.0036</f>
        <v>0.35921880328114775</v>
      </c>
      <c r="CD19" s="127">
        <f>'Table 1'!CD20*0.0036</f>
        <v>0.40326054957663682</v>
      </c>
      <c r="CE19" s="127">
        <f>'Table 1'!CE20*0.0036</f>
        <v>1.0341289824869779</v>
      </c>
      <c r="CF19" s="127">
        <f>'Table 1'!CF20*0.0036</f>
        <v>0.45385026360653907</v>
      </c>
      <c r="CG19" s="127">
        <f>'Table 1'!CG20*0.0036</f>
        <v>0.43636776648236253</v>
      </c>
      <c r="CH19" s="127">
        <f>'Table 1'!CH20*0.0036</f>
        <v>1.2854316971705981</v>
      </c>
      <c r="CI19" s="127">
        <f>'Table 1'!CI20*0.0036</f>
        <v>1.0118076699286669</v>
      </c>
      <c r="CJ19" s="127">
        <f>'Table 1'!CJ20*0.0036</f>
        <v>0.3655765751572993</v>
      </c>
      <c r="CK19" s="127">
        <f>'Table 1'!CK20*0.0036</f>
        <v>0.36713682574079709</v>
      </c>
      <c r="CL19" s="127">
        <f>'Table 1'!CL20*0.0036</f>
        <v>0.33823548862156494</v>
      </c>
      <c r="CM19" s="127">
        <f>'Table 1'!CM20*0.0036</f>
        <v>0.35287365712255614</v>
      </c>
      <c r="CN19" s="127">
        <f>'Table 1'!CN20*0.0036</f>
        <v>0.90396860331857487</v>
      </c>
      <c r="CO19" s="127">
        <f>'Table 1'!CO20*0.0036</f>
        <v>1.5594885557389349</v>
      </c>
      <c r="CP19" s="127">
        <f>'Table 1'!CP20*0.0036</f>
        <v>0.39464741648258284</v>
      </c>
      <c r="CQ19" s="127">
        <f>'Table 1'!CQ20*0.0036</f>
        <v>1.86344528586463</v>
      </c>
      <c r="CR19" s="127">
        <f>'Table 1'!CR20*0.0036</f>
        <v>1.8128442152816699</v>
      </c>
      <c r="CS19" s="127">
        <f>'Table 1'!CS20*0.0036</f>
        <v>1.4541480710280372</v>
      </c>
      <c r="CT19" s="127">
        <f>'Table 1'!CT20*0.0036</f>
        <v>1.1552112501583736</v>
      </c>
      <c r="CU19" s="127">
        <f>'Table 1'!CU20*0.0036</f>
        <v>2.1427961183019595</v>
      </c>
      <c r="CV19" s="127">
        <f>'Table 1'!CV20*0.0036</f>
        <v>1.0538438479900234</v>
      </c>
      <c r="CW19" s="127">
        <f>'Table 1'!CW20*0.0036</f>
        <v>0.56309348221042488</v>
      </c>
      <c r="CX19" s="127">
        <f>'Table 1'!CX20*0.0036</f>
        <v>0.69089438165318062</v>
      </c>
      <c r="CY19" s="127">
        <f>'Table 1'!CY20*0.0036</f>
        <v>1.8925029362314525</v>
      </c>
      <c r="CZ19" s="127">
        <f>'Table 1'!CZ20*0.0036</f>
        <v>1.9647607674561021</v>
      </c>
      <c r="DA19" s="127">
        <f>'Table 1'!DA20*0.0036</f>
        <v>1.4932269901986588</v>
      </c>
      <c r="DB19" s="127">
        <f>'Table 1'!DB20*0.0036</f>
        <v>1.5015911029726947</v>
      </c>
      <c r="DC19" s="127">
        <f>'Table 1'!DC20*0.0036</f>
        <v>1.4346224798804283</v>
      </c>
      <c r="DD19" s="127">
        <f>'Table 1'!DD20*0.0036</f>
        <v>1.3473090689252314</v>
      </c>
      <c r="DE19" s="127">
        <f>'Table 1'!DE20*0.0036</f>
        <v>0.91922993865465441</v>
      </c>
      <c r="DF19" s="127">
        <f>'Table 1'!DF20*0.0036</f>
        <v>1.2367579340168626</v>
      </c>
      <c r="DG19" s="127">
        <f>'Table 1'!DG20*0.0036</f>
        <v>1.8478444121386739</v>
      </c>
      <c r="DH19" s="127">
        <f>'Table 1'!DH20*0.0036</f>
        <v>2.4210781817442131</v>
      </c>
      <c r="DI19" s="127">
        <f>'Table 1'!DI20*0.0036</f>
        <v>1.6208229989735345</v>
      </c>
      <c r="DJ19" s="127">
        <f>'Table 1'!DJ20*0.0036</f>
        <v>1.1785796399999999</v>
      </c>
      <c r="DK19" s="127">
        <f>'Table 1'!DK20*0.0036</f>
        <v>2.2863622800000001</v>
      </c>
      <c r="DL19" s="127">
        <f>'Table 1'!DL20*0.0036</f>
        <v>1.4320434000000002</v>
      </c>
      <c r="DM19" s="127">
        <f>'Table 1'!DM20*0.0036</f>
        <v>2.0363457599999997</v>
      </c>
      <c r="DN19" s="127">
        <f>'Table 1'!DN20*0.0036</f>
        <v>2.8333083599999997</v>
      </c>
      <c r="DO19" s="127">
        <f>'Table 1'!DO20*0.0036</f>
        <v>3.7962917874472577</v>
      </c>
      <c r="DP19" s="127">
        <f>'Table 1'!DP20*0.0036</f>
        <v>3.7202690400000007</v>
      </c>
      <c r="DQ19" s="127">
        <f>'Table 1'!DQ20*0.0036</f>
        <v>2.9724459599999995</v>
      </c>
      <c r="DR19" s="127">
        <f>'Table 1'!DR20*0.0036</f>
        <v>2.5410763199999997</v>
      </c>
      <c r="DS19" s="127">
        <f>'Table 1'!DS20*0.0036</f>
        <v>5.0097813599999999</v>
      </c>
      <c r="DT19" s="127">
        <f>'Table 1'!DT20*0.0036</f>
        <v>4.4191934399999999</v>
      </c>
      <c r="DU19" s="127">
        <f>'Table 1'!DU20*0.0036</f>
        <v>4.1019614760000005</v>
      </c>
      <c r="DV19" s="127">
        <f>'Table 1'!DV20*0.0036</f>
        <v>2.9040956759999998</v>
      </c>
      <c r="DW19" s="127">
        <f>'Table 1'!DW20*0.0036</f>
        <v>5.3139311708518067</v>
      </c>
      <c r="DX19" s="127">
        <f>'Table 1'!DX20*0.0036</f>
        <v>6.1855346712000001</v>
      </c>
      <c r="DY19" s="127">
        <f>'Table 1'!DY20*0.0036</f>
        <v>5.29237716</v>
      </c>
      <c r="DZ19" s="127">
        <f>'Table 1'!DZ20*0.0036</f>
        <v>4.0521738700628314</v>
      </c>
      <c r="EA19" s="127">
        <f>'Table 1'!EA20*0.0036</f>
        <v>5.0514422182901155</v>
      </c>
      <c r="EB19" s="127">
        <f>'Table 1'!EB20*0.0036</f>
        <v>5.4814728793318004</v>
      </c>
      <c r="EC19" s="127">
        <f>'Table 1'!EC20*0.0036</f>
        <v>4.0153464085954571</v>
      </c>
      <c r="ED19" s="127">
        <f>'Table 1'!ED20*0.0036</f>
        <v>2.6825655879125421</v>
      </c>
      <c r="EE19" s="127">
        <f>'Table 1'!EE20*0.0036</f>
        <v>3.576951952707029</v>
      </c>
      <c r="EF19" s="127">
        <f>'Table 1'!EF20*0.0036</f>
        <v>2.1964077490795595</v>
      </c>
      <c r="EG19" s="127">
        <f>'Table 1'!EG20*0.0036</f>
        <v>2.1782524560000001</v>
      </c>
      <c r="EH19" s="127">
        <f>'Table 1'!EH20*0.0036</f>
        <v>3.7309961211532543</v>
      </c>
      <c r="EI19" s="127">
        <f>'Table 1'!EI20*0.0036</f>
        <v>5.8767167860465586</v>
      </c>
      <c r="EJ19" s="127">
        <f>'Table 1'!EJ20*0.0036</f>
        <v>3.9507717075939914</v>
      </c>
      <c r="EK19" s="127">
        <f>'Table 1'!EK20*0.0036</f>
        <v>2.6972972160000004</v>
      </c>
      <c r="EL19" s="127">
        <f>'Table 1'!EL20*0.0036</f>
        <v>2.1922361130000003</v>
      </c>
      <c r="EM19" s="127">
        <f>'Table 1'!EM20*0.0036</f>
        <v>3.7168292559379505</v>
      </c>
      <c r="EN19" s="127">
        <f>'Table 1'!EN20*0.0036</f>
        <v>3.0765684356306191</v>
      </c>
      <c r="EO19" s="127">
        <f>'Table 1'!EO20*0.0036</f>
        <v>2.1086003114325109</v>
      </c>
      <c r="EP19" s="127">
        <f>'Table 1'!EP20*0.0036</f>
        <v>2.2907420673462773</v>
      </c>
      <c r="EQ19" s="127">
        <f>'Table 1'!EQ20*0.0036</f>
        <v>1.5990482145059808</v>
      </c>
      <c r="ER19" s="127">
        <f>'Table 1'!ER20*0.0036</f>
        <v>1.2761863004376293</v>
      </c>
      <c r="ES19" s="127">
        <f>'Table 1'!ES20*0.0036</f>
        <v>1.7779927356789424</v>
      </c>
      <c r="ET19" s="127">
        <f>'Table 1'!ET20*0.0036</f>
        <v>1.2324286926926515</v>
      </c>
      <c r="EU19" s="127">
        <f>'Table 1'!EU20*0.0036</f>
        <v>1.4320434683460503</v>
      </c>
      <c r="EV19" s="127">
        <f>'Table 1'!EV20*0.0036</f>
        <v>2.4137768684879903</v>
      </c>
      <c r="EW19" s="127">
        <f>'Table 1'!EW20*0.0036</f>
        <v>2.2222106172293032</v>
      </c>
      <c r="EX19" s="127">
        <f>'Table 1'!EX20*0.0036</f>
        <v>2.3099467609025881</v>
      </c>
      <c r="EY19" s="127">
        <f>'Table 1'!EY20*0.0036</f>
        <v>4.6923899561134474</v>
      </c>
      <c r="EZ19" s="127">
        <f>'Table 1'!EZ20*0.0036</f>
        <v>2.9615038199999999</v>
      </c>
      <c r="FA19" s="127">
        <f>'Table 1'!FA20*0.0036</f>
        <v>1.9791271411057099</v>
      </c>
      <c r="FB19" s="127">
        <f>'Table 1'!FB20*0.0036</f>
        <v>2.0604500681500491</v>
      </c>
      <c r="FC19" s="127">
        <f>'Table 1'!FC20*0.0036</f>
        <v>3.372970669561409</v>
      </c>
      <c r="FD19" s="127">
        <f>'Table 1'!FD20*0.0036</f>
        <v>1.863766730279603</v>
      </c>
      <c r="FE19" s="127">
        <f>'Table 1'!FE20*0.0036</f>
        <v>0.7567379804987413</v>
      </c>
      <c r="FF19" s="127">
        <f>'Table 1'!FF20*0.0036</f>
        <v>1.2513443186645767</v>
      </c>
      <c r="FG19" s="127">
        <f>'Table 1'!FG20*0.0036</f>
        <v>1.8311284923115763</v>
      </c>
      <c r="FH19" s="127">
        <f>'Table 1'!FH20*0.0036</f>
        <v>1.4974179596582851</v>
      </c>
      <c r="FI19" s="127">
        <f>'Table 1'!FI20*0.0036</f>
        <v>2.0127713618020646</v>
      </c>
      <c r="FJ19" s="127">
        <f>'Table 1'!FJ20*0.0036</f>
        <v>2.4069188881878358</v>
      </c>
      <c r="FK19" s="127">
        <f>'Table 1'!FK20*0.0036</f>
        <v>1.1533075133604473</v>
      </c>
      <c r="FL19" s="127">
        <f>'Table 1'!FL20*0.0036</f>
        <v>1.0863455878489467</v>
      </c>
      <c r="FM19" s="127">
        <f>'Table 1'!FM20*0.0036</f>
        <v>1.6642855097753539</v>
      </c>
      <c r="FN19" s="127">
        <f>'Table 1'!FN20*0.0036</f>
        <v>1.0959938384853478</v>
      </c>
      <c r="FO19" s="127">
        <f>'Table 1'!FO20*0.0036</f>
        <v>1.1696486296912425</v>
      </c>
      <c r="FP19" s="127">
        <f>'Table 1'!FP20*0.0036</f>
        <v>0.66656554263083789</v>
      </c>
      <c r="FQ19" s="127">
        <f>'Table 1'!FQ20*0.0036</f>
        <v>0.59390717999999987</v>
      </c>
      <c r="FR19" s="127">
        <f>'Table 1'!FR20*0.0036</f>
        <v>0.51995970732226382</v>
      </c>
      <c r="FS19" s="127">
        <f>'Table 1'!FS20*0.0036</f>
        <v>1.0889514750033802</v>
      </c>
      <c r="FT19" s="127">
        <f>'Table 1'!FT20*0.0036</f>
        <v>1.1904971576830794</v>
      </c>
      <c r="FU19" s="127">
        <f>'Table 1'!FU20*0.0036</f>
        <v>1.2807976662619509</v>
      </c>
      <c r="FV19" s="127">
        <f>'Table 1'!FV20*0.0036</f>
        <v>1.0256677734126969</v>
      </c>
      <c r="FW19" s="127">
        <f>'Table 1'!FW20*0.0036</f>
        <v>1.0421402164139022</v>
      </c>
      <c r="FX19" s="127">
        <f>'Table 1'!FX20*0.0036</f>
        <v>0.91208352328185716</v>
      </c>
      <c r="FY19" s="157">
        <f t="shared" si="5"/>
        <v>-0.23386333398986436</v>
      </c>
      <c r="FZ19" s="238"/>
    </row>
    <row r="20" spans="1:182" outlineLevel="1">
      <c r="A20" s="5" t="s">
        <v>7</v>
      </c>
      <c r="B20" s="127">
        <f>'Table 1'!B21*0.0036</f>
        <v>0.22198499999999999</v>
      </c>
      <c r="C20" s="127">
        <f>'Table 1'!C21*0.0036</f>
        <v>0.23638499999999998</v>
      </c>
      <c r="D20" s="127">
        <f>'Table 1'!D21*0.0036</f>
        <v>0.153585</v>
      </c>
      <c r="E20" s="127">
        <f>'Table 1'!E21*0.0036</f>
        <v>0.139185</v>
      </c>
      <c r="F20" s="127">
        <f>'Table 1'!F21*0.0036</f>
        <v>3.8384999999999996E-2</v>
      </c>
      <c r="G20" s="127">
        <f>'Table 1'!G21*0.0036</f>
        <v>6.3585000000000003E-2</v>
      </c>
      <c r="H20" s="127">
        <f>'Table 1'!H21*0.0036</f>
        <v>2.3984999999999999E-2</v>
      </c>
      <c r="I20" s="127">
        <f>'Table 1'!I21*0.0036</f>
        <v>5.6384999999999998E-2</v>
      </c>
      <c r="J20" s="127">
        <f>'Table 1'!J21*0.0036</f>
        <v>0.30118499999999998</v>
      </c>
      <c r="K20" s="127">
        <f>'Table 1'!K21*0.0036</f>
        <v>2.867985</v>
      </c>
      <c r="L20" s="127">
        <f>'Table 1'!L21*0.0036</f>
        <v>1.2983850000000001</v>
      </c>
      <c r="M20" s="127">
        <f>'Table 1'!M21*0.0036</f>
        <v>2.0147849999999998</v>
      </c>
      <c r="N20" s="127">
        <f>'Table 1'!N21*0.0036</f>
        <v>2.6555849999999999</v>
      </c>
      <c r="O20" s="127">
        <f>'Table 1'!O21*0.0036</f>
        <v>3.7391849999999995</v>
      </c>
      <c r="P20" s="127">
        <f>'Table 1'!P21*0.0036</f>
        <v>4.2539849999999992</v>
      </c>
      <c r="Q20" s="127">
        <f>'Table 1'!Q21*0.0036</f>
        <v>3.5879850000000002</v>
      </c>
      <c r="R20" s="127">
        <f>'Table 1'!R21*0.0036</f>
        <v>2.9543849999999998</v>
      </c>
      <c r="S20" s="127">
        <f>'Table 1'!S21*0.0036</f>
        <v>3.7175849999999997</v>
      </c>
      <c r="T20" s="127">
        <f>'Table 1'!T21*0.0036</f>
        <v>4.0991849999999994</v>
      </c>
      <c r="U20" s="127">
        <f>'Table 1'!U21*0.0036</f>
        <v>2.7743850000000001</v>
      </c>
      <c r="V20" s="127">
        <f>'Table 1'!V21*0.0036</f>
        <v>2.263185</v>
      </c>
      <c r="W20" s="127">
        <f>'Table 1'!W21*0.0036</f>
        <v>1.625985</v>
      </c>
      <c r="X20" s="127">
        <f>'Table 1'!X21*0.0036</f>
        <v>2.3099850000000002</v>
      </c>
      <c r="Y20" s="127">
        <f>'Table 1'!Y21*0.0036</f>
        <v>0.80518499999999993</v>
      </c>
      <c r="Z20" s="127">
        <f>'Table 1'!Z21*0.0036</f>
        <v>0.66478499999999996</v>
      </c>
      <c r="AA20" s="127">
        <f>'Table 1'!AA21*0.0036</f>
        <v>1.975185</v>
      </c>
      <c r="AB20" s="127">
        <f>'Table 1'!AB21*0.0036</f>
        <v>1.7843850000000001</v>
      </c>
      <c r="AC20" s="127">
        <f>'Table 1'!AC21*0.0036</f>
        <v>0.9527850000000001</v>
      </c>
      <c r="AD20" s="127">
        <f>'Table 1'!AD21*0.0036</f>
        <v>1.240785</v>
      </c>
      <c r="AE20" s="127">
        <f>'Table 1'!AE21*0.0036</f>
        <v>2.1767850000000002</v>
      </c>
      <c r="AF20" s="127">
        <f>'Table 1'!AF21*0.0036</f>
        <v>2.057985</v>
      </c>
      <c r="AG20" s="127">
        <f>'Table 1'!AG21*0.0036</f>
        <v>1.0499849999999999</v>
      </c>
      <c r="AH20" s="127">
        <f>'Table 1'!AH21*0.0036</f>
        <v>2.2235849999999999</v>
      </c>
      <c r="AI20" s="127">
        <f>'Table 1'!AI21*0.0036</f>
        <v>3.8413349999999995</v>
      </c>
      <c r="AJ20" s="127">
        <f>'Table 1'!AJ21*0.0036</f>
        <v>5.9257349999999995</v>
      </c>
      <c r="AK20" s="127">
        <f>'Table 1'!AK21*0.0036</f>
        <v>3.7837349999999996</v>
      </c>
      <c r="AL20" s="127">
        <f>'Table 1'!AL21*0.0036</f>
        <v>3.4309349999999998</v>
      </c>
      <c r="AM20" s="127">
        <f>'Table 1'!AM21*0.0036</f>
        <v>3.8820060000000001</v>
      </c>
      <c r="AN20" s="127">
        <f>'Table 1'!AN21*0.0036</f>
        <v>5.6892059999999995</v>
      </c>
      <c r="AO20" s="127">
        <f>'Table 1'!AO21*0.0036</f>
        <v>1.8912060000000002</v>
      </c>
      <c r="AP20" s="127">
        <f>'Table 1'!AP21*0.0036</f>
        <v>2.866806</v>
      </c>
      <c r="AQ20" s="127">
        <f>'Table 1'!AQ21*0.0036</f>
        <v>4.7856059999999996</v>
      </c>
      <c r="AR20" s="127">
        <f>'Table 1'!AR21*0.0036</f>
        <v>5.2032059999999998</v>
      </c>
      <c r="AS20" s="127">
        <f>'Table 1'!AS21*0.0036</f>
        <v>3.5364059999999999</v>
      </c>
      <c r="AT20" s="127">
        <f>'Table 1'!AT21*0.0036</f>
        <v>3.342006</v>
      </c>
      <c r="AU20" s="127">
        <f>'Table 1'!AU21*0.0036</f>
        <v>7.0043640444800639</v>
      </c>
      <c r="AV20" s="127">
        <f>'Table 1'!AV21*0.0036</f>
        <v>5.8432709969945993</v>
      </c>
      <c r="AW20" s="127">
        <f>'Table 1'!AW21*0.0036</f>
        <v>4.4881624015227359</v>
      </c>
      <c r="AX20" s="127">
        <f>'Table 1'!AX21*0.0036</f>
        <v>2.7930265570026038</v>
      </c>
      <c r="AY20" s="127">
        <f>'Table 1'!AY21*0.0036</f>
        <v>5.7777235502742368</v>
      </c>
      <c r="AZ20" s="127">
        <f>'Table 1'!AZ21*0.0036</f>
        <v>4.130460090493596</v>
      </c>
      <c r="BA20" s="127">
        <f>'Table 1'!BA21*0.0036</f>
        <v>3.4093447568555759</v>
      </c>
      <c r="BB20" s="127">
        <f>'Table 1'!BB21*0.0036</f>
        <v>4.3524956023765933</v>
      </c>
      <c r="BC20" s="127">
        <f>'Table 1'!BC21*0.0036</f>
        <v>3.2387696394230767</v>
      </c>
      <c r="BD20" s="127">
        <f>'Table 1'!BD21*0.0036</f>
        <v>5.1352680288461396</v>
      </c>
      <c r="BE20" s="127">
        <f>'Table 1'!BE21*0.0036</f>
        <v>4.2794943750000005</v>
      </c>
      <c r="BF20" s="127">
        <f>'Table 1'!BF21*0.0036</f>
        <v>4.152527956730772</v>
      </c>
      <c r="BG20" s="127">
        <f>'Table 1'!BG21*0.0036</f>
        <v>7.1780472932444637</v>
      </c>
      <c r="BH20" s="127">
        <f>'Table 1'!BH21*0.0036</f>
        <v>4.7579006710087919</v>
      </c>
      <c r="BI20" s="127">
        <f>'Table 1'!BI21*0.0036</f>
        <v>2.3375602982439299</v>
      </c>
      <c r="BJ20" s="127">
        <f>'Table 1'!BJ21*0.0036</f>
        <v>2.4047581081490459</v>
      </c>
      <c r="BK20" s="127">
        <f>'Table 1'!BK21*0.0036</f>
        <v>5.3708880277469211</v>
      </c>
      <c r="BL20" s="127">
        <f>'Table 1'!BL21*0.0036</f>
        <v>6.7920820988081552</v>
      </c>
      <c r="BM20" s="127">
        <f>'Table 1'!BM21*0.0036</f>
        <v>5.4388637911714133</v>
      </c>
      <c r="BN20" s="127">
        <f>'Table 1'!BN21*0.0036</f>
        <v>4.1405389985163232</v>
      </c>
      <c r="BO20" s="127">
        <f>'Table 1'!BO21*0.0036</f>
        <v>6.7912415607711614</v>
      </c>
      <c r="BP20" s="127">
        <f>'Table 1'!BP21*0.0036</f>
        <v>4.3247649294572685</v>
      </c>
      <c r="BQ20" s="127">
        <f>'Table 1'!BQ21*0.0036</f>
        <v>3.9513605884325282</v>
      </c>
      <c r="BR20" s="127">
        <f>'Table 1'!BR21*0.0036</f>
        <v>4.2323488113998167</v>
      </c>
      <c r="BS20" s="127">
        <f>'Table 1'!BS21*0.0036</f>
        <v>8.0165009999999892</v>
      </c>
      <c r="BT20" s="127">
        <f>'Table 1'!BT21*0.0036</f>
        <v>7.5167009999999994</v>
      </c>
      <c r="BU20" s="127">
        <f>'Table 1'!BU21*0.0036</f>
        <v>3.8555009999999994</v>
      </c>
      <c r="BV20" s="127">
        <f>'Table 1'!BV21*0.0036</f>
        <v>3.0205010000000012</v>
      </c>
      <c r="BW20" s="127">
        <f>'Table 1'!BW21*0.0036</f>
        <v>11.119036545594108</v>
      </c>
      <c r="BX20" s="127">
        <f>'Table 1'!BX21*0.0036</f>
        <v>7.4535148473943176</v>
      </c>
      <c r="BY20" s="127">
        <f>'Table 1'!BY21*0.0036</f>
        <v>3.6268065179613145</v>
      </c>
      <c r="BZ20" s="127">
        <f>'Table 1'!BZ21*0.0036</f>
        <v>4.0988210098249915</v>
      </c>
      <c r="CA20" s="127">
        <f>'Table 1'!CA21*0.0036</f>
        <v>7.7662878714928985</v>
      </c>
      <c r="CB20" s="127">
        <f>'Table 1'!CB21*0.0036</f>
        <v>4.8529697941260981</v>
      </c>
      <c r="CC20" s="127">
        <f>'Table 1'!CC21*0.0036</f>
        <v>6.8353684915136812</v>
      </c>
      <c r="CD20" s="127">
        <f>'Table 1'!CD21*0.0036</f>
        <v>3.8936232542431584</v>
      </c>
      <c r="CE20" s="127">
        <f>'Table 1'!CE21*0.0036</f>
        <v>7.7460784316085673</v>
      </c>
      <c r="CF20" s="127">
        <f>'Table 1'!CF21*0.0036</f>
        <v>3.5808144418825014</v>
      </c>
      <c r="CG20" s="127">
        <f>'Table 1'!CG21*0.0036</f>
        <v>3.2010037506805262</v>
      </c>
      <c r="CH20" s="127">
        <f>'Table 1'!CH21*0.0036</f>
        <v>3.8068702138672768</v>
      </c>
      <c r="CI20" s="127">
        <f>'Table 1'!CI21*0.0036</f>
        <v>3.8950011439675372</v>
      </c>
      <c r="CJ20" s="127">
        <f>'Table 1'!CJ21*0.0036</f>
        <v>6.095603627459524</v>
      </c>
      <c r="CK20" s="127">
        <f>'Table 1'!CK21*0.0036</f>
        <v>2.3645866568760248</v>
      </c>
      <c r="CL20" s="127">
        <f>'Table 1'!CL21*0.0036</f>
        <v>2.7121861496916884</v>
      </c>
      <c r="CM20" s="127">
        <f>'Table 1'!CM21*0.0036</f>
        <v>7.0911801105882857</v>
      </c>
      <c r="CN20" s="127">
        <f>'Table 1'!CN21*0.0036</f>
        <v>9.0354996050187744</v>
      </c>
      <c r="CO20" s="127">
        <f>'Table 1'!CO21*0.0036</f>
        <v>3.4183232371604944</v>
      </c>
      <c r="CP20" s="127">
        <f>'Table 1'!CP21*0.0036</f>
        <v>6.6587177059402682</v>
      </c>
      <c r="CQ20" s="127">
        <f>'Table 1'!CQ21*0.0036</f>
        <v>9.6911680882806284</v>
      </c>
      <c r="CR20" s="127">
        <f>'Table 1'!CR21*0.0036</f>
        <v>9.4570636697704629</v>
      </c>
      <c r="CS20" s="127">
        <f>'Table 1'!CS21*0.0036</f>
        <v>5.7834015177349398</v>
      </c>
      <c r="CT20" s="127">
        <f>'Table 1'!CT21*0.0036</f>
        <v>5.4611564111777371</v>
      </c>
      <c r="CU20" s="127">
        <f>'Table 1'!CU21*0.0036</f>
        <v>6.4008996995505303</v>
      </c>
      <c r="CV20" s="127">
        <f>'Table 1'!CV21*0.0036</f>
        <v>7.1541441820094578</v>
      </c>
      <c r="CW20" s="127">
        <f>'Table 1'!CW21*0.0036</f>
        <v>6.6560210980413483</v>
      </c>
      <c r="CX20" s="127">
        <f>'Table 1'!CX21*0.0036</f>
        <v>8.158345890931658</v>
      </c>
      <c r="CY20" s="127">
        <f>'Table 1'!CY21*0.0036</f>
        <v>6.9368995365866652</v>
      </c>
      <c r="CZ20" s="127">
        <f>'Table 1'!CZ21*0.0036</f>
        <v>9.152694414077331</v>
      </c>
      <c r="DA20" s="127">
        <f>'Table 1'!DA21*0.0036</f>
        <v>8.2591639386938382</v>
      </c>
      <c r="DB20" s="127">
        <f>'Table 1'!DB21*0.0036</f>
        <v>7.9240245338780753</v>
      </c>
      <c r="DC20" s="127">
        <f>'Table 1'!DC21*0.0036</f>
        <v>8.7887393022015736</v>
      </c>
      <c r="DD20" s="127">
        <f>'Table 1'!DD21*0.0036</f>
        <v>8.4486917686397103</v>
      </c>
      <c r="DE20" s="127">
        <f>'Table 1'!DE21*0.0036</f>
        <v>7.0430699488403272</v>
      </c>
      <c r="DF20" s="127">
        <f>'Table 1'!DF21*0.0036</f>
        <v>8.1483361090573965</v>
      </c>
      <c r="DG20" s="127">
        <f>'Table 1'!DG21*0.0036</f>
        <v>11.738101644698853</v>
      </c>
      <c r="DH20" s="127">
        <f>'Table 1'!DH21*0.0036</f>
        <v>13.08076423625976</v>
      </c>
      <c r="DI20" s="127">
        <f>'Table 1'!DI21*0.0036</f>
        <v>8.2523144928378276</v>
      </c>
      <c r="DJ20" s="127">
        <f>'Table 1'!DJ21*0.0036</f>
        <v>7.7886858441225142</v>
      </c>
      <c r="DK20" s="127">
        <f>'Table 1'!DK21*0.0036</f>
        <v>11.291891700447227</v>
      </c>
      <c r="DL20" s="127">
        <f>'Table 1'!DL21*0.0036</f>
        <v>8.8822628332679159</v>
      </c>
      <c r="DM20" s="127">
        <f>'Table 1'!DM21*0.0036</f>
        <v>6.4885451440737114</v>
      </c>
      <c r="DN20" s="127">
        <f>'Table 1'!DN21*0.0036</f>
        <v>8.0359051895826887</v>
      </c>
      <c r="DO20" s="127">
        <f>'Table 1'!DO21*0.0036</f>
        <v>9.2304332621041301</v>
      </c>
      <c r="DP20" s="127">
        <f>'Table 1'!DP21*0.0036</f>
        <v>9.8513548236818611</v>
      </c>
      <c r="DQ20" s="127">
        <f>'Table 1'!DQ21*0.0036</f>
        <v>5.8036051614680595</v>
      </c>
      <c r="DR20" s="127">
        <f>'Table 1'!DR21*0.0036</f>
        <v>5.3571585971398141</v>
      </c>
      <c r="DS20" s="127">
        <f>'Table 1'!DS21*0.0036</f>
        <v>6.5677147088347683</v>
      </c>
      <c r="DT20" s="127">
        <f>'Table 1'!DT21*0.0036</f>
        <v>5.3994244600676495</v>
      </c>
      <c r="DU20" s="127">
        <f>'Table 1'!DU21*0.0036</f>
        <v>6.0432175712738134</v>
      </c>
      <c r="DV20" s="127">
        <f>'Table 1'!DV21*0.0036</f>
        <v>6.1666185095930617</v>
      </c>
      <c r="DW20" s="127">
        <f>'Table 1'!DW21*0.0036</f>
        <v>8.6580299730608878</v>
      </c>
      <c r="DX20" s="127">
        <f>'Table 1'!DX21*0.0036</f>
        <v>9.0560961830627633</v>
      </c>
      <c r="DY20" s="127">
        <f>'Table 1'!DY21*0.0036</f>
        <v>7.5765230968211403</v>
      </c>
      <c r="DZ20" s="127">
        <f>'Table 1'!DZ21*0.0036</f>
        <v>8.7155663644860315</v>
      </c>
      <c r="EA20" s="127">
        <f>'Table 1'!EA21*0.0036</f>
        <v>9.0910825667552562</v>
      </c>
      <c r="EB20" s="127">
        <f>'Table 1'!EB21*0.0036</f>
        <v>8.669104733971551</v>
      </c>
      <c r="EC20" s="127">
        <f>'Table 1'!EC21*0.0036</f>
        <v>6.1482739680064649</v>
      </c>
      <c r="ED20" s="127">
        <f>'Table 1'!ED21*0.0036</f>
        <v>7.1729700347270091</v>
      </c>
      <c r="EE20" s="127">
        <f>'Table 1'!EE21*0.0036</f>
        <v>11.436899058976643</v>
      </c>
      <c r="EF20" s="127">
        <f>'Table 1'!EF21*0.0036</f>
        <v>11.718174230323061</v>
      </c>
      <c r="EG20" s="127">
        <f>'Table 1'!EG21*0.0036</f>
        <v>9.6739155701584671</v>
      </c>
      <c r="EH20" s="127">
        <f>'Table 1'!EH21*0.0036</f>
        <v>8.7560040785208049</v>
      </c>
      <c r="EI20" s="127">
        <f>'Table 1'!EI21*0.0036</f>
        <v>10.976600201392749</v>
      </c>
      <c r="EJ20" s="127">
        <f>'Table 1'!EJ21*0.0036</f>
        <v>9.4404397809837448</v>
      </c>
      <c r="EK20" s="127">
        <f>'Table 1'!EK21*0.0036</f>
        <v>6.6225871607824525</v>
      </c>
      <c r="EL20" s="127">
        <f>'Table 1'!EL21*0.0036</f>
        <v>7.0476935794118702</v>
      </c>
      <c r="EM20" s="127">
        <f>'Table 1'!EM21*0.0036</f>
        <v>7.901828046494523</v>
      </c>
      <c r="EN20" s="127">
        <f>'Table 1'!EN21*0.0036</f>
        <v>8.1506933084992301</v>
      </c>
      <c r="EO20" s="127">
        <f>'Table 1'!EO21*0.0036</f>
        <v>6.9054238587663264</v>
      </c>
      <c r="EP20" s="127">
        <f>'Table 1'!EP21*0.0036</f>
        <v>7.4598993701334217</v>
      </c>
      <c r="EQ20" s="127">
        <f>'Table 1'!EQ21*0.0036</f>
        <v>8.8494481401810923</v>
      </c>
      <c r="ER20" s="127">
        <f>'Table 1'!ER21*0.0036</f>
        <v>9.5784987343779058</v>
      </c>
      <c r="ES20" s="127">
        <f>'Table 1'!ES21*0.0036</f>
        <v>7.222131268268142</v>
      </c>
      <c r="ET20" s="127">
        <f>'Table 1'!ET21*0.0036</f>
        <v>5.9588801674029686</v>
      </c>
      <c r="EU20" s="127">
        <f>'Table 1'!EU21*0.0036</f>
        <v>6.4750069879239156</v>
      </c>
      <c r="EV20" s="127">
        <f>'Table 1'!EV21*0.0036</f>
        <v>9.3184476691473854</v>
      </c>
      <c r="EW20" s="127">
        <f>'Table 1'!EW21*0.0036</f>
        <v>6.3439067330367696</v>
      </c>
      <c r="EX20" s="127">
        <f>'Table 1'!EX21*0.0036</f>
        <v>7.6633713419041332</v>
      </c>
      <c r="EY20" s="127">
        <f>'Table 1'!EY21*0.0036</f>
        <v>9.2209310708914174</v>
      </c>
      <c r="EZ20" s="127">
        <f>'Table 1'!EZ21*0.0036</f>
        <v>7.8782336929708165</v>
      </c>
      <c r="FA20" s="127">
        <f>'Table 1'!FA21*0.0036</f>
        <v>5.051967055810362</v>
      </c>
      <c r="FB20" s="127">
        <f>'Table 1'!FB21*0.0036</f>
        <v>7.8074275189131006</v>
      </c>
      <c r="FC20" s="127">
        <f>'Table 1'!FC21*0.0036</f>
        <v>8.671329989498739</v>
      </c>
      <c r="FD20" s="127">
        <f>'Table 1'!FD21*0.0036</f>
        <v>7.812518271260906</v>
      </c>
      <c r="FE20" s="127">
        <f>'Table 1'!FE21*0.0036</f>
        <v>4.9441122600219396</v>
      </c>
      <c r="FF20" s="127">
        <f>'Table 1'!FF21*0.0036</f>
        <v>6.0665675641234724</v>
      </c>
      <c r="FG20" s="127">
        <f>'Table 1'!FG21*0.0036</f>
        <v>6.1831608446282171</v>
      </c>
      <c r="FH20" s="127">
        <f>'Table 1'!FH21*0.0036</f>
        <v>5.9113754335939808</v>
      </c>
      <c r="FI20" s="127">
        <f>'Table 1'!FI21*0.0036</f>
        <v>5.5014011128778328</v>
      </c>
      <c r="FJ20" s="127">
        <f>'Table 1'!FJ21*0.0036</f>
        <v>6.1325115756918285</v>
      </c>
      <c r="FK20" s="127">
        <f>'Table 1'!FK21*0.0036</f>
        <v>5.8226777251286093</v>
      </c>
      <c r="FL20" s="127">
        <f>'Table 1'!FL21*0.0036</f>
        <v>6.3684206092388473</v>
      </c>
      <c r="FM20" s="127">
        <f>'Table 1'!FM21*0.0036</f>
        <v>4.7351300509436207</v>
      </c>
      <c r="FN20" s="127">
        <f>'Table 1'!FN21*0.0036</f>
        <v>5.3466928940654395</v>
      </c>
      <c r="FO20" s="127">
        <f>'Table 1'!FO21*0.0036</f>
        <v>5.0780083285758622</v>
      </c>
      <c r="FP20" s="127">
        <f>'Table 1'!FP21*0.0036</f>
        <v>5.2561992768060293</v>
      </c>
      <c r="FQ20" s="127">
        <f>'Table 1'!FQ21*0.0036</f>
        <v>3.7139516042156191</v>
      </c>
      <c r="FR20" s="127">
        <f>'Table 1'!FR21*0.0036</f>
        <v>4.4383622384655919</v>
      </c>
      <c r="FS20" s="127">
        <f>'Table 1'!FS21*0.0036</f>
        <v>6.9655529241893772</v>
      </c>
      <c r="FT20" s="127">
        <f>'Table 1'!FT21*0.0036</f>
        <v>6.8076941452356872</v>
      </c>
      <c r="FU20" s="127">
        <f>'Table 1'!FU21*0.0036</f>
        <v>5.5165090956216156</v>
      </c>
      <c r="FV20" s="127">
        <f>'Table 1'!FV21*0.0036</f>
        <v>5.6911612482500074</v>
      </c>
      <c r="FW20" s="127">
        <f>'Table 1'!FW21*0.0036</f>
        <v>4.822367932241959</v>
      </c>
      <c r="FX20" s="127">
        <f>'Table 1'!FX21*0.0036</f>
        <v>5.4128811815638995</v>
      </c>
      <c r="FY20" s="157">
        <f t="shared" si="5"/>
        <v>-0.204887724670759</v>
      </c>
      <c r="FZ20" s="238"/>
    </row>
    <row r="21" spans="1:182" ht="17.25" outlineLevel="1">
      <c r="A21" s="5" t="s">
        <v>96</v>
      </c>
      <c r="B21" s="127">
        <f>'Table 1'!B22*0.0036</f>
        <v>1.6586999999999998E-2</v>
      </c>
      <c r="C21" s="127">
        <f>'Table 1'!C22*0.0036</f>
        <v>1.6586999999999998E-2</v>
      </c>
      <c r="D21" s="127">
        <f>'Table 1'!D22*0.0036</f>
        <v>1.6586999999999998E-2</v>
      </c>
      <c r="E21" s="127">
        <f>'Table 1'!E22*0.0036</f>
        <v>1.6586999999999998E-2</v>
      </c>
      <c r="F21" s="127">
        <f>'Table 1'!F22*0.0036</f>
        <v>1.6586999999999998E-2</v>
      </c>
      <c r="G21" s="127">
        <f>'Table 1'!G22*0.0036</f>
        <v>4.5026999999999998E-2</v>
      </c>
      <c r="H21" s="127">
        <f>'Table 1'!H22*0.0036</f>
        <v>4.5026999999999998E-2</v>
      </c>
      <c r="I21" s="127">
        <f>'Table 1'!I22*0.0036</f>
        <v>4.5026999999999998E-2</v>
      </c>
      <c r="J21" s="127">
        <f>'Table 1'!J22*0.0036</f>
        <v>4.5026999999999998E-2</v>
      </c>
      <c r="K21" s="127">
        <f>'Table 1'!K22*0.0036</f>
        <v>4.5026999999999998E-2</v>
      </c>
      <c r="L21" s="127">
        <f>'Table 1'!L22*0.0036</f>
        <v>4.5026999999999998E-2</v>
      </c>
      <c r="M21" s="127">
        <f>'Table 1'!M22*0.0036</f>
        <v>4.5026999999999998E-2</v>
      </c>
      <c r="N21" s="127">
        <f>'Table 1'!N22*0.0036</f>
        <v>4.5026999999999998E-2</v>
      </c>
      <c r="O21" s="127">
        <f>'Table 1'!O22*0.0036</f>
        <v>4.5026999999999998E-2</v>
      </c>
      <c r="P21" s="127">
        <f>'Table 1'!P22*0.0036</f>
        <v>4.5026999999999998E-2</v>
      </c>
      <c r="Q21" s="127">
        <f>'Table 1'!Q22*0.0036</f>
        <v>4.5026999999999998E-2</v>
      </c>
      <c r="R21" s="127">
        <f>'Table 1'!R22*0.0036</f>
        <v>4.5026999999999998E-2</v>
      </c>
      <c r="S21" s="127">
        <f>'Table 1'!S22*0.0036</f>
        <v>4.5026999999999998E-2</v>
      </c>
      <c r="T21" s="127">
        <f>'Table 1'!T22*0.0036</f>
        <v>4.5026999999999998E-2</v>
      </c>
      <c r="U21" s="127">
        <f>'Table 1'!U22*0.0036</f>
        <v>4.5026999999999998E-2</v>
      </c>
      <c r="V21" s="127">
        <f>'Table 1'!V22*0.0036</f>
        <v>4.5026999999999998E-2</v>
      </c>
      <c r="W21" s="127">
        <f>'Table 1'!W22*0.0036</f>
        <v>4.5026999999999998E-2</v>
      </c>
      <c r="X21" s="127">
        <f>'Table 1'!X22*0.0036</f>
        <v>4.5026999999999998E-2</v>
      </c>
      <c r="Y21" s="127">
        <f>'Table 1'!Y22*0.0036</f>
        <v>4.5026999999999998E-2</v>
      </c>
      <c r="Z21" s="127">
        <f>'Table 1'!Z22*0.0036</f>
        <v>4.5026999999999998E-2</v>
      </c>
      <c r="AA21" s="127">
        <f>'Table 1'!AA22*0.0036</f>
        <v>4.5026999999999998E-2</v>
      </c>
      <c r="AB21" s="127">
        <f>'Table 1'!AB22*0.0036</f>
        <v>4.5026999999999998E-2</v>
      </c>
      <c r="AC21" s="127">
        <f>'Table 1'!AC22*0.0036</f>
        <v>4.5026999999999998E-2</v>
      </c>
      <c r="AD21" s="127">
        <f>'Table 1'!AD22*0.0036</f>
        <v>4.5026999999999998E-2</v>
      </c>
      <c r="AE21" s="127">
        <f>'Table 1'!AE22*0.0036</f>
        <v>6.3027E-2</v>
      </c>
      <c r="AF21" s="127">
        <f>'Table 1'!AF22*0.0036</f>
        <v>6.3027E-2</v>
      </c>
      <c r="AG21" s="127">
        <f>'Table 1'!AG22*0.0036</f>
        <v>6.3027E-2</v>
      </c>
      <c r="AH21" s="127">
        <f>'Table 1'!AH22*0.0036</f>
        <v>6.3027E-2</v>
      </c>
      <c r="AI21" s="127">
        <f>'Table 1'!AI22*0.0036</f>
        <v>6.3027E-2</v>
      </c>
      <c r="AJ21" s="127">
        <f>'Table 1'!AJ22*0.0036</f>
        <v>6.3027E-2</v>
      </c>
      <c r="AK21" s="127">
        <f>'Table 1'!AK22*0.0036</f>
        <v>6.3027E-2</v>
      </c>
      <c r="AL21" s="127">
        <f>'Table 1'!AL22*0.0036</f>
        <v>6.3027E-2</v>
      </c>
      <c r="AM21" s="127">
        <f>'Table 1'!AM22*0.0036</f>
        <v>6.3027E-2</v>
      </c>
      <c r="AN21" s="127">
        <f>'Table 1'!AN22*0.0036</f>
        <v>6.3027E-2</v>
      </c>
      <c r="AO21" s="127">
        <f>'Table 1'!AO22*0.0036</f>
        <v>6.3027E-2</v>
      </c>
      <c r="AP21" s="127">
        <f>'Table 1'!AP22*0.0036</f>
        <v>6.3027E-2</v>
      </c>
      <c r="AQ21" s="127">
        <f>'Table 1'!AQ22*0.0036</f>
        <v>5.7545999999999993E-2</v>
      </c>
      <c r="AR21" s="127">
        <f>'Table 1'!AR22*0.0036</f>
        <v>6.1578000000000001E-2</v>
      </c>
      <c r="AS21" s="127">
        <f>'Table 1'!AS22*0.0036</f>
        <v>5.3978399999999996E-2</v>
      </c>
      <c r="AT21" s="127">
        <f>'Table 1'!AT22*0.0036</f>
        <v>5.2668E-2</v>
      </c>
      <c r="AU21" s="127">
        <f>'Table 1'!AU22*0.0036</f>
        <v>5.7545999999999993E-2</v>
      </c>
      <c r="AV21" s="127">
        <f>'Table 1'!AV22*0.0036</f>
        <v>6.1578000000000001E-2</v>
      </c>
      <c r="AW21" s="127">
        <f>'Table 1'!AW22*0.0036</f>
        <v>5.3942400000000001E-2</v>
      </c>
      <c r="AX21" s="127">
        <f>'Table 1'!AX22*0.0036</f>
        <v>5.2606799999999995E-2</v>
      </c>
      <c r="AY21" s="127">
        <f>'Table 1'!AY22*0.0036</f>
        <v>5.7545999999999993E-2</v>
      </c>
      <c r="AZ21" s="127">
        <f>'Table 1'!AZ22*0.0036</f>
        <v>6.1578000000000001E-2</v>
      </c>
      <c r="BA21" s="127">
        <f>'Table 1'!BA22*0.0036</f>
        <v>5.3978399999999996E-2</v>
      </c>
      <c r="BB21" s="127">
        <f>'Table 1'!BB22*0.0036</f>
        <v>5.2668E-2</v>
      </c>
      <c r="BC21" s="127">
        <f>'Table 1'!BC22*0.0036</f>
        <v>5.7545999999999993E-2</v>
      </c>
      <c r="BD21" s="127">
        <f>'Table 1'!BD22*0.0036</f>
        <v>6.1560000000000004E-2</v>
      </c>
      <c r="BE21" s="127">
        <f>'Table 1'!BE22*0.0036</f>
        <v>5.3978399999999996E-2</v>
      </c>
      <c r="BF21" s="127">
        <f>'Table 1'!BF22*0.0036</f>
        <v>5.2668E-2</v>
      </c>
      <c r="BG21" s="127">
        <f>'Table 1'!BG22*0.0036</f>
        <v>5.7545999999999993E-2</v>
      </c>
      <c r="BH21" s="127">
        <f>'Table 1'!BH22*0.0036</f>
        <v>6.1704000000000002E-2</v>
      </c>
      <c r="BI21" s="127">
        <f>'Table 1'!BI22*0.0036</f>
        <v>5.3978399999999996E-2</v>
      </c>
      <c r="BJ21" s="127">
        <f>'Table 1'!BJ22*0.0036</f>
        <v>5.2668E-2</v>
      </c>
      <c r="BK21" s="127">
        <f>'Table 1'!BK22*0.0036</f>
        <v>5.7239999999999999E-2</v>
      </c>
      <c r="BL21" s="127">
        <f>'Table 1'!BL22*0.0036</f>
        <v>6.1578000000000001E-2</v>
      </c>
      <c r="BM21" s="127">
        <f>'Table 1'!BM22*0.0036</f>
        <v>5.3978399999999996E-2</v>
      </c>
      <c r="BN21" s="127">
        <f>'Table 1'!BN22*0.0036</f>
        <v>5.2668E-2</v>
      </c>
      <c r="BO21" s="127">
        <f>'Table 1'!BO22*0.0036</f>
        <v>5.7545999999999993E-2</v>
      </c>
      <c r="BP21" s="127">
        <f>'Table 1'!BP22*0.0036</f>
        <v>6.1487999999999994E-2</v>
      </c>
      <c r="BQ21" s="127">
        <f>'Table 1'!BQ22*0.0036</f>
        <v>5.3978399999999996E-2</v>
      </c>
      <c r="BR21" s="127">
        <f>'Table 1'!BR22*0.0036</f>
        <v>5.2668E-2</v>
      </c>
      <c r="BS21" s="127">
        <f>'Table 1'!BS22*0.0036</f>
        <v>5.7319200000000001E-2</v>
      </c>
      <c r="BT21" s="127">
        <f>'Table 1'!BT22*0.0036</f>
        <v>6.1545599999999999E-2</v>
      </c>
      <c r="BU21" s="127">
        <f>'Table 1'!BU22*0.0036</f>
        <v>5.4010799999999998E-2</v>
      </c>
      <c r="BV21" s="127">
        <f>'Table 1'!BV22*0.0036</f>
        <v>5.2700399999999994E-2</v>
      </c>
      <c r="BW21" s="127">
        <f>'Table 1'!BW22*0.0036</f>
        <v>5.7545999999999993E-2</v>
      </c>
      <c r="BX21" s="127">
        <f>'Table 1'!BX22*0.0036</f>
        <v>6.1578000000000001E-2</v>
      </c>
      <c r="BY21" s="127">
        <f>'Table 1'!BY22*0.0036</f>
        <v>5.3978399999999996E-2</v>
      </c>
      <c r="BZ21" s="127">
        <f>'Table 1'!BZ22*0.0036</f>
        <v>5.2682399999999997E-2</v>
      </c>
      <c r="CA21" s="127">
        <f>'Table 1'!CA22*0.0036</f>
        <v>5.7545999999999993E-2</v>
      </c>
      <c r="CB21" s="127">
        <f>'Table 1'!CB22*0.0036</f>
        <v>6.1578000000000001E-2</v>
      </c>
      <c r="CC21" s="127">
        <f>'Table 1'!CC22*0.0036</f>
        <v>5.3978399999999996E-2</v>
      </c>
      <c r="CD21" s="127">
        <f>'Table 1'!CD22*0.0036</f>
        <v>5.2811999999999998E-2</v>
      </c>
      <c r="CE21" s="127">
        <f>'Table 1'!CE22*0.0036</f>
        <v>5.7545999999999993E-2</v>
      </c>
      <c r="CF21" s="127">
        <f>'Table 1'!CF22*0.0036</f>
        <v>6.1541999999999993E-2</v>
      </c>
      <c r="CG21" s="127">
        <f>'Table 1'!CG22*0.0036</f>
        <v>5.3978399999999996E-2</v>
      </c>
      <c r="CH21" s="127">
        <f>'Table 1'!CH22*0.0036</f>
        <v>5.2668E-2</v>
      </c>
      <c r="CI21" s="127">
        <f>'Table 1'!CI22*0.0036</f>
        <v>5.7545999999999993E-2</v>
      </c>
      <c r="CJ21" s="127">
        <f>'Table 1'!CJ22*0.0036</f>
        <v>6.1523999999999995E-2</v>
      </c>
      <c r="CK21" s="127">
        <f>'Table 1'!CK22*0.0036</f>
        <v>5.3978399999999996E-2</v>
      </c>
      <c r="CL21" s="127">
        <f>'Table 1'!CL22*0.0036</f>
        <v>5.7599999999999998E-2</v>
      </c>
      <c r="CM21" s="127">
        <f>'Table 1'!CM22*0.0036</f>
        <v>5.6429099999999996E-2</v>
      </c>
      <c r="CN21" s="127">
        <f>'Table 1'!CN22*0.0036</f>
        <v>5.6429099999999996E-2</v>
      </c>
      <c r="CO21" s="127">
        <f>'Table 1'!CO22*0.0036</f>
        <v>5.6429099999999996E-2</v>
      </c>
      <c r="CP21" s="127">
        <f>'Table 1'!CP22*0.0036</f>
        <v>5.6429099999999996E-2</v>
      </c>
      <c r="CQ21" s="127">
        <f>'Table 1'!CQ22*0.0036</f>
        <v>5.6429099999999996E-2</v>
      </c>
      <c r="CR21" s="127">
        <f>'Table 1'!CR22*0.0036</f>
        <v>5.6429099999999996E-2</v>
      </c>
      <c r="CS21" s="127">
        <f>'Table 1'!CS22*0.0036</f>
        <v>5.6429099999999996E-2</v>
      </c>
      <c r="CT21" s="127">
        <f>'Table 1'!CT22*0.0036</f>
        <v>5.6429099999999996E-2</v>
      </c>
      <c r="CU21" s="127">
        <f>'Table 1'!CU22*0.0036</f>
        <v>5.6429099999999996E-2</v>
      </c>
      <c r="CV21" s="127">
        <f>'Table 1'!CV22*0.0036</f>
        <v>5.6429099999999996E-2</v>
      </c>
      <c r="CW21" s="127">
        <f>'Table 1'!CW22*0.0036</f>
        <v>5.6429099999999996E-2</v>
      </c>
      <c r="CX21" s="127">
        <f>'Table 1'!CX22*0.0036</f>
        <v>5.6429099999999996E-2</v>
      </c>
      <c r="CY21" s="127">
        <f>'Table 1'!CY22*0.0036</f>
        <v>5.6429099999999996E-2</v>
      </c>
      <c r="CZ21" s="127">
        <f>'Table 1'!CZ22*0.0036</f>
        <v>5.6429099999999996E-2</v>
      </c>
      <c r="DA21" s="127">
        <f>'Table 1'!DA22*0.0036</f>
        <v>5.6429099999999996E-2</v>
      </c>
      <c r="DB21" s="127">
        <f>'Table 1'!DB22*0.0036</f>
        <v>5.6429099999999996E-2</v>
      </c>
      <c r="DC21" s="127">
        <f>'Table 1'!DC22*0.0036</f>
        <v>5.6429099999999996E-2</v>
      </c>
      <c r="DD21" s="127">
        <f>'Table 1'!DD22*0.0036</f>
        <v>5.6429099999999996E-2</v>
      </c>
      <c r="DE21" s="127">
        <f>'Table 1'!DE22*0.0036</f>
        <v>5.6429099999999996E-2</v>
      </c>
      <c r="DF21" s="127">
        <f>'Table 1'!DF22*0.0036</f>
        <v>4.2508799999999999E-2</v>
      </c>
      <c r="DG21" s="127">
        <f>'Table 1'!DG22*0.0036</f>
        <v>4.2508799999999999E-2</v>
      </c>
      <c r="DH21" s="127">
        <f>'Table 1'!DH22*0.0036</f>
        <v>4.2508799999999999E-2</v>
      </c>
      <c r="DI21" s="127">
        <f>'Table 1'!DI22*0.0036</f>
        <v>4.2508799999999999E-2</v>
      </c>
      <c r="DJ21" s="127">
        <f>'Table 1'!DJ22*0.0036</f>
        <v>8.2443059999999999E-2</v>
      </c>
      <c r="DK21" s="127">
        <f>'Table 1'!DK22*0.0036</f>
        <v>8.428194E-2</v>
      </c>
      <c r="DL21" s="127">
        <f>'Table 1'!DL22*0.0036</f>
        <v>8.428194E-2</v>
      </c>
      <c r="DM21" s="127">
        <f>'Table 1'!DM22*0.0036</f>
        <v>8.428194E-2</v>
      </c>
      <c r="DN21" s="127">
        <f>'Table 1'!DN22*0.0036</f>
        <v>8.428194E-2</v>
      </c>
      <c r="DO21" s="127">
        <f>'Table 1'!DO22*0.0036</f>
        <v>7.3249560000000005E-2</v>
      </c>
      <c r="DP21" s="127">
        <f>'Table 1'!DP22*0.0036</f>
        <v>7.3249560000000005E-2</v>
      </c>
      <c r="DQ21" s="127">
        <f>'Table 1'!DQ22*0.0036</f>
        <v>7.3249560000000005E-2</v>
      </c>
      <c r="DR21" s="127">
        <f>'Table 1'!DR22*0.0036</f>
        <v>7.3249560000000005E-2</v>
      </c>
      <c r="DS21" s="127">
        <f>'Table 1'!DS22*0.0036</f>
        <v>7.5124079999999996E-2</v>
      </c>
      <c r="DT21" s="127">
        <f>'Table 1'!DT22*0.0036</f>
        <v>7.5124079999999996E-2</v>
      </c>
      <c r="DU21" s="127">
        <f>'Table 1'!DU22*0.0036</f>
        <v>7.5124079999999996E-2</v>
      </c>
      <c r="DV21" s="127">
        <f>'Table 1'!DV22*0.0036</f>
        <v>7.5124079999999996E-2</v>
      </c>
      <c r="DW21" s="127">
        <f>'Table 1'!DW22*0.0036</f>
        <v>6.5920499999999993E-2</v>
      </c>
      <c r="DX21" s="127">
        <f>'Table 1'!DX22*0.0036</f>
        <v>6.5920499999999993E-2</v>
      </c>
      <c r="DY21" s="127">
        <f>'Table 1'!DY22*0.0036</f>
        <v>6.5920499999999993E-2</v>
      </c>
      <c r="DZ21" s="127">
        <f>'Table 1'!DZ22*0.0036</f>
        <v>6.5920499999999993E-2</v>
      </c>
      <c r="EA21" s="127">
        <f>'Table 1'!EA22*0.0036</f>
        <v>6.3567899999999997E-2</v>
      </c>
      <c r="EB21" s="127">
        <f>'Table 1'!EB22*0.0036</f>
        <v>6.3567899999999997E-2</v>
      </c>
      <c r="EC21" s="127">
        <f>'Table 1'!EC22*0.0036</f>
        <v>6.3567899999999997E-2</v>
      </c>
      <c r="ED21" s="127">
        <f>'Table 1'!ED22*0.0036</f>
        <v>6.3567899999999997E-2</v>
      </c>
      <c r="EE21" s="127">
        <f>'Table 1'!EE22*0.0036</f>
        <v>4.2313229999999993E-2</v>
      </c>
      <c r="EF21" s="127">
        <f>'Table 1'!EF22*0.0036</f>
        <v>4.2313229999999993E-2</v>
      </c>
      <c r="EG21" s="127">
        <f>'Table 1'!EG22*0.0036</f>
        <v>4.2313229999999993E-2</v>
      </c>
      <c r="EH21" s="127">
        <f>'Table 1'!EH22*0.0036</f>
        <v>4.2313229999999993E-2</v>
      </c>
      <c r="EI21" s="127">
        <f>'Table 1'!EI22*0.0036</f>
        <v>5.3210519999999997E-2</v>
      </c>
      <c r="EJ21" s="127">
        <f>'Table 1'!EJ22*0.0036</f>
        <v>5.3210519999999997E-2</v>
      </c>
      <c r="EK21" s="127">
        <f>'Table 1'!EK22*0.0036</f>
        <v>5.3210519999999997E-2</v>
      </c>
      <c r="EL21" s="127">
        <f>'Table 1'!EL22*0.0036</f>
        <v>5.3210519999999997E-2</v>
      </c>
      <c r="EM21" s="127">
        <f>'Table 1'!EM22*0.0036</f>
        <v>4.617215999999999E-2</v>
      </c>
      <c r="EN21" s="127">
        <f>'Table 1'!EN22*0.0036</f>
        <v>4.617215999999999E-2</v>
      </c>
      <c r="EO21" s="127">
        <f>'Table 1'!EO22*0.0036</f>
        <v>4.617215999999999E-2</v>
      </c>
      <c r="EP21" s="127">
        <f>'Table 1'!EP22*0.0036</f>
        <v>4.617215999999999E-2</v>
      </c>
      <c r="EQ21" s="127">
        <f>'Table 1'!EQ22*0.0036</f>
        <v>5.3195489999999998E-2</v>
      </c>
      <c r="ER21" s="127">
        <f>'Table 1'!ER22*0.0036</f>
        <v>5.3195489999999998E-2</v>
      </c>
      <c r="ES21" s="127">
        <f>'Table 1'!ES22*0.0036</f>
        <v>5.3195489999999998E-2</v>
      </c>
      <c r="ET21" s="127">
        <f>'Table 1'!ET22*0.0036</f>
        <v>5.3195489999999998E-2</v>
      </c>
      <c r="EU21" s="127">
        <f>'Table 1'!EU22*0.0036</f>
        <v>3.7797480000000001E-2</v>
      </c>
      <c r="EV21" s="127">
        <f>'Table 1'!EV22*0.0036</f>
        <v>3.7797480000000001E-2</v>
      </c>
      <c r="EW21" s="127">
        <f>'Table 1'!EW22*0.0036</f>
        <v>3.7797480000000001E-2</v>
      </c>
      <c r="EX21" s="127">
        <f>'Table 1'!EX22*0.0036</f>
        <v>3.7797480000000001E-2</v>
      </c>
      <c r="EY21" s="127">
        <f>'Table 1'!EY22*0.0036</f>
        <v>2.9805438599999998E-2</v>
      </c>
      <c r="EZ21" s="127">
        <f>'Table 1'!EZ22*0.0036</f>
        <v>2.9805438599999998E-2</v>
      </c>
      <c r="FA21" s="127">
        <f>'Table 1'!FA22*0.0036</f>
        <v>2.9805438599999998E-2</v>
      </c>
      <c r="FB21" s="127">
        <f>'Table 1'!FB22*0.0036</f>
        <v>2.9805438599999998E-2</v>
      </c>
      <c r="FC21" s="127">
        <f>'Table 1'!FC22*0.0036</f>
        <v>4.3160205599999994E-2</v>
      </c>
      <c r="FD21" s="127">
        <f>'Table 1'!FD22*0.0036</f>
        <v>4.3160205599999994E-2</v>
      </c>
      <c r="FE21" s="127">
        <f>'Table 1'!FE22*0.0036</f>
        <v>4.3160205599999994E-2</v>
      </c>
      <c r="FF21" s="127">
        <f>'Table 1'!FF22*0.0036</f>
        <v>4.3160205599999994E-2</v>
      </c>
      <c r="FG21" s="127">
        <f>'Table 1'!FG22*0.0036</f>
        <v>4.2480524699999994E-2</v>
      </c>
      <c r="FH21" s="127">
        <f>'Table 1'!FH22*0.0036</f>
        <v>4.2480524699999994E-2</v>
      </c>
      <c r="FI21" s="127">
        <f>'Table 1'!FI22*0.0036</f>
        <v>4.2480524699999994E-2</v>
      </c>
      <c r="FJ21" s="127">
        <f>'Table 1'!FJ22*0.0036</f>
        <v>4.2480524699999994E-2</v>
      </c>
      <c r="FK21" s="127">
        <f>'Table 1'!FK22*0.0036</f>
        <v>4.4653680000000001E-2</v>
      </c>
      <c r="FL21" s="127">
        <f>'Table 1'!FL22*0.0036</f>
        <v>4.4653680000000001E-2</v>
      </c>
      <c r="FM21" s="127">
        <f>'Table 1'!FM22*0.0036</f>
        <v>4.4653680000000001E-2</v>
      </c>
      <c r="FN21" s="127">
        <f>'Table 1'!FN22*0.0036</f>
        <v>4.4653680000000001E-2</v>
      </c>
      <c r="FO21" s="127">
        <f>'Table 1'!FO22*0.0036</f>
        <v>4.62843E-2</v>
      </c>
      <c r="FP21" s="127">
        <f>'Table 1'!FP22*0.0036</f>
        <v>4.62843E-2</v>
      </c>
      <c r="FQ21" s="127">
        <f>'Table 1'!FQ22*0.0036</f>
        <v>4.62843E-2</v>
      </c>
      <c r="FR21" s="127">
        <f>'Table 1'!FR22*0.0036</f>
        <v>4.62843E-2</v>
      </c>
      <c r="FS21" s="127">
        <f>'Table 1'!FS22*0.0036</f>
        <v>4.0335299999999998E-2</v>
      </c>
      <c r="FT21" s="127">
        <f>'Table 1'!FT22*0.0036</f>
        <v>4.0335299999999998E-2</v>
      </c>
      <c r="FU21" s="127">
        <f>'Table 1'!FU22*0.0036</f>
        <v>4.0335299999999998E-2</v>
      </c>
      <c r="FV21" s="127">
        <f>'Table 1'!FV22*0.0036</f>
        <v>4.0335299999999998E-2</v>
      </c>
      <c r="FW21" s="127">
        <f>'Table 1'!FW22*0.0036</f>
        <v>4.0335299999999998E-2</v>
      </c>
      <c r="FX21" s="127">
        <f>'Table 1'!FX22*0.0036</f>
        <v>4.0335299999999998E-2</v>
      </c>
      <c r="FY21" s="157">
        <f t="shared" si="5"/>
        <v>0</v>
      </c>
      <c r="FZ21" s="238"/>
    </row>
    <row r="22" spans="1:182">
      <c r="A22" s="131" t="s">
        <v>69</v>
      </c>
      <c r="B22" s="141">
        <f>SUM(B12:B17)/B11</f>
        <v>0.88342477939891451</v>
      </c>
      <c r="C22" s="141">
        <f t="shared" ref="C22:BN22" si="6">SUM(C12:C17)/C11</f>
        <v>0.80211794417729865</v>
      </c>
      <c r="D22" s="141">
        <f t="shared" si="6"/>
        <v>0.81635401270917263</v>
      </c>
      <c r="E22" s="141">
        <f t="shared" si="6"/>
        <v>0.82248258962843068</v>
      </c>
      <c r="F22" s="141">
        <f t="shared" si="6"/>
        <v>0.87953447170400678</v>
      </c>
      <c r="G22" s="141">
        <f t="shared" si="6"/>
        <v>0.89937063472920076</v>
      </c>
      <c r="H22" s="141">
        <f t="shared" si="6"/>
        <v>0.89778374163500452</v>
      </c>
      <c r="I22" s="141">
        <f t="shared" si="6"/>
        <v>0.93897826846231558</v>
      </c>
      <c r="J22" s="141">
        <f t="shared" si="6"/>
        <v>0.87530161177116605</v>
      </c>
      <c r="K22" s="141">
        <f t="shared" si="6"/>
        <v>0.74913186115384578</v>
      </c>
      <c r="L22" s="141">
        <f t="shared" si="6"/>
        <v>0.81244157232045588</v>
      </c>
      <c r="M22" s="141">
        <f t="shared" si="6"/>
        <v>0.77643859309117025</v>
      </c>
      <c r="N22" s="141">
        <f t="shared" si="6"/>
        <v>0.75330883393300685</v>
      </c>
      <c r="O22" s="141">
        <f t="shared" si="6"/>
        <v>0.72027713088110024</v>
      </c>
      <c r="P22" s="141">
        <f t="shared" si="6"/>
        <v>0.73528178898621499</v>
      </c>
      <c r="Q22" s="141">
        <f t="shared" si="6"/>
        <v>0.76035457022563013</v>
      </c>
      <c r="R22" s="141">
        <f t="shared" si="6"/>
        <v>0.76278028493582173</v>
      </c>
      <c r="S22" s="141">
        <f t="shared" si="6"/>
        <v>0.76132412499339186</v>
      </c>
      <c r="T22" s="141">
        <f t="shared" si="6"/>
        <v>0.7734560548353101</v>
      </c>
      <c r="U22" s="141">
        <f t="shared" si="6"/>
        <v>0.83330955028448284</v>
      </c>
      <c r="V22" s="141">
        <f t="shared" si="6"/>
        <v>0.8509868610212814</v>
      </c>
      <c r="W22" s="141">
        <f t="shared" si="6"/>
        <v>0.89640659360684882</v>
      </c>
      <c r="X22" s="141">
        <f t="shared" si="6"/>
        <v>0.87238622029730828</v>
      </c>
      <c r="Y22" s="141">
        <f t="shared" si="6"/>
        <v>0.94195793456192578</v>
      </c>
      <c r="Z22" s="141">
        <f t="shared" si="6"/>
        <v>0.94522771213008028</v>
      </c>
      <c r="AA22" s="141">
        <f t="shared" si="6"/>
        <v>0.88573360961464376</v>
      </c>
      <c r="AB22" s="141">
        <f t="shared" si="6"/>
        <v>0.8970283307230722</v>
      </c>
      <c r="AC22" s="141">
        <f t="shared" si="6"/>
        <v>0.93286958810992993</v>
      </c>
      <c r="AD22" s="141">
        <f t="shared" si="6"/>
        <v>0.91150223476523673</v>
      </c>
      <c r="AE22" s="141">
        <f t="shared" si="6"/>
        <v>0.87881360594312263</v>
      </c>
      <c r="AF22" s="141">
        <f t="shared" si="6"/>
        <v>0.89359480470843144</v>
      </c>
      <c r="AG22" s="141">
        <f t="shared" si="6"/>
        <v>0.93047805379864335</v>
      </c>
      <c r="AH22" s="141">
        <f t="shared" si="6"/>
        <v>0.8762932909480885</v>
      </c>
      <c r="AI22" s="141">
        <f t="shared" si="6"/>
        <v>0.81359284220074268</v>
      </c>
      <c r="AJ22" s="141">
        <f t="shared" si="6"/>
        <v>0.72573974948527598</v>
      </c>
      <c r="AK22" s="141">
        <f t="shared" si="6"/>
        <v>0.8068496256938128</v>
      </c>
      <c r="AL22" s="141">
        <f t="shared" si="6"/>
        <v>0.80154539387872992</v>
      </c>
      <c r="AM22" s="141">
        <f t="shared" si="6"/>
        <v>0.79812170624542866</v>
      </c>
      <c r="AN22" s="141">
        <f t="shared" si="6"/>
        <v>0.75297647816763313</v>
      </c>
      <c r="AO22" s="141">
        <f t="shared" si="6"/>
        <v>0.89181700173609235</v>
      </c>
      <c r="AP22" s="141">
        <f t="shared" si="6"/>
        <v>0.8545748696158727</v>
      </c>
      <c r="AQ22" s="141">
        <f t="shared" si="6"/>
        <v>0.7816126068014273</v>
      </c>
      <c r="AR22" s="141">
        <f t="shared" si="6"/>
        <v>0.77534564217179625</v>
      </c>
      <c r="AS22" s="141">
        <f t="shared" si="6"/>
        <v>0.81217655617445095</v>
      </c>
      <c r="AT22" s="141">
        <f t="shared" si="6"/>
        <v>0.81901211106769534</v>
      </c>
      <c r="AU22" s="141">
        <f t="shared" si="6"/>
        <v>0.69510448338748176</v>
      </c>
      <c r="AV22" s="141">
        <f t="shared" si="6"/>
        <v>0.75164609196057552</v>
      </c>
      <c r="AW22" s="141">
        <f t="shared" si="6"/>
        <v>0.79541265988083731</v>
      </c>
      <c r="AX22" s="141">
        <f t="shared" si="6"/>
        <v>0.84700555685362899</v>
      </c>
      <c r="AY22" s="141">
        <f t="shared" si="6"/>
        <v>0.76598142000581704</v>
      </c>
      <c r="AZ22" s="141">
        <f t="shared" si="6"/>
        <v>0.8370394081191288</v>
      </c>
      <c r="BA22" s="141">
        <f t="shared" si="6"/>
        <v>0.8422693870290483</v>
      </c>
      <c r="BB22" s="141">
        <f t="shared" si="6"/>
        <v>0.79568470678213887</v>
      </c>
      <c r="BC22" s="141">
        <f t="shared" si="6"/>
        <v>0.83340412685989607</v>
      </c>
      <c r="BD22" s="141">
        <f t="shared" si="6"/>
        <v>0.78970043828543224</v>
      </c>
      <c r="BE22" s="141">
        <f t="shared" si="6"/>
        <v>0.80342428718261361</v>
      </c>
      <c r="BF22" s="141">
        <f t="shared" si="6"/>
        <v>0.80583036916372464</v>
      </c>
      <c r="BG22" s="141">
        <f t="shared" si="6"/>
        <v>0.70772639363738055</v>
      </c>
      <c r="BH22" s="141">
        <f t="shared" si="6"/>
        <v>0.81659861185296601</v>
      </c>
      <c r="BI22" s="141">
        <f t="shared" si="6"/>
        <v>0.89518558766653766</v>
      </c>
      <c r="BJ22" s="141">
        <f t="shared" si="6"/>
        <v>0.88680344401542543</v>
      </c>
      <c r="BK22" s="141">
        <f t="shared" si="6"/>
        <v>0.7980504514254344</v>
      </c>
      <c r="BL22" s="141">
        <f t="shared" si="6"/>
        <v>0.76221624096767615</v>
      </c>
      <c r="BM22" s="141">
        <f t="shared" si="6"/>
        <v>0.77013355713026221</v>
      </c>
      <c r="BN22" s="141">
        <f t="shared" si="6"/>
        <v>0.81263788470640552</v>
      </c>
      <c r="BO22" s="141">
        <f t="shared" ref="BO22:DZ22" si="7">SUM(BO12:BO17)/BO11</f>
        <v>0.74961038050229123</v>
      </c>
      <c r="BP22" s="141">
        <f t="shared" si="7"/>
        <v>0.83337680674785242</v>
      </c>
      <c r="BQ22" s="141">
        <f t="shared" si="7"/>
        <v>0.83893174857640318</v>
      </c>
      <c r="BR22" s="141">
        <f t="shared" si="7"/>
        <v>0.82334949487020481</v>
      </c>
      <c r="BS22" s="141">
        <f t="shared" si="7"/>
        <v>0.7205010877775595</v>
      </c>
      <c r="BT22" s="141">
        <f t="shared" si="7"/>
        <v>0.74081207164222085</v>
      </c>
      <c r="BU22" s="141">
        <f t="shared" si="7"/>
        <v>0.84959746608391307</v>
      </c>
      <c r="BV22" s="141">
        <f t="shared" si="7"/>
        <v>0.80860497349696114</v>
      </c>
      <c r="BW22" s="141">
        <f t="shared" si="7"/>
        <v>0.61111955106173999</v>
      </c>
      <c r="BX22" s="141">
        <f t="shared" si="7"/>
        <v>0.68569079723086357</v>
      </c>
      <c r="BY22" s="141">
        <f t="shared" si="7"/>
        <v>0.84803894742809094</v>
      </c>
      <c r="BZ22" s="141">
        <f t="shared" si="7"/>
        <v>0.84286158555434498</v>
      </c>
      <c r="CA22" s="141">
        <f t="shared" si="7"/>
        <v>0.72046880076371544</v>
      </c>
      <c r="CB22" s="141">
        <f t="shared" si="7"/>
        <v>0.80772350149325323</v>
      </c>
      <c r="CC22" s="141">
        <f t="shared" si="7"/>
        <v>0.74515454786729762</v>
      </c>
      <c r="CD22" s="141">
        <f t="shared" si="7"/>
        <v>0.84488090570950702</v>
      </c>
      <c r="CE22" s="141">
        <f t="shared" si="7"/>
        <v>0.71254307801873673</v>
      </c>
      <c r="CF22" s="141">
        <f t="shared" si="7"/>
        <v>0.87679191965782377</v>
      </c>
      <c r="CG22" s="141">
        <f t="shared" si="7"/>
        <v>0.8769873450149428</v>
      </c>
      <c r="CH22" s="141">
        <f t="shared" si="7"/>
        <v>0.82445711007150757</v>
      </c>
      <c r="CI22" s="141">
        <f t="shared" si="7"/>
        <v>0.84461144724059778</v>
      </c>
      <c r="CJ22" s="141">
        <f t="shared" si="7"/>
        <v>0.80832353471957186</v>
      </c>
      <c r="CK22" s="141">
        <f t="shared" si="7"/>
        <v>0.9081687771175968</v>
      </c>
      <c r="CL22" s="141">
        <f t="shared" si="7"/>
        <v>0.89440799971233287</v>
      </c>
      <c r="CM22" s="141">
        <f t="shared" si="7"/>
        <v>0.77081783376285873</v>
      </c>
      <c r="CN22" s="141">
        <f t="shared" si="7"/>
        <v>0.70947635723565761</v>
      </c>
      <c r="CO22" s="141">
        <f t="shared" si="7"/>
        <v>0.83734305417613808</v>
      </c>
      <c r="CP22" s="141">
        <f t="shared" si="7"/>
        <v>0.75655997714110257</v>
      </c>
      <c r="CQ22" s="141">
        <f t="shared" si="7"/>
        <v>0.64926491171947898</v>
      </c>
      <c r="CR22" s="141">
        <f t="shared" si="7"/>
        <v>0.68249264713707702</v>
      </c>
      <c r="CS22" s="141">
        <f t="shared" si="7"/>
        <v>0.7691199817367681</v>
      </c>
      <c r="CT22" s="141">
        <f t="shared" si="7"/>
        <v>0.78524307317915321</v>
      </c>
      <c r="CU22" s="141">
        <f t="shared" si="7"/>
        <v>0.74624902756511857</v>
      </c>
      <c r="CV22" s="141">
        <f t="shared" si="7"/>
        <v>0.76409190322933007</v>
      </c>
      <c r="CW22" s="141">
        <f t="shared" si="7"/>
        <v>0.77031045608333171</v>
      </c>
      <c r="CX22" s="141">
        <f t="shared" si="7"/>
        <v>0.70871245712301345</v>
      </c>
      <c r="CY22" s="141">
        <f t="shared" si="7"/>
        <v>0.73627120941895929</v>
      </c>
      <c r="CZ22" s="141">
        <f t="shared" si="7"/>
        <v>0.68411401924413251</v>
      </c>
      <c r="DA22" s="141">
        <f t="shared" si="7"/>
        <v>0.69608869573613208</v>
      </c>
      <c r="DB22" s="141">
        <f t="shared" si="7"/>
        <v>0.69988952045591257</v>
      </c>
      <c r="DC22" s="141">
        <f t="shared" si="7"/>
        <v>0.70174321587794952</v>
      </c>
      <c r="DD22" s="141">
        <f t="shared" si="7"/>
        <v>0.73293983829093778</v>
      </c>
      <c r="DE22" s="141">
        <f t="shared" si="7"/>
        <v>0.76480120517729411</v>
      </c>
      <c r="DF22" s="141">
        <f t="shared" si="7"/>
        <v>0.71395377027686779</v>
      </c>
      <c r="DG22" s="141">
        <f t="shared" si="7"/>
        <v>0.62012400682951441</v>
      </c>
      <c r="DH22" s="141">
        <f t="shared" si="7"/>
        <v>0.56566200471962058</v>
      </c>
      <c r="DI22" s="141">
        <f t="shared" si="7"/>
        <v>0.69918916501047923</v>
      </c>
      <c r="DJ22" s="141">
        <f t="shared" si="7"/>
        <v>0.72041128546938205</v>
      </c>
      <c r="DK22" s="141">
        <f t="shared" si="7"/>
        <v>0.61715003798925727</v>
      </c>
      <c r="DL22" s="141">
        <f t="shared" si="7"/>
        <v>0.72766523624153956</v>
      </c>
      <c r="DM22" s="141">
        <f t="shared" si="7"/>
        <v>0.75779933642370356</v>
      </c>
      <c r="DN22" s="141">
        <f t="shared" si="7"/>
        <v>0.67634960741129768</v>
      </c>
      <c r="DO22" s="141">
        <f t="shared" si="7"/>
        <v>0.61539214624205696</v>
      </c>
      <c r="DP22" s="141">
        <f t="shared" si="7"/>
        <v>0.64310415124325393</v>
      </c>
      <c r="DQ22" s="141">
        <f t="shared" si="7"/>
        <v>0.75155380343589129</v>
      </c>
      <c r="DR22" s="141">
        <f t="shared" si="7"/>
        <v>0.77223690150880153</v>
      </c>
      <c r="DS22" s="141">
        <f t="shared" si="7"/>
        <v>0.68608258153022406</v>
      </c>
      <c r="DT22" s="141">
        <f t="shared" si="7"/>
        <v>0.75672828198285957</v>
      </c>
      <c r="DU22" s="141">
        <f t="shared" si="7"/>
        <v>0.71715126604457013</v>
      </c>
      <c r="DV22" s="141">
        <f t="shared" si="7"/>
        <v>0.73751162136476156</v>
      </c>
      <c r="DW22" s="141">
        <f t="shared" si="7"/>
        <v>0.6335460850547403</v>
      </c>
      <c r="DX22" s="141">
        <f t="shared" si="7"/>
        <v>0.61261210243688602</v>
      </c>
      <c r="DY22" s="141">
        <f t="shared" si="7"/>
        <v>0.64536651966689151</v>
      </c>
      <c r="DZ22" s="141">
        <f t="shared" si="7"/>
        <v>0.63284224663681532</v>
      </c>
      <c r="EA22" s="141">
        <f t="shared" ref="EA22:FK22" si="8">SUM(EA12:EA17)/EA11</f>
        <v>0.63107643531521174</v>
      </c>
      <c r="EB22" s="141">
        <f t="shared" si="8"/>
        <v>0.65034008568402424</v>
      </c>
      <c r="EC22" s="141">
        <f t="shared" si="8"/>
        <v>0.72177954323058202</v>
      </c>
      <c r="ED22" s="141">
        <f t="shared" si="8"/>
        <v>0.72097446364751872</v>
      </c>
      <c r="EE22" s="141">
        <f t="shared" si="8"/>
        <v>0.60708571958784874</v>
      </c>
      <c r="EF22" s="141">
        <f t="shared" si="8"/>
        <v>0.65924985194323416</v>
      </c>
      <c r="EG22" s="141">
        <f t="shared" si="8"/>
        <v>0.68308968007707938</v>
      </c>
      <c r="EH22" s="141">
        <f t="shared" si="8"/>
        <v>0.64987352826686351</v>
      </c>
      <c r="EI22" s="141">
        <f t="shared" si="8"/>
        <v>0.55645528107289666</v>
      </c>
      <c r="EJ22" s="141">
        <f t="shared" si="8"/>
        <v>0.6722577786755608</v>
      </c>
      <c r="EK22" s="141">
        <f t="shared" si="8"/>
        <v>0.74189063930598043</v>
      </c>
      <c r="EL22" s="141">
        <f t="shared" si="8"/>
        <v>0.73044647071079016</v>
      </c>
      <c r="EM22" s="141">
        <f t="shared" si="8"/>
        <v>0.69983345718038292</v>
      </c>
      <c r="EN22" s="141">
        <f t="shared" si="8"/>
        <v>0.72017710593442208</v>
      </c>
      <c r="EO22" s="141">
        <f t="shared" si="8"/>
        <v>0.75965581430265949</v>
      </c>
      <c r="EP22" s="141">
        <f t="shared" si="8"/>
        <v>0.73186023816548407</v>
      </c>
      <c r="EQ22" s="141">
        <f t="shared" si="8"/>
        <v>0.73304139831725601</v>
      </c>
      <c r="ER22" s="141">
        <f t="shared" si="8"/>
        <v>0.73993820169951674</v>
      </c>
      <c r="ES22" s="141">
        <f t="shared" si="8"/>
        <v>0.76439345863015917</v>
      </c>
      <c r="ET22" s="141">
        <f t="shared" si="8"/>
        <v>0.8016233103055711</v>
      </c>
      <c r="EU22" s="141">
        <f t="shared" si="8"/>
        <v>0.79603689396956245</v>
      </c>
      <c r="EV22" s="141">
        <f t="shared" si="8"/>
        <v>0.72013258597912344</v>
      </c>
      <c r="EW22" s="141">
        <f t="shared" si="8"/>
        <v>0.7697941060762955</v>
      </c>
      <c r="EX22" s="141">
        <f t="shared" si="8"/>
        <v>0.72439415260467632</v>
      </c>
      <c r="EY22" s="141">
        <f t="shared" si="8"/>
        <v>0.64386904074812412</v>
      </c>
      <c r="EZ22" s="141">
        <f t="shared" si="8"/>
        <v>0.73433349755785249</v>
      </c>
      <c r="FA22" s="141">
        <f t="shared" si="8"/>
        <v>0.81229522135139842</v>
      </c>
      <c r="FB22" s="141">
        <f t="shared" si="8"/>
        <v>0.72485639255520506</v>
      </c>
      <c r="FC22" s="141">
        <f t="shared" si="8"/>
        <v>0.68111713556650466</v>
      </c>
      <c r="FD22" s="141">
        <f t="shared" si="8"/>
        <v>0.75619759399929898</v>
      </c>
      <c r="FE22" s="141">
        <f t="shared" si="8"/>
        <v>0.84459945333903019</v>
      </c>
      <c r="FF22" s="141">
        <f t="shared" si="8"/>
        <v>0.79450100933605328</v>
      </c>
      <c r="FG22" s="141">
        <f t="shared" si="8"/>
        <v>0.78592745363164418</v>
      </c>
      <c r="FH22" s="141">
        <f t="shared" si="8"/>
        <v>0.81702922969028535</v>
      </c>
      <c r="FI22" s="141">
        <f t="shared" si="8"/>
        <v>0.79954029253833125</v>
      </c>
      <c r="FJ22" s="141">
        <f t="shared" si="8"/>
        <v>0.76437399225601077</v>
      </c>
      <c r="FK22" s="141">
        <f t="shared" si="8"/>
        <v>0.81782251800402228</v>
      </c>
      <c r="FL22" s="141">
        <f t="shared" ref="FL22:FV22" si="9">SUM(FL12:FL17)/FL11</f>
        <v>0.81856793601811118</v>
      </c>
      <c r="FM22" s="141">
        <f t="shared" si="9"/>
        <v>0.8302727119357709</v>
      </c>
      <c r="FN22" s="141">
        <f t="shared" si="9"/>
        <v>0.8226763967398959</v>
      </c>
      <c r="FO22" s="141">
        <f t="shared" si="9"/>
        <v>0.83458525454434573</v>
      </c>
      <c r="FP22" s="141">
        <f t="shared" si="9"/>
        <v>0.85476978255949732</v>
      </c>
      <c r="FQ22" s="141">
        <f t="shared" si="9"/>
        <v>0.8820812183804605</v>
      </c>
      <c r="FR22" s="141">
        <f t="shared" si="9"/>
        <v>0.86222381868870757</v>
      </c>
      <c r="FS22" s="141">
        <f t="shared" si="9"/>
        <v>0.79320237191853704</v>
      </c>
      <c r="FT22" s="141">
        <f t="shared" si="9"/>
        <v>0.80449770200405646</v>
      </c>
      <c r="FU22" s="141">
        <f t="shared" si="9"/>
        <v>0.81905783287094702</v>
      </c>
      <c r="FV22" s="141">
        <f t="shared" si="9"/>
        <v>0.81156514045943007</v>
      </c>
      <c r="FW22" s="141">
        <f t="shared" ref="FW22:FX22" si="10">SUM(FW12:FW17)/FW11</f>
        <v>0.85116703199934818</v>
      </c>
      <c r="FX22" s="141">
        <f t="shared" si="10"/>
        <v>0.84687506310681371</v>
      </c>
      <c r="FY22" s="157"/>
      <c r="FZ22" s="238"/>
    </row>
    <row r="23" spans="1:182">
      <c r="A23" s="131" t="s">
        <v>93</v>
      </c>
      <c r="B23" s="195"/>
      <c r="C23" s="195"/>
      <c r="D23" s="195"/>
      <c r="E23" s="141">
        <f>SUM(B12:E17)/SUM(B11:E11)</f>
        <v>0.82815664060378014</v>
      </c>
      <c r="F23" s="141">
        <f t="shared" ref="F23:BQ23" si="11">SUM(C12:F17)/SUM(C11:F11)</f>
        <v>0.82759430814632506</v>
      </c>
      <c r="G23" s="141">
        <f t="shared" si="11"/>
        <v>0.85180974907411777</v>
      </c>
      <c r="H23" s="141">
        <f t="shared" si="11"/>
        <v>0.8742322338761731</v>
      </c>
      <c r="I23" s="141">
        <f t="shared" si="11"/>
        <v>0.9042865536668353</v>
      </c>
      <c r="J23" s="141">
        <f t="shared" si="11"/>
        <v>0.90284130564833742</v>
      </c>
      <c r="K23" s="141">
        <f t="shared" si="11"/>
        <v>0.86261244548578242</v>
      </c>
      <c r="L23" s="141">
        <f t="shared" si="11"/>
        <v>0.83827758969027988</v>
      </c>
      <c r="M23" s="141">
        <f t="shared" si="11"/>
        <v>0.80077299144371161</v>
      </c>
      <c r="N23" s="141">
        <f t="shared" si="11"/>
        <v>0.77440132011079166</v>
      </c>
      <c r="O23" s="141">
        <f t="shared" si="11"/>
        <v>0.76637787369706756</v>
      </c>
      <c r="P23" s="141">
        <f t="shared" si="11"/>
        <v>0.74473852813980013</v>
      </c>
      <c r="Q23" s="141">
        <f t="shared" si="11"/>
        <v>0.74102550171582615</v>
      </c>
      <c r="R23" s="141">
        <f t="shared" si="11"/>
        <v>0.74304101609277085</v>
      </c>
      <c r="S23" s="141">
        <f t="shared" si="11"/>
        <v>0.75395339572315079</v>
      </c>
      <c r="T23" s="141">
        <f t="shared" si="11"/>
        <v>0.7649006761783621</v>
      </c>
      <c r="U23" s="141">
        <f t="shared" si="11"/>
        <v>0.78248235595388649</v>
      </c>
      <c r="V23" s="141">
        <f t="shared" si="11"/>
        <v>0.80217775412664372</v>
      </c>
      <c r="W23" s="141">
        <f t="shared" si="11"/>
        <v>0.83683494608871289</v>
      </c>
      <c r="X23" s="141">
        <f t="shared" si="11"/>
        <v>0.8644494367052401</v>
      </c>
      <c r="Y23" s="141">
        <f t="shared" si="11"/>
        <v>0.89017488060251804</v>
      </c>
      <c r="Z23" s="141">
        <f t="shared" si="11"/>
        <v>0.91152359398825855</v>
      </c>
      <c r="AA23" s="141">
        <f t="shared" si="11"/>
        <v>0.90857196453205069</v>
      </c>
      <c r="AB23" s="141">
        <f t="shared" si="11"/>
        <v>0.91516643502176886</v>
      </c>
      <c r="AC23" s="141">
        <f t="shared" si="11"/>
        <v>0.9131677410566249</v>
      </c>
      <c r="AD23" s="141">
        <f t="shared" si="11"/>
        <v>0.90575902311472467</v>
      </c>
      <c r="AE23" s="141">
        <f t="shared" si="11"/>
        <v>0.90386264361628488</v>
      </c>
      <c r="AF23" s="141">
        <f t="shared" si="11"/>
        <v>0.90282255187981009</v>
      </c>
      <c r="AG23" s="141">
        <f t="shared" si="11"/>
        <v>0.90253098514461316</v>
      </c>
      <c r="AH23" s="141">
        <f t="shared" si="11"/>
        <v>0.89464008383279359</v>
      </c>
      <c r="AI23" s="141">
        <f t="shared" si="11"/>
        <v>0.87702577802735804</v>
      </c>
      <c r="AJ23" s="141">
        <f t="shared" si="11"/>
        <v>0.82956985123392946</v>
      </c>
      <c r="AK23" s="141">
        <f t="shared" si="11"/>
        <v>0.80109248673667888</v>
      </c>
      <c r="AL23" s="141">
        <f t="shared" si="11"/>
        <v>0.78506911846160488</v>
      </c>
      <c r="AM23" s="141">
        <f t="shared" si="11"/>
        <v>0.78137950788344956</v>
      </c>
      <c r="AN23" s="141">
        <f t="shared" si="11"/>
        <v>0.78797742777905466</v>
      </c>
      <c r="AO23" s="141">
        <f t="shared" si="11"/>
        <v>0.80859432836253087</v>
      </c>
      <c r="AP23" s="141">
        <f t="shared" si="11"/>
        <v>0.82068891395665378</v>
      </c>
      <c r="AQ23" s="141">
        <f t="shared" si="11"/>
        <v>0.81614802829455946</v>
      </c>
      <c r="AR23" s="141">
        <f t="shared" si="11"/>
        <v>0.8220648281274201</v>
      </c>
      <c r="AS23" s="141">
        <f t="shared" si="11"/>
        <v>0.80360571206204934</v>
      </c>
      <c r="AT23" s="141">
        <f t="shared" si="11"/>
        <v>0.79574341809869364</v>
      </c>
      <c r="AU23" s="141">
        <f t="shared" si="11"/>
        <v>0.77311942609021445</v>
      </c>
      <c r="AV23" s="141">
        <f t="shared" si="11"/>
        <v>0.76657408945870997</v>
      </c>
      <c r="AW23" s="141">
        <f t="shared" si="11"/>
        <v>0.7626613021016766</v>
      </c>
      <c r="AX23" s="141">
        <f t="shared" si="11"/>
        <v>0.76905633590788869</v>
      </c>
      <c r="AY23" s="141">
        <f t="shared" si="11"/>
        <v>0.78721539726490286</v>
      </c>
      <c r="AZ23" s="141">
        <f t="shared" si="11"/>
        <v>0.81094284233616953</v>
      </c>
      <c r="BA23" s="141">
        <f t="shared" si="11"/>
        <v>0.82200842411589581</v>
      </c>
      <c r="BB23" s="141">
        <f t="shared" si="11"/>
        <v>0.81060457875729452</v>
      </c>
      <c r="BC23" s="141">
        <f t="shared" si="11"/>
        <v>0.82795635397971667</v>
      </c>
      <c r="BD23" s="141">
        <f t="shared" si="11"/>
        <v>0.81486205600132411</v>
      </c>
      <c r="BE23" s="141">
        <f t="shared" si="11"/>
        <v>0.80562597075467934</v>
      </c>
      <c r="BF23" s="141">
        <f t="shared" si="11"/>
        <v>0.80789628695183791</v>
      </c>
      <c r="BG23" s="141">
        <f t="shared" si="11"/>
        <v>0.77508755937905627</v>
      </c>
      <c r="BH23" s="141">
        <f t="shared" si="11"/>
        <v>0.78249361848099108</v>
      </c>
      <c r="BI23" s="141">
        <f t="shared" si="11"/>
        <v>0.80507716737389245</v>
      </c>
      <c r="BJ23" s="141">
        <f t="shared" si="11"/>
        <v>0.82342870032292192</v>
      </c>
      <c r="BK23" s="141">
        <f t="shared" si="11"/>
        <v>0.84669498888823436</v>
      </c>
      <c r="BL23" s="141">
        <f t="shared" si="11"/>
        <v>0.83141240458946575</v>
      </c>
      <c r="BM23" s="141">
        <f t="shared" si="11"/>
        <v>0.8014014111518194</v>
      </c>
      <c r="BN23" s="141">
        <f t="shared" si="11"/>
        <v>0.7850653482277089</v>
      </c>
      <c r="BO23" s="141">
        <f t="shared" si="11"/>
        <v>0.77246613652340201</v>
      </c>
      <c r="BP23" s="141">
        <f t="shared" si="11"/>
        <v>0.79211272501495622</v>
      </c>
      <c r="BQ23" s="141">
        <f t="shared" si="11"/>
        <v>0.80839251770527487</v>
      </c>
      <c r="BR23" s="141">
        <f t="shared" ref="BR23:EC23" si="12">SUM(BO12:BR17)/SUM(BO11:BR11)</f>
        <v>0.81089202895844614</v>
      </c>
      <c r="BS23" s="141">
        <f t="shared" si="12"/>
        <v>0.80269797776466434</v>
      </c>
      <c r="BT23" s="141">
        <f t="shared" si="12"/>
        <v>0.77749082299091743</v>
      </c>
      <c r="BU23" s="141">
        <f t="shared" si="12"/>
        <v>0.78098155003311276</v>
      </c>
      <c r="BV23" s="141">
        <f t="shared" si="12"/>
        <v>0.77802388646914888</v>
      </c>
      <c r="BW23" s="141">
        <f t="shared" si="12"/>
        <v>0.74910155990378968</v>
      </c>
      <c r="BX23" s="141">
        <f t="shared" si="12"/>
        <v>0.73627439721172727</v>
      </c>
      <c r="BY23" s="141">
        <f t="shared" si="12"/>
        <v>0.7360094401803764</v>
      </c>
      <c r="BZ23" s="141">
        <f t="shared" si="12"/>
        <v>0.74488975416086045</v>
      </c>
      <c r="CA23" s="141">
        <f t="shared" si="12"/>
        <v>0.77471179971836246</v>
      </c>
      <c r="CB23" s="141">
        <f t="shared" si="12"/>
        <v>0.80400881813448311</v>
      </c>
      <c r="CC23" s="141">
        <f t="shared" si="12"/>
        <v>0.77935908956041966</v>
      </c>
      <c r="CD23" s="141">
        <f t="shared" si="12"/>
        <v>0.77983830221149808</v>
      </c>
      <c r="CE23" s="141">
        <f t="shared" si="12"/>
        <v>0.77741114746166018</v>
      </c>
      <c r="CF23" s="141">
        <f t="shared" si="12"/>
        <v>0.79642503343536608</v>
      </c>
      <c r="CG23" s="141">
        <f t="shared" si="12"/>
        <v>0.82817822566678856</v>
      </c>
      <c r="CH23" s="141">
        <f t="shared" si="12"/>
        <v>0.82343640854632527</v>
      </c>
      <c r="CI23" s="141">
        <f t="shared" si="12"/>
        <v>0.85621863532320175</v>
      </c>
      <c r="CJ23" s="141">
        <f t="shared" si="12"/>
        <v>0.83775034712120888</v>
      </c>
      <c r="CK23" s="141">
        <f t="shared" si="12"/>
        <v>0.84562321110115002</v>
      </c>
      <c r="CL23" s="141">
        <f t="shared" si="12"/>
        <v>0.86194601159243656</v>
      </c>
      <c r="CM23" s="141">
        <f t="shared" si="12"/>
        <v>0.84300876186423335</v>
      </c>
      <c r="CN23" s="141">
        <f t="shared" si="12"/>
        <v>0.8164054035707744</v>
      </c>
      <c r="CO23" s="141">
        <f t="shared" si="12"/>
        <v>0.79931238870842003</v>
      </c>
      <c r="CP23" s="141">
        <f t="shared" si="12"/>
        <v>0.7671412164559539</v>
      </c>
      <c r="CQ23" s="141">
        <f t="shared" si="12"/>
        <v>0.73563262123101603</v>
      </c>
      <c r="CR23" s="141">
        <f t="shared" si="12"/>
        <v>0.72791001370957054</v>
      </c>
      <c r="CS23" s="141">
        <f t="shared" si="12"/>
        <v>0.71181858108617579</v>
      </c>
      <c r="CT23" s="141">
        <f t="shared" si="12"/>
        <v>0.71923411346017563</v>
      </c>
      <c r="CU23" s="141">
        <f t="shared" si="12"/>
        <v>0.74367632209805801</v>
      </c>
      <c r="CV23" s="141">
        <f t="shared" si="12"/>
        <v>0.76569567873165112</v>
      </c>
      <c r="CW23" s="141">
        <f t="shared" si="12"/>
        <v>0.76598420558004965</v>
      </c>
      <c r="CX23" s="141">
        <f t="shared" si="12"/>
        <v>0.74807552790458132</v>
      </c>
      <c r="CY23" s="141">
        <f t="shared" si="12"/>
        <v>0.74551169943465911</v>
      </c>
      <c r="CZ23" s="141">
        <f t="shared" si="12"/>
        <v>0.72401578425182089</v>
      </c>
      <c r="DA23" s="141">
        <f t="shared" si="12"/>
        <v>0.70606665786312772</v>
      </c>
      <c r="DB23" s="141">
        <f t="shared" si="12"/>
        <v>0.70399004096686091</v>
      </c>
      <c r="DC23" s="141">
        <f t="shared" si="12"/>
        <v>0.6952764483308459</v>
      </c>
      <c r="DD23" s="141">
        <f t="shared" si="12"/>
        <v>0.70847135323943444</v>
      </c>
      <c r="DE23" s="141">
        <f t="shared" si="12"/>
        <v>0.7254007965239514</v>
      </c>
      <c r="DF23" s="141">
        <f t="shared" si="12"/>
        <v>0.7284985698788139</v>
      </c>
      <c r="DG23" s="141">
        <f t="shared" si="12"/>
        <v>0.70728631994310165</v>
      </c>
      <c r="DH23" s="141">
        <f t="shared" si="12"/>
        <v>0.66392482159131605</v>
      </c>
      <c r="DI23" s="141">
        <f t="shared" si="12"/>
        <v>0.64737663819554525</v>
      </c>
      <c r="DJ23" s="141">
        <f t="shared" si="12"/>
        <v>0.64861544109236002</v>
      </c>
      <c r="DK23" s="141">
        <f t="shared" si="12"/>
        <v>0.64787916662168266</v>
      </c>
      <c r="DL23" s="141">
        <f t="shared" si="12"/>
        <v>0.69090284532639912</v>
      </c>
      <c r="DM23" s="141">
        <f t="shared" si="12"/>
        <v>0.70574760365450706</v>
      </c>
      <c r="DN23" s="141">
        <f t="shared" si="12"/>
        <v>0.69548947103664893</v>
      </c>
      <c r="DO23" s="141">
        <f t="shared" si="12"/>
        <v>0.69596598280008992</v>
      </c>
      <c r="DP23" s="141">
        <f t="shared" si="12"/>
        <v>0.67312544641873884</v>
      </c>
      <c r="DQ23" s="141">
        <f t="shared" si="12"/>
        <v>0.67163077172738761</v>
      </c>
      <c r="DR23" s="141">
        <f t="shared" si="12"/>
        <v>0.6951176300891686</v>
      </c>
      <c r="DS23" s="141">
        <f t="shared" si="12"/>
        <v>0.71135636470015629</v>
      </c>
      <c r="DT23" s="141">
        <f t="shared" si="12"/>
        <v>0.74138428022907099</v>
      </c>
      <c r="DU23" s="141">
        <f t="shared" si="12"/>
        <v>0.7330830233622283</v>
      </c>
      <c r="DV23" s="141">
        <f t="shared" si="12"/>
        <v>0.72492428140149467</v>
      </c>
      <c r="DW23" s="141">
        <f t="shared" si="12"/>
        <v>0.7112620203634048</v>
      </c>
      <c r="DX23" s="141">
        <f t="shared" si="12"/>
        <v>0.67263881738711762</v>
      </c>
      <c r="DY23" s="141">
        <f t="shared" si="12"/>
        <v>0.65518448748448443</v>
      </c>
      <c r="DZ23" s="141">
        <f t="shared" si="12"/>
        <v>0.6307324328002154</v>
      </c>
      <c r="EA23" s="141">
        <f t="shared" si="12"/>
        <v>0.63010086013189293</v>
      </c>
      <c r="EB23" s="141">
        <f t="shared" si="12"/>
        <v>0.64013851747019357</v>
      </c>
      <c r="EC23" s="141">
        <f t="shared" si="12"/>
        <v>0.65874177941643175</v>
      </c>
      <c r="ED23" s="141">
        <f t="shared" ref="ED23:FS23" si="13">SUM(EA12:ED17)/SUM(EA11:ED11)</f>
        <v>0.67935702340477189</v>
      </c>
      <c r="EE23" s="141">
        <f t="shared" si="13"/>
        <v>0.67334397204145002</v>
      </c>
      <c r="EF23" s="141">
        <f t="shared" si="13"/>
        <v>0.67570482526348208</v>
      </c>
      <c r="EG23" s="141">
        <f t="shared" si="13"/>
        <v>0.6664065087311507</v>
      </c>
      <c r="EH23" s="141">
        <f t="shared" si="13"/>
        <v>0.64981534171466637</v>
      </c>
      <c r="EI23" s="141">
        <f t="shared" si="13"/>
        <v>0.63681916607505584</v>
      </c>
      <c r="EJ23" s="141">
        <f t="shared" si="13"/>
        <v>0.64030559620063676</v>
      </c>
      <c r="EK23" s="141">
        <f t="shared" si="13"/>
        <v>0.65398977062135544</v>
      </c>
      <c r="EL23" s="141">
        <f t="shared" si="13"/>
        <v>0.672463486536375</v>
      </c>
      <c r="EM23" s="141">
        <f t="shared" si="13"/>
        <v>0.70946603276146758</v>
      </c>
      <c r="EN23" s="141">
        <f t="shared" si="13"/>
        <v>0.72252129757497896</v>
      </c>
      <c r="EO23" s="141">
        <f t="shared" si="13"/>
        <v>0.72712968975331349</v>
      </c>
      <c r="EP23" s="141">
        <f t="shared" si="13"/>
        <v>0.72751092225012726</v>
      </c>
      <c r="EQ23" s="141">
        <f t="shared" si="13"/>
        <v>0.735914980538246</v>
      </c>
      <c r="ER23" s="141">
        <f t="shared" si="13"/>
        <v>0.74107961540205236</v>
      </c>
      <c r="ES23" s="141">
        <f t="shared" si="13"/>
        <v>0.74232692293884095</v>
      </c>
      <c r="ET23" s="141">
        <f t="shared" si="13"/>
        <v>0.75863537498416234</v>
      </c>
      <c r="EU23" s="141">
        <f t="shared" si="13"/>
        <v>0.77444536549107201</v>
      </c>
      <c r="EV23" s="141">
        <f t="shared" si="13"/>
        <v>0.76907950192364571</v>
      </c>
      <c r="EW23" s="141">
        <f t="shared" si="13"/>
        <v>0.77041435359498611</v>
      </c>
      <c r="EX23" s="141">
        <f t="shared" si="13"/>
        <v>0.75224462508036838</v>
      </c>
      <c r="EY23" s="141">
        <f t="shared" si="13"/>
        <v>0.71384149091638938</v>
      </c>
      <c r="EZ23" s="141">
        <f t="shared" si="13"/>
        <v>0.71757367898462787</v>
      </c>
      <c r="FA23" s="141">
        <f t="shared" si="13"/>
        <v>0.72804829620940448</v>
      </c>
      <c r="FB23" s="141">
        <f t="shared" si="13"/>
        <v>0.72816444411626835</v>
      </c>
      <c r="FC23" s="141">
        <f t="shared" si="13"/>
        <v>0.73811447130815355</v>
      </c>
      <c r="FD23" s="141">
        <f t="shared" si="13"/>
        <v>0.74389798225461334</v>
      </c>
      <c r="FE23" s="141">
        <f t="shared" si="13"/>
        <v>0.7515128228939828</v>
      </c>
      <c r="FF23" s="141">
        <f t="shared" si="13"/>
        <v>0.76811238465335785</v>
      </c>
      <c r="FG23" s="141">
        <f t="shared" si="13"/>
        <v>0.79451484079736534</v>
      </c>
      <c r="FH23" s="141">
        <f t="shared" si="13"/>
        <v>0.81068750757961161</v>
      </c>
      <c r="FI23" s="141">
        <f t="shared" si="13"/>
        <v>0.79966864561479445</v>
      </c>
      <c r="FJ23" s="141">
        <f t="shared" si="13"/>
        <v>0.79245363242962297</v>
      </c>
      <c r="FK23" s="141">
        <f t="shared" si="13"/>
        <v>0.80042937511491652</v>
      </c>
      <c r="FL23" s="141">
        <f t="shared" si="13"/>
        <v>0.80090672857954126</v>
      </c>
      <c r="FM23" s="141">
        <f t="shared" si="13"/>
        <v>0.8084672255857196</v>
      </c>
      <c r="FN23" s="141">
        <f t="shared" si="13"/>
        <v>0.82223250304934414</v>
      </c>
      <c r="FO23" s="141">
        <f t="shared" si="13"/>
        <v>0.82639157456482837</v>
      </c>
      <c r="FP23" s="141">
        <f t="shared" si="13"/>
        <v>0.83608538492688422</v>
      </c>
      <c r="FQ23" s="141">
        <f t="shared" si="13"/>
        <v>0.84865433313453909</v>
      </c>
      <c r="FR23" s="141">
        <f t="shared" si="13"/>
        <v>0.85812138603496213</v>
      </c>
      <c r="FS23" s="141">
        <f t="shared" si="13"/>
        <v>0.84740188066707844</v>
      </c>
      <c r="FT23" s="141">
        <f>SUM(FQ12:FT17)/SUM(FQ11:FT11)</f>
        <v>0.83392817538104924</v>
      </c>
      <c r="FU23" s="141">
        <f>SUM(FR12:FU17)/SUM(FR11:FU11)</f>
        <v>0.81877516856225274</v>
      </c>
      <c r="FV23" s="141">
        <f>SUM(FS12:FV17)/SUM(FS11:FV11)</f>
        <v>0.8068452589788736</v>
      </c>
      <c r="FW23" s="141">
        <f>SUM(FT12:FW17)/SUM(FT11:FW11)</f>
        <v>0.82169526167048557</v>
      </c>
      <c r="FX23" s="141">
        <f>SUM(FU12:FX17)/SUM(FU11:FX11)</f>
        <v>0.83302094403888616</v>
      </c>
      <c r="FY23" s="157"/>
      <c r="FZ23" s="238"/>
    </row>
    <row r="24" spans="1:182" ht="15.75" thickBo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c r="DV24" s="142"/>
      <c r="DW24" s="142"/>
      <c r="DX24" s="142"/>
      <c r="DY24" s="142"/>
      <c r="DZ24" s="142"/>
      <c r="EA24" s="142"/>
      <c r="EB24" s="142"/>
      <c r="EC24" s="142"/>
      <c r="ED24" s="142"/>
      <c r="EE24" s="142"/>
      <c r="EF24" s="142"/>
      <c r="EG24" s="142"/>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c r="FD24" s="142"/>
      <c r="FE24" s="142"/>
      <c r="FF24" s="142"/>
      <c r="FG24" s="142"/>
      <c r="FH24" s="142"/>
      <c r="FI24" s="142"/>
      <c r="FJ24" s="142"/>
      <c r="FK24" s="142"/>
      <c r="FL24" s="142"/>
      <c r="FM24" s="142"/>
      <c r="FN24" s="142"/>
      <c r="FO24" s="142"/>
      <c r="FP24" s="142"/>
      <c r="FQ24" s="142"/>
      <c r="FR24" s="142"/>
      <c r="FS24" s="142"/>
      <c r="FT24" s="142"/>
      <c r="FU24" s="142"/>
      <c r="FV24" s="142"/>
      <c r="FW24" s="142"/>
      <c r="FX24" s="142"/>
      <c r="FY24" s="161"/>
    </row>
    <row r="25" spans="1:182" ht="15" customHeight="1">
      <c r="A25" s="136" t="s">
        <v>120</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50"/>
      <c r="BK25" s="143">
        <f>'Table 1'!BK26*0.0036</f>
        <v>25.566937700436753</v>
      </c>
      <c r="BL25" s="143">
        <f>'Table 1'!BL26*0.0036</f>
        <v>27.200200586192029</v>
      </c>
      <c r="BM25" s="143">
        <f>'Table 1'!BM26*0.0036</f>
        <v>23.474971280831301</v>
      </c>
      <c r="BN25" s="143">
        <f>'Table 1'!BN26*0.0036</f>
        <v>23.775623930775922</v>
      </c>
      <c r="BO25" s="143">
        <f>'Table 1'!BO26*0.0036</f>
        <v>26.822759701049286</v>
      </c>
      <c r="BP25" s="143">
        <f>'Table 1'!BP26*0.0036</f>
        <v>28.304209587437388</v>
      </c>
      <c r="BQ25" s="143">
        <f>'Table 1'!BQ26*0.0036</f>
        <v>25.030116249716787</v>
      </c>
      <c r="BR25" s="143">
        <f>'Table 1'!BR26*0.0036</f>
        <v>24.053887630204486</v>
      </c>
      <c r="BS25" s="143">
        <f>'Table 1'!BS26*0.0036</f>
        <v>27.466535369358581</v>
      </c>
      <c r="BT25" s="143">
        <f>'Table 1'!BT26*0.0036</f>
        <v>28.441825106943181</v>
      </c>
      <c r="BU25" s="143">
        <f>'Table 1'!BU26*0.0036</f>
        <v>25.579588797531766</v>
      </c>
      <c r="BV25" s="143">
        <f>'Table 1'!BV26*0.0036</f>
        <v>24.954221450146434</v>
      </c>
      <c r="BW25" s="143">
        <f>'Table 1'!BW26*0.0036</f>
        <v>27.689405459518859</v>
      </c>
      <c r="BX25" s="143">
        <f>'Table 1'!BX26*0.0036</f>
        <v>26.220731319036009</v>
      </c>
      <c r="BY25" s="143">
        <f>'Table 1'!BY26*0.0036</f>
        <v>24.744571119212665</v>
      </c>
      <c r="BZ25" s="143">
        <f>'Table 1'!BZ26*0.0036</f>
        <v>24.529262502232495</v>
      </c>
      <c r="CA25" s="143">
        <f>'Table 1'!CA26*0.0036</f>
        <v>27.579113319659768</v>
      </c>
      <c r="CB25" s="143">
        <f>'Table 1'!CB26*0.0036</f>
        <v>29.613787107191374</v>
      </c>
      <c r="CC25" s="143">
        <f>'Table 1'!CC26*0.0036</f>
        <v>26.025317582621355</v>
      </c>
      <c r="CD25" s="143">
        <f>'Table 1'!CD26*0.0036</f>
        <v>25.130875993207518</v>
      </c>
      <c r="CE25" s="143">
        <f>'Table 1'!CE26*0.0036</f>
        <v>28.121206125091781</v>
      </c>
      <c r="CF25" s="143">
        <f>'Table 1'!CF26*0.0036</f>
        <v>29.949540168383244</v>
      </c>
      <c r="CG25" s="143">
        <f>'Table 1'!CG26*0.0036</f>
        <v>26.659744519114646</v>
      </c>
      <c r="CH25" s="143">
        <f>'Table 1'!CH26*0.0036</f>
        <v>25.880171190690362</v>
      </c>
      <c r="CI25" s="143">
        <f>'Table 1'!CI26*0.0036</f>
        <v>28.576601307243173</v>
      </c>
      <c r="CJ25" s="143">
        <f>'Table 1'!CJ26*0.0036</f>
        <v>30.786080493106528</v>
      </c>
      <c r="CK25" s="143">
        <f>'Table 1'!CK26*0.0036</f>
        <v>26.876277925291493</v>
      </c>
      <c r="CL25" s="143">
        <f>'Table 1'!CL26*0.0036</f>
        <v>26.407642120718776</v>
      </c>
      <c r="CM25" s="143">
        <f>'Table 1'!CM26*0.0036</f>
        <v>29.407979085093277</v>
      </c>
      <c r="CN25" s="143">
        <f>'Table 1'!CN26*0.0036</f>
        <v>31.257393565988863</v>
      </c>
      <c r="CO25" s="143">
        <f>'Table 1'!CO26*0.0036</f>
        <v>28.145382194785544</v>
      </c>
      <c r="CP25" s="143">
        <f>'Table 1'!CP26*0.0036</f>
        <v>26.98606185353232</v>
      </c>
      <c r="CQ25" s="143">
        <f>'Table 1'!CQ26*0.0036</f>
        <v>30.590207139527692</v>
      </c>
      <c r="CR25" s="143">
        <f>'Table 1'!CR26*0.0036</f>
        <v>32.629685897145926</v>
      </c>
      <c r="CS25" s="143">
        <f>'Table 1'!CS26*0.0036</f>
        <v>28.734651584448503</v>
      </c>
      <c r="CT25" s="143">
        <f>'Table 1'!CT26*0.0036</f>
        <v>27.800591862157958</v>
      </c>
      <c r="CU25" s="143">
        <f>'Table 1'!CU26*0.0036</f>
        <v>30.505872837357526</v>
      </c>
      <c r="CV25" s="143">
        <f>'Table 1'!CV26*0.0036</f>
        <v>31.950137691396051</v>
      </c>
      <c r="CW25" s="143">
        <f>'Table 1'!CW26*0.0036</f>
        <v>29.270871036754865</v>
      </c>
      <c r="CX25" s="143">
        <f>'Table 1'!CX26*0.0036</f>
        <v>28.526741332731522</v>
      </c>
      <c r="CY25" s="143">
        <f>'Table 1'!CY26*0.0036</f>
        <v>30.805549462381347</v>
      </c>
      <c r="CZ25" s="143">
        <f>'Table 1'!CZ26*0.0036</f>
        <v>32.859722707411507</v>
      </c>
      <c r="DA25" s="143">
        <f>'Table 1'!DA26*0.0036</f>
        <v>29.95119612287785</v>
      </c>
      <c r="DB25" s="143">
        <f>'Table 1'!DB26*0.0036</f>
        <v>29.444500767449316</v>
      </c>
      <c r="DC25" s="143">
        <f>'Table 1'!DC26*0.0036</f>
        <v>31.556472840309464</v>
      </c>
      <c r="DD25" s="143">
        <f>'Table 1'!DD26*0.0036</f>
        <v>33.415114021328492</v>
      </c>
      <c r="DE25" s="143">
        <f>'Table 1'!DE26*0.0036</f>
        <v>30.493855946372598</v>
      </c>
      <c r="DF25" s="143">
        <f>'Table 1'!DF26*0.0036</f>
        <v>29.703897106269391</v>
      </c>
      <c r="DG25" s="143">
        <f>'Table 1'!DG26*0.0036</f>
        <v>33.394346069237756</v>
      </c>
      <c r="DH25" s="143">
        <f>'Table 1'!DH26*0.0036</f>
        <v>33.557460592342828</v>
      </c>
      <c r="DI25" s="143">
        <f>'Table 1'!DI26*0.0036</f>
        <v>30.696599846358399</v>
      </c>
      <c r="DJ25" s="143">
        <f>'Table 1'!DJ26*0.0036</f>
        <v>30.223305676020978</v>
      </c>
      <c r="DK25" s="143">
        <f>'Table 1'!DK26*0.0036</f>
        <v>32.990669367720841</v>
      </c>
      <c r="DL25" s="143">
        <f>'Table 1'!DL26*0.0036</f>
        <v>34.909771535853793</v>
      </c>
      <c r="DM25" s="143">
        <f>'Table 1'!DM26*0.0036</f>
        <v>32.176786947930502</v>
      </c>
      <c r="DN25" s="143">
        <f>'Table 1'!DN26*0.0036</f>
        <v>31.07920050953491</v>
      </c>
      <c r="DO25" s="143">
        <f>'Table 1'!DO26*0.0036</f>
        <v>31.535849738762398</v>
      </c>
      <c r="DP25" s="143">
        <f>'Table 1'!DP26*0.0036</f>
        <v>35.580964842515364</v>
      </c>
      <c r="DQ25" s="143">
        <f>'Table 1'!DQ26*0.0036</f>
        <v>32.723381879822469</v>
      </c>
      <c r="DR25" s="143">
        <f>'Table 1'!DR26*0.0036</f>
        <v>32.324558308339789</v>
      </c>
      <c r="DS25" s="143">
        <f>'Table 1'!DS26*0.0036</f>
        <v>34.33816169434872</v>
      </c>
      <c r="DT25" s="143">
        <f>'Table 1'!DT26*0.0036</f>
        <v>36.883421316012694</v>
      </c>
      <c r="DU25" s="143">
        <f>'Table 1'!DU26*0.0036</f>
        <v>32.77232770045471</v>
      </c>
      <c r="DV25" s="143">
        <f>'Table 1'!DV26*0.0036</f>
        <v>31.742249066023806</v>
      </c>
      <c r="DW25" s="143">
        <f>'Table 1'!DW26*0.0036</f>
        <v>35.650927991841357</v>
      </c>
      <c r="DX25" s="143">
        <f>'Table 1'!DX26*0.0036</f>
        <v>36.966144182922584</v>
      </c>
      <c r="DY25" s="143">
        <f>'Table 1'!DY26*0.0036</f>
        <v>33.906861612214094</v>
      </c>
      <c r="DZ25" s="143">
        <f>'Table 1'!DZ26*0.0036</f>
        <v>32.717947937061965</v>
      </c>
      <c r="EA25" s="143">
        <f>'Table 1'!EA26*0.0036</f>
        <v>36.350690806970924</v>
      </c>
      <c r="EB25" s="143">
        <f>'Table 1'!EB26*0.0036</f>
        <v>38.055136055772316</v>
      </c>
      <c r="EC25" s="143">
        <f>'Table 1'!EC26*0.0036</f>
        <v>34.199168181356228</v>
      </c>
      <c r="ED25" s="143">
        <f>'Table 1'!ED26*0.0036</f>
        <v>33.253475696580509</v>
      </c>
      <c r="EE25" s="143">
        <f>'Table 1'!EE26*0.0036</f>
        <v>35.96426175853496</v>
      </c>
      <c r="EF25" s="143">
        <f>'Table 1'!EF26*0.0036</f>
        <v>38.251039168379705</v>
      </c>
      <c r="EG25" s="143">
        <f>'Table 1'!EG26*0.0036</f>
        <v>34.92589429117055</v>
      </c>
      <c r="EH25" s="143">
        <f>'Table 1'!EH26*0.0036</f>
        <v>33.846857735985495</v>
      </c>
      <c r="EI25" s="143">
        <f>'Table 1'!EI26*0.0036</f>
        <v>35.909213624866673</v>
      </c>
      <c r="EJ25" s="143">
        <f>'Table 1'!EJ26*0.0036</f>
        <v>37.778812817005104</v>
      </c>
      <c r="EK25" s="143">
        <f>'Table 1'!EK26*0.0036</f>
        <v>33.579891102903929</v>
      </c>
      <c r="EL25" s="143">
        <f>'Table 1'!EL26*0.0036</f>
        <v>31.990198799409605</v>
      </c>
      <c r="EM25" s="143">
        <f>'Table 1'!EM26*0.0036</f>
        <v>36.51113850484451</v>
      </c>
      <c r="EN25" s="143">
        <f>'Table 1'!EN26*0.0036</f>
        <v>37.647703540987045</v>
      </c>
      <c r="EO25" s="143">
        <f>'Table 1'!EO26*0.0036</f>
        <v>35.234148249170325</v>
      </c>
      <c r="EP25" s="143">
        <f>'Table 1'!EP26*0.0036</f>
        <v>34.224186999327692</v>
      </c>
      <c r="EQ25" s="143">
        <f>'Table 1'!EQ26*0.0036</f>
        <v>36.915879004429215</v>
      </c>
      <c r="ER25" s="143">
        <f>'Table 1'!ER26*0.0036</f>
        <v>39.282068706883791</v>
      </c>
      <c r="ES25" s="143">
        <f>'Table 1'!ES26*0.0036</f>
        <v>35.932073536976176</v>
      </c>
      <c r="ET25" s="143">
        <f>'Table 1'!ET26*0.0036</f>
        <v>34.128913801266812</v>
      </c>
      <c r="EU25" s="143">
        <f>'Table 1'!EU26*0.0036</f>
        <v>36.49096765893065</v>
      </c>
      <c r="EV25" s="143">
        <f>'Table 1'!EV26*0.0036</f>
        <v>39.54747996315384</v>
      </c>
      <c r="EW25" s="143">
        <f>'Table 1'!EW26*0.0036</f>
        <v>34.971864386368658</v>
      </c>
      <c r="EX25" s="143">
        <f>'Table 1'!EX26*0.0036</f>
        <v>33.725863218280075</v>
      </c>
      <c r="EY25" s="143">
        <f>'Table 1'!EY26*0.0036</f>
        <v>36.784359062323006</v>
      </c>
      <c r="EZ25" s="143">
        <f>'Table 1'!EZ26*0.0036</f>
        <v>38.15252104019455</v>
      </c>
      <c r="FA25" s="143">
        <f>'Table 1'!FA26*0.0036</f>
        <v>34.869116326092048</v>
      </c>
      <c r="FB25" s="143">
        <f>'Table 1'!FB26*0.0036</f>
        <v>33.481864169262515</v>
      </c>
      <c r="FC25" s="187">
        <f>'Table 1'!FC26*0.0036</f>
        <v>35.218088851489796</v>
      </c>
      <c r="FD25" s="188">
        <f>'Table 1'!FD26*0.0036</f>
        <v>38.505590430118438</v>
      </c>
      <c r="FE25" s="188">
        <f>'Table 1'!FE26*0.0036</f>
        <v>34.848775216149292</v>
      </c>
      <c r="FF25" s="188">
        <f>'Table 1'!FF26*0.0036</f>
        <v>34.014885602127258</v>
      </c>
      <c r="FG25" s="188">
        <f>'Table 1'!FG26*0.0036</f>
        <v>35.406729664381778</v>
      </c>
      <c r="FH25" s="188">
        <f>'Table 1'!FH26*0.0036</f>
        <v>38.493795825489109</v>
      </c>
      <c r="FI25" s="188">
        <f>'Table 1'!FI26*0.0036</f>
        <v>35.936068932350913</v>
      </c>
      <c r="FJ25" s="188">
        <f>'Table 1'!FJ26*0.0036</f>
        <v>34.099606998881853</v>
      </c>
      <c r="FK25" s="188">
        <f>'Table 1'!FK26*0.0036</f>
        <v>35.96260077811111</v>
      </c>
      <c r="FL25" s="188">
        <f>'Table 1'!FL26*0.0036</f>
        <v>39.473553826595712</v>
      </c>
      <c r="FM25" s="188">
        <f>'Table 1'!FM26*0.0036</f>
        <v>35.876913734892923</v>
      </c>
      <c r="FN25" s="188">
        <f>'Table 1'!FN26*0.0036</f>
        <v>34.064281957746765</v>
      </c>
      <c r="FO25" s="188">
        <f>'Table 1'!FO26*0.0036</f>
        <v>35.531299881923346</v>
      </c>
      <c r="FP25" s="188">
        <f>'Table 1'!FP26*0.0036</f>
        <v>38.460456082804882</v>
      </c>
      <c r="FQ25" s="188">
        <f>'Table 1'!FQ26*0.0036</f>
        <v>34.562992736494834</v>
      </c>
      <c r="FR25" s="188">
        <f>'Table 1'!FR26*0.0036</f>
        <v>33.404338202074214</v>
      </c>
      <c r="FS25" s="188">
        <f>'Table 1'!FS26*0.0036</f>
        <v>35.542144496143166</v>
      </c>
      <c r="FT25" s="188">
        <f>'Table 1'!FT26*0.0036</f>
        <v>38.281744144741538</v>
      </c>
      <c r="FU25" s="188">
        <f>'Table 1'!FU26*0.0036</f>
        <v>34.762063161007909</v>
      </c>
      <c r="FV25" s="188">
        <f>'Table 1'!FV26*0.0036</f>
        <v>33.516334883341294</v>
      </c>
      <c r="FW25" s="188">
        <f>'Table 1'!FW26*0.0036</f>
        <v>35.549469809450386</v>
      </c>
      <c r="FX25" s="189">
        <f>'Table 1'!FX26*0.0036</f>
        <v>38.248041319891477</v>
      </c>
      <c r="FY25" s="157">
        <f t="shared" ref="FY25:FY30" si="14">FX25/FT25-1</f>
        <v>-8.803889583147706E-4</v>
      </c>
    </row>
    <row r="26" spans="1:182" ht="15" customHeight="1">
      <c r="A26" s="152" t="s">
        <v>16</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c r="CM26" s="150"/>
      <c r="CN26" s="150"/>
      <c r="CO26" s="150"/>
      <c r="CP26" s="150"/>
      <c r="CQ26" s="150"/>
      <c r="CR26" s="150"/>
      <c r="CS26" s="150"/>
      <c r="CT26" s="150"/>
      <c r="CU26" s="150"/>
      <c r="CV26" s="150"/>
      <c r="CW26" s="150"/>
      <c r="CX26" s="150"/>
      <c r="CY26" s="150"/>
      <c r="CZ26" s="150"/>
      <c r="DA26" s="150"/>
      <c r="DB26" s="150"/>
      <c r="DC26" s="150"/>
      <c r="DD26" s="150"/>
      <c r="DE26" s="150"/>
      <c r="DF26" s="150"/>
      <c r="DG26" s="150"/>
      <c r="DH26" s="150"/>
      <c r="DI26" s="150"/>
      <c r="DJ26" s="150"/>
      <c r="DK26" s="150"/>
      <c r="DL26" s="150"/>
      <c r="DM26" s="150"/>
      <c r="DN26" s="150"/>
      <c r="DO26" s="150"/>
      <c r="DP26" s="150"/>
      <c r="DQ26" s="150"/>
      <c r="DR26" s="150"/>
      <c r="DS26" s="150"/>
      <c r="DT26" s="150"/>
      <c r="DU26" s="150"/>
      <c r="DV26" s="150"/>
      <c r="DW26" s="150"/>
      <c r="DX26" s="150"/>
      <c r="DY26" s="150"/>
      <c r="DZ26" s="150"/>
      <c r="EA26" s="150"/>
      <c r="EB26" s="150"/>
      <c r="EC26" s="150"/>
      <c r="ED26" s="150"/>
      <c r="EE26" s="150"/>
      <c r="EF26" s="150"/>
      <c r="EG26" s="150"/>
      <c r="EH26" s="150"/>
      <c r="EI26" s="150"/>
      <c r="EJ26" s="150"/>
      <c r="EK26" s="150"/>
      <c r="EL26" s="150"/>
      <c r="EM26" s="150"/>
      <c r="EN26" s="150"/>
      <c r="EO26" s="150"/>
      <c r="EP26" s="150"/>
      <c r="EQ26" s="150"/>
      <c r="ER26" s="150"/>
      <c r="ES26" s="150"/>
      <c r="ET26" s="150"/>
      <c r="EU26" s="150"/>
      <c r="EV26" s="150"/>
      <c r="EW26" s="150"/>
      <c r="EX26" s="150"/>
      <c r="EY26" s="150"/>
      <c r="EZ26" s="150"/>
      <c r="FA26" s="150"/>
      <c r="FB26" s="150"/>
      <c r="FC26" s="190">
        <f>'Table 1'!FC27*0.0036</f>
        <v>1.7988112182270131</v>
      </c>
      <c r="FD26" s="128">
        <f>'Table 1'!FD27*0.0036</f>
        <v>1.4264688514645656</v>
      </c>
      <c r="FE26" s="128">
        <f>'Table 1'!FE27*0.0036</f>
        <v>2.3664984564864491</v>
      </c>
      <c r="FF26" s="128">
        <f>'Table 1'!FF27*0.0036</f>
        <v>2.9436774725157404</v>
      </c>
      <c r="FG26" s="128">
        <f>'Table 1'!FG27*0.0036</f>
        <v>1.7831958141801816</v>
      </c>
      <c r="FH26" s="128">
        <f>'Table 1'!FH27*0.0036</f>
        <v>1.6785692023062635</v>
      </c>
      <c r="FI26" s="128">
        <f>'Table 1'!FI27*0.0036</f>
        <v>2.9624234306230259</v>
      </c>
      <c r="FJ26" s="128">
        <f>'Table 1'!FJ27*0.0036</f>
        <v>3.5621262415257804</v>
      </c>
      <c r="FK26" s="128">
        <f>'Table 1'!FK27*0.0036</f>
        <v>1.9912828016864736</v>
      </c>
      <c r="FL26" s="128">
        <f>'Table 1'!FL27*0.0036</f>
        <v>1.6825474886797187</v>
      </c>
      <c r="FM26" s="128">
        <f>'Table 1'!FM27*0.0036</f>
        <v>3.0152021519832117</v>
      </c>
      <c r="FN26" s="128">
        <f>'Table 1'!FN27*0.0036</f>
        <v>3.2675821667065619</v>
      </c>
      <c r="FO26" s="128">
        <f>'Table 1'!FO27*0.0036</f>
        <v>2.2047813389561255</v>
      </c>
      <c r="FP26" s="128">
        <f>'Table 1'!FP27*0.0036</f>
        <v>1.5945936957314497</v>
      </c>
      <c r="FQ26" s="128">
        <f>'Table 1'!FQ27*0.0036</f>
        <v>2.2128141583971717</v>
      </c>
      <c r="FR26" s="128">
        <f>'Table 1'!FR27*0.0036</f>
        <v>3.0277808948773548</v>
      </c>
      <c r="FS26" s="128">
        <f>'Table 1'!FS27*0.0036</f>
        <v>1.8222496884670787</v>
      </c>
      <c r="FT26" s="128">
        <f>'Table 1'!FT27*0.0036</f>
        <v>1.6509313386346391</v>
      </c>
      <c r="FU26" s="128">
        <f>'Table 1'!FU27*0.0036</f>
        <v>2.6255886172574869</v>
      </c>
      <c r="FV26" s="128">
        <f>'Table 1'!FV27*0.0036</f>
        <v>2.9221870453351846</v>
      </c>
      <c r="FW26" s="128">
        <f>'Table 1'!FW27*0.0036</f>
        <v>1.7708627081109491</v>
      </c>
      <c r="FX26" s="191">
        <f>'Table 1'!FX27*0.0036</f>
        <v>1.5228983960842573</v>
      </c>
      <c r="FY26" s="157">
        <f t="shared" si="14"/>
        <v>-7.7551948742016319E-2</v>
      </c>
    </row>
    <row r="27" spans="1:182" ht="15" customHeight="1">
      <c r="A27" s="8" t="s">
        <v>70</v>
      </c>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c r="CR27" s="150"/>
      <c r="CS27" s="150"/>
      <c r="CT27" s="150"/>
      <c r="CU27" s="150"/>
      <c r="CV27" s="150"/>
      <c r="CW27" s="150"/>
      <c r="CX27" s="150"/>
      <c r="CY27" s="150"/>
      <c r="CZ27" s="150"/>
      <c r="DA27" s="150"/>
      <c r="DB27" s="150"/>
      <c r="DC27" s="150"/>
      <c r="DD27" s="150"/>
      <c r="DE27" s="150"/>
      <c r="DF27" s="150"/>
      <c r="DG27" s="150"/>
      <c r="DH27" s="150"/>
      <c r="DI27" s="150"/>
      <c r="DJ27" s="150"/>
      <c r="DK27" s="150"/>
      <c r="DL27" s="150"/>
      <c r="DM27" s="150"/>
      <c r="DN27" s="150"/>
      <c r="DO27" s="150"/>
      <c r="DP27" s="150"/>
      <c r="DQ27" s="150"/>
      <c r="DR27" s="150"/>
      <c r="DS27" s="150"/>
      <c r="DT27" s="150"/>
      <c r="DU27" s="150"/>
      <c r="DV27" s="150"/>
      <c r="DW27" s="150"/>
      <c r="DX27" s="150"/>
      <c r="DY27" s="150"/>
      <c r="DZ27" s="150"/>
      <c r="EA27" s="150"/>
      <c r="EB27" s="150"/>
      <c r="EC27" s="150"/>
      <c r="ED27" s="150"/>
      <c r="EE27" s="150"/>
      <c r="EF27" s="150"/>
      <c r="EG27" s="150"/>
      <c r="EH27" s="150"/>
      <c r="EI27" s="150"/>
      <c r="EJ27" s="150"/>
      <c r="EK27" s="150"/>
      <c r="EL27" s="150"/>
      <c r="EM27" s="150"/>
      <c r="EN27" s="150"/>
      <c r="EO27" s="150"/>
      <c r="EP27" s="150"/>
      <c r="EQ27" s="150"/>
      <c r="ER27" s="150"/>
      <c r="ES27" s="150"/>
      <c r="ET27" s="150"/>
      <c r="EU27" s="150"/>
      <c r="EV27" s="150"/>
      <c r="EW27" s="150"/>
      <c r="EX27" s="150"/>
      <c r="EY27" s="150"/>
      <c r="EZ27" s="150"/>
      <c r="FA27" s="150"/>
      <c r="FB27" s="150"/>
      <c r="FC27" s="190">
        <f>'Table 1'!FC28*0.0036</f>
        <v>12.743694027465372</v>
      </c>
      <c r="FD27" s="128">
        <f>'Table 1'!FD28*0.0036</f>
        <v>12.873942341309483</v>
      </c>
      <c r="FE27" s="128">
        <f>'Table 1'!FE28*0.0036</f>
        <v>13.296471648474276</v>
      </c>
      <c r="FF27" s="128">
        <f>'Table 1'!FF28*0.0036</f>
        <v>13.326089171543281</v>
      </c>
      <c r="FG27" s="128">
        <f>'Table 1'!FG28*0.0036</f>
        <v>12.906702216466057</v>
      </c>
      <c r="FH27" s="128">
        <f>'Table 1'!FH28*0.0036</f>
        <v>12.74004947378106</v>
      </c>
      <c r="FI27" s="128">
        <f>'Table 1'!FI28*0.0036</f>
        <v>13.213487240670275</v>
      </c>
      <c r="FJ27" s="128">
        <f>'Table 1'!FJ28*0.0036</f>
        <v>12.987250587281592</v>
      </c>
      <c r="FK27" s="128">
        <f>'Table 1'!FK28*0.0036</f>
        <v>13.176515924894087</v>
      </c>
      <c r="FL27" s="128">
        <f>'Table 1'!FL28*0.0036</f>
        <v>13.003236955749385</v>
      </c>
      <c r="FM27" s="128">
        <f>'Table 1'!FM28*0.0036</f>
        <v>13.359620338884646</v>
      </c>
      <c r="FN27" s="128">
        <f>'Table 1'!FN28*0.0036</f>
        <v>13.370055882324229</v>
      </c>
      <c r="FO27" s="128">
        <f>'Table 1'!FO28*0.0036</f>
        <v>13.201554385255392</v>
      </c>
      <c r="FP27" s="128">
        <f>'Table 1'!FP28*0.0036</f>
        <v>12.720333919175136</v>
      </c>
      <c r="FQ27" s="128">
        <f>'Table 1'!FQ28*0.0036</f>
        <v>13.238800048179934</v>
      </c>
      <c r="FR27" s="128">
        <f>'Table 1'!FR28*0.0036</f>
        <v>12.867090745941468</v>
      </c>
      <c r="FS27" s="128">
        <f>'Table 1'!FS28*0.0036</f>
        <v>13.17198260358</v>
      </c>
      <c r="FT27" s="128">
        <f>'Table 1'!FT28*0.0036</f>
        <v>12.76832731790484</v>
      </c>
      <c r="FU27" s="128">
        <f>'Table 1'!FU28*0.0036</f>
        <v>13.430294705943863</v>
      </c>
      <c r="FV27" s="128">
        <f>'Table 1'!FV28*0.0036</f>
        <v>13.18279732013826</v>
      </c>
      <c r="FW27" s="128">
        <f>'Table 1'!FW28*0.0036</f>
        <v>13.252607350084331</v>
      </c>
      <c r="FX27" s="191">
        <f>'Table 1'!FX28*0.0036</f>
        <v>12.737650704599485</v>
      </c>
      <c r="FY27" s="157">
        <f t="shared" si="14"/>
        <v>-2.4025553654422049E-3</v>
      </c>
    </row>
    <row r="28" spans="1:182" ht="15" customHeight="1">
      <c r="A28" s="3" t="s">
        <v>71</v>
      </c>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c r="CR28" s="150"/>
      <c r="CS28" s="150"/>
      <c r="CT28" s="150"/>
      <c r="CU28" s="150"/>
      <c r="CV28" s="150"/>
      <c r="CW28" s="150"/>
      <c r="CX28" s="150"/>
      <c r="CY28" s="150"/>
      <c r="CZ28" s="150"/>
      <c r="DA28" s="150"/>
      <c r="DB28" s="150"/>
      <c r="DC28" s="150"/>
      <c r="DD28" s="150"/>
      <c r="DE28" s="150"/>
      <c r="DF28" s="150"/>
      <c r="DG28" s="150"/>
      <c r="DH28" s="150"/>
      <c r="DI28" s="150"/>
      <c r="DJ28" s="150"/>
      <c r="DK28" s="150"/>
      <c r="DL28" s="150"/>
      <c r="DM28" s="150"/>
      <c r="DN28" s="150"/>
      <c r="DO28" s="150"/>
      <c r="DP28" s="150"/>
      <c r="DQ28" s="150"/>
      <c r="DR28" s="150"/>
      <c r="DS28" s="150"/>
      <c r="DT28" s="150"/>
      <c r="DU28" s="150"/>
      <c r="DV28" s="150"/>
      <c r="DW28" s="150"/>
      <c r="DX28" s="150"/>
      <c r="DY28" s="150"/>
      <c r="DZ28" s="150"/>
      <c r="EA28" s="150"/>
      <c r="EB28" s="150"/>
      <c r="EC28" s="150"/>
      <c r="ED28" s="150"/>
      <c r="EE28" s="150"/>
      <c r="EF28" s="150"/>
      <c r="EG28" s="150"/>
      <c r="EH28" s="150"/>
      <c r="EI28" s="150"/>
      <c r="EJ28" s="150"/>
      <c r="EK28" s="150"/>
      <c r="EL28" s="150"/>
      <c r="EM28" s="150"/>
      <c r="EN28" s="150"/>
      <c r="EO28" s="150"/>
      <c r="EP28" s="150"/>
      <c r="EQ28" s="150"/>
      <c r="ER28" s="150"/>
      <c r="ES28" s="150"/>
      <c r="ET28" s="150"/>
      <c r="EU28" s="150"/>
      <c r="EV28" s="150"/>
      <c r="EW28" s="150"/>
      <c r="EX28" s="150"/>
      <c r="EY28" s="150"/>
      <c r="EZ28" s="150"/>
      <c r="FA28" s="150"/>
      <c r="FB28" s="150"/>
      <c r="FC28" s="190">
        <f>'Table 1'!FC29*0.0036</f>
        <v>8.7462510912375127</v>
      </c>
      <c r="FD28" s="128">
        <f>'Table 1'!FD29*0.0036</f>
        <v>9.0926800434489596</v>
      </c>
      <c r="FE28" s="128">
        <f>'Table 1'!FE29*0.0036</f>
        <v>8.1175077446720039</v>
      </c>
      <c r="FF28" s="128">
        <f>'Table 1'!FF29*0.0036</f>
        <v>7.902066336463224</v>
      </c>
      <c r="FG28" s="128">
        <f>'Table 1'!FG29*0.0036</f>
        <v>8.4763711806646675</v>
      </c>
      <c r="FH28" s="128">
        <f>'Table 1'!FH29*0.0036</f>
        <v>9.1290984774188395</v>
      </c>
      <c r="FI28" s="128">
        <f>'Table 1'!FI29*0.0036</f>
        <v>8.2613895450522126</v>
      </c>
      <c r="FJ28" s="128">
        <f>'Table 1'!FJ29*0.0036</f>
        <v>8.1077543967984838</v>
      </c>
      <c r="FK28" s="128">
        <f>'Table 1'!FK29*0.0036</f>
        <v>8.7453852863690145</v>
      </c>
      <c r="FL28" s="128">
        <f>'Table 1'!FL29*0.0036</f>
        <v>9.2423790604377718</v>
      </c>
      <c r="FM28" s="128">
        <f>'Table 1'!FM29*0.0036</f>
        <v>8.3696311277395559</v>
      </c>
      <c r="FN28" s="128">
        <f>'Table 1'!FN29*0.0036</f>
        <v>8.0900853362054992</v>
      </c>
      <c r="FO28" s="128">
        <f>'Table 1'!FO29*0.0036</f>
        <v>8.7158498633377199</v>
      </c>
      <c r="FP28" s="128">
        <f>'Table 1'!FP29*0.0036</f>
        <v>9.3369854208862435</v>
      </c>
      <c r="FQ28" s="128">
        <f>'Table 1'!FQ29*0.0036</f>
        <v>8.3624130233883704</v>
      </c>
      <c r="FR28" s="128">
        <f>'Table 1'!FR29*0.0036</f>
        <v>7.9752767267802955</v>
      </c>
      <c r="FS28" s="128">
        <f>'Table 1'!FS29*0.0036</f>
        <v>8.6677298334121318</v>
      </c>
      <c r="FT28" s="128">
        <f>'Table 1'!FT29*0.0036</f>
        <v>9.1011441867280194</v>
      </c>
      <c r="FU28" s="128">
        <f>'Table 1'!FU29*0.0036</f>
        <v>8.2700768759586829</v>
      </c>
      <c r="FV28" s="128">
        <f>'Table 1'!FV29*0.0036</f>
        <v>8.2243155251156406</v>
      </c>
      <c r="FW28" s="128">
        <f>'Table 1'!FW29*0.0036</f>
        <v>8.652962649608531</v>
      </c>
      <c r="FX28" s="191">
        <f>'Table 1'!FX29*0.0036</f>
        <v>9.1715380258538879</v>
      </c>
      <c r="FY28" s="157">
        <f t="shared" si="14"/>
        <v>7.7346142069172341E-3</v>
      </c>
    </row>
    <row r="29" spans="1:182" ht="15" customHeight="1">
      <c r="A29" s="3" t="s">
        <v>72</v>
      </c>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c r="CR29" s="150"/>
      <c r="CS29" s="150"/>
      <c r="CT29" s="150"/>
      <c r="CU29" s="150"/>
      <c r="CV29" s="150"/>
      <c r="CW29" s="150"/>
      <c r="CX29" s="150"/>
      <c r="CY29" s="150"/>
      <c r="CZ29" s="150"/>
      <c r="DA29" s="150"/>
      <c r="DB29" s="150"/>
      <c r="DC29" s="150"/>
      <c r="DD29" s="150"/>
      <c r="DE29" s="150"/>
      <c r="DF29" s="150"/>
      <c r="DG29" s="150"/>
      <c r="DH29" s="150"/>
      <c r="DI29" s="150"/>
      <c r="DJ29" s="150"/>
      <c r="DK29" s="150"/>
      <c r="DL29" s="150"/>
      <c r="DM29" s="150"/>
      <c r="DN29" s="150"/>
      <c r="DO29" s="150"/>
      <c r="DP29" s="150"/>
      <c r="DQ29" s="150"/>
      <c r="DR29" s="150"/>
      <c r="DS29" s="150"/>
      <c r="DT29" s="150"/>
      <c r="DU29" s="150"/>
      <c r="DV29" s="150"/>
      <c r="DW29" s="150"/>
      <c r="DX29" s="150"/>
      <c r="DY29" s="150"/>
      <c r="DZ29" s="150"/>
      <c r="EA29" s="150"/>
      <c r="EB29" s="150"/>
      <c r="EC29" s="150"/>
      <c r="ED29" s="150"/>
      <c r="EE29" s="150"/>
      <c r="EF29" s="150"/>
      <c r="EG29" s="150"/>
      <c r="EH29" s="150"/>
      <c r="EI29" s="150"/>
      <c r="EJ29" s="150"/>
      <c r="EK29" s="150"/>
      <c r="EL29" s="150"/>
      <c r="EM29" s="150"/>
      <c r="EN29" s="150"/>
      <c r="EO29" s="150"/>
      <c r="EP29" s="150"/>
      <c r="EQ29" s="150"/>
      <c r="ER29" s="150"/>
      <c r="ES29" s="150"/>
      <c r="ET29" s="150"/>
      <c r="EU29" s="150"/>
      <c r="EV29" s="150"/>
      <c r="EW29" s="150"/>
      <c r="EX29" s="150"/>
      <c r="EY29" s="150"/>
      <c r="EZ29" s="150"/>
      <c r="FA29" s="150"/>
      <c r="FB29" s="150"/>
      <c r="FC29" s="190">
        <f>'Table 1'!FC30*0.0036</f>
        <v>11.054221264319903</v>
      </c>
      <c r="FD29" s="128">
        <f>'Table 1'!FD30*0.0036</f>
        <v>14.196312889735427</v>
      </c>
      <c r="FE29" s="128">
        <f>'Table 1'!FE30*0.0036</f>
        <v>10.22380654447656</v>
      </c>
      <c r="FF29" s="128">
        <f>'Table 1'!FF30*0.0036</f>
        <v>8.9895394554450121</v>
      </c>
      <c r="FG29" s="128">
        <f>'Table 1'!FG30*0.0036</f>
        <v>11.34298068167088</v>
      </c>
      <c r="FH29" s="128">
        <f>'Table 1'!FH30*0.0036</f>
        <v>13.976721167022935</v>
      </c>
      <c r="FI29" s="128">
        <f>'Table 1'!FI30*0.0036</f>
        <v>10.604876942565395</v>
      </c>
      <c r="FJ29" s="128">
        <f>'Table 1'!FJ30*0.0036</f>
        <v>8.7297652804359966</v>
      </c>
      <c r="FK29" s="128">
        <f>'Table 1'!FK30*0.0036</f>
        <v>11.298670118081532</v>
      </c>
      <c r="FL29" s="128">
        <f>'Table 1'!FL30*0.0036</f>
        <v>14.738322802528836</v>
      </c>
      <c r="FM29" s="128">
        <f>'Table 1'!FM30*0.0036</f>
        <v>10.391345125565508</v>
      </c>
      <c r="FN29" s="128">
        <f>'Table 1'!FN30*0.0036</f>
        <v>8.6832794932704722</v>
      </c>
      <c r="FO29" s="128">
        <f>'Table 1'!FO30*0.0036</f>
        <v>10.736437672454112</v>
      </c>
      <c r="FP29" s="128">
        <f>'Table 1'!FP30*0.0036</f>
        <v>14.081833397612051</v>
      </c>
      <c r="FQ29" s="128">
        <f>'Table 1'!FQ30*0.0036</f>
        <v>10.098253161409355</v>
      </c>
      <c r="FR29" s="128">
        <f>'Table 1'!FR30*0.0036</f>
        <v>8.8937482947550919</v>
      </c>
      <c r="FS29" s="128">
        <f>'Table 1'!FS30*0.0036</f>
        <v>11.197000540883952</v>
      </c>
      <c r="FT29" s="128">
        <f>'Table 1'!FT30*0.0036</f>
        <v>14.044290675994043</v>
      </c>
      <c r="FU29" s="128">
        <f>'Table 1'!FU30*0.0036</f>
        <v>9.773399261167885</v>
      </c>
      <c r="FV29" s="128">
        <f>'Table 1'!FV30*0.0036</f>
        <v>8.5465934530322034</v>
      </c>
      <c r="FW29" s="128">
        <f>'Table 1'!FW30*0.0036</f>
        <v>11.189855271846563</v>
      </c>
      <c r="FX29" s="191">
        <f>'Table 1'!FX30*0.0036</f>
        <v>14.098903567873847</v>
      </c>
      <c r="FY29" s="157">
        <f t="shared" si="14"/>
        <v>3.8886187376592218E-3</v>
      </c>
    </row>
    <row r="30" spans="1:182" ht="15" customHeight="1" thickBot="1">
      <c r="A30" s="3" t="s">
        <v>73</v>
      </c>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c r="DO30" s="150"/>
      <c r="DP30" s="150"/>
      <c r="DQ30" s="150"/>
      <c r="DR30" s="150"/>
      <c r="DS30" s="150"/>
      <c r="DT30" s="150"/>
      <c r="DU30" s="150"/>
      <c r="DV30" s="150"/>
      <c r="DW30" s="150"/>
      <c r="DX30" s="150"/>
      <c r="DY30" s="150"/>
      <c r="DZ30" s="150"/>
      <c r="EA30" s="150"/>
      <c r="EB30" s="150"/>
      <c r="EC30" s="150"/>
      <c r="ED30" s="150"/>
      <c r="EE30" s="150"/>
      <c r="EF30" s="150"/>
      <c r="EG30" s="150"/>
      <c r="EH30" s="150"/>
      <c r="EI30" s="150"/>
      <c r="EJ30" s="150"/>
      <c r="EK30" s="150"/>
      <c r="EL30" s="150"/>
      <c r="EM30" s="150"/>
      <c r="EN30" s="150"/>
      <c r="EO30" s="150"/>
      <c r="EP30" s="150"/>
      <c r="EQ30" s="150"/>
      <c r="ER30" s="150"/>
      <c r="ES30" s="150"/>
      <c r="ET30" s="150"/>
      <c r="EU30" s="150"/>
      <c r="EV30" s="150"/>
      <c r="EW30" s="150"/>
      <c r="EX30" s="150"/>
      <c r="EY30" s="150"/>
      <c r="EZ30" s="150"/>
      <c r="FA30" s="150"/>
      <c r="FB30" s="150"/>
      <c r="FC30" s="192">
        <f>'Table 1'!FC31*0.0036</f>
        <v>0.87511125023999992</v>
      </c>
      <c r="FD30" s="193">
        <f>'Table 1'!FD31*0.0036</f>
        <v>0.91618630415999991</v>
      </c>
      <c r="FE30" s="193">
        <f>'Table 1'!FE31*0.0036</f>
        <v>0.84449082203999992</v>
      </c>
      <c r="FF30" s="193">
        <f>'Table 1'!FF31*0.0036</f>
        <v>0.85351316615999995</v>
      </c>
      <c r="FG30" s="193">
        <f>'Table 1'!FG31*0.0036</f>
        <v>0.89747977140000001</v>
      </c>
      <c r="FH30" s="193">
        <f>'Table 1'!FH31*0.0036</f>
        <v>0.96935750495999995</v>
      </c>
      <c r="FI30" s="193">
        <f>'Table 1'!FI31*0.0036</f>
        <v>0.89389177344000004</v>
      </c>
      <c r="FJ30" s="193">
        <f>'Table 1'!FJ31*0.0036</f>
        <v>0.71271049283999999</v>
      </c>
      <c r="FK30" s="193">
        <f>'Table 1'!FK31*0.0036</f>
        <v>0.75074664707999994</v>
      </c>
      <c r="FL30" s="193">
        <f>'Table 1'!FL31*0.0036</f>
        <v>0.80706751919999997</v>
      </c>
      <c r="FM30" s="193">
        <f>'Table 1'!FM31*0.0036</f>
        <v>0.74111499071999998</v>
      </c>
      <c r="FN30" s="193">
        <f>'Table 1'!FN31*0.0036</f>
        <v>0.65327907923999995</v>
      </c>
      <c r="FO30" s="193">
        <f>'Table 1'!FO31*0.0036</f>
        <v>0.67267662192</v>
      </c>
      <c r="FP30" s="193">
        <f>'Table 1'!FP31*0.0036</f>
        <v>0.72670964939999994</v>
      </c>
      <c r="FQ30" s="193">
        <f>'Table 1'!FQ31*0.0036</f>
        <v>0.65071234511999998</v>
      </c>
      <c r="FR30" s="193">
        <f>'Table 1'!FR31*0.0036</f>
        <v>0.64044153971999995</v>
      </c>
      <c r="FS30" s="193">
        <f>'Table 1'!FS31*0.0036</f>
        <v>0.68318182979999997</v>
      </c>
      <c r="FT30" s="193">
        <f>'Table 1'!FT31*0.0036</f>
        <v>0.71705062547999998</v>
      </c>
      <c r="FU30" s="193">
        <f>'Table 1'!FU31*0.0036</f>
        <v>0.66270370068000006</v>
      </c>
      <c r="FV30" s="193">
        <f>'Table 1'!FV31*0.0036</f>
        <v>0.64044153971999995</v>
      </c>
      <c r="FW30" s="193">
        <f>'Table 1'!FW31*0.0036</f>
        <v>0.68318182979999997</v>
      </c>
      <c r="FX30" s="194">
        <f>'Table 1'!FX31*0.0036</f>
        <v>0.71705062547999998</v>
      </c>
      <c r="FY30" s="157">
        <f t="shared" si="14"/>
        <v>0</v>
      </c>
    </row>
    <row r="31" spans="1:182" ht="15" customHeight="1">
      <c r="A31" s="3"/>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c r="DX31" s="178"/>
      <c r="DY31" s="178"/>
      <c r="DZ31" s="178"/>
      <c r="EA31" s="178"/>
      <c r="EB31" s="178"/>
      <c r="EC31" s="178"/>
      <c r="ED31" s="178"/>
      <c r="EE31" s="178"/>
      <c r="EF31" s="178"/>
      <c r="EG31" s="178"/>
      <c r="EH31" s="178"/>
      <c r="EI31" s="178"/>
      <c r="EJ31" s="178"/>
      <c r="EK31" s="178"/>
      <c r="EL31" s="178"/>
      <c r="EM31" s="178"/>
      <c r="EN31" s="178"/>
      <c r="EO31" s="178"/>
      <c r="EP31" s="178"/>
      <c r="EQ31" s="178"/>
      <c r="ER31" s="178"/>
      <c r="ES31" s="178"/>
      <c r="ET31" s="178"/>
      <c r="EU31" s="178"/>
      <c r="EV31" s="178"/>
      <c r="EW31" s="178"/>
      <c r="EX31" s="178"/>
      <c r="EY31" s="178"/>
      <c r="EZ31" s="178"/>
      <c r="FA31" s="178"/>
      <c r="FB31" s="178"/>
      <c r="FC31" s="178"/>
      <c r="FD31" s="178"/>
      <c r="FE31" s="178"/>
      <c r="FF31" s="178"/>
      <c r="FG31" s="178"/>
      <c r="FH31" s="178"/>
      <c r="FI31" s="178"/>
      <c r="FJ31" s="178"/>
      <c r="FK31" s="178"/>
      <c r="FL31" s="178"/>
      <c r="FM31" s="178"/>
      <c r="FN31" s="178"/>
      <c r="FO31" s="178"/>
      <c r="FP31" s="178"/>
      <c r="FQ31" s="178"/>
      <c r="FR31" s="178"/>
      <c r="FS31" s="178"/>
      <c r="FT31" s="178"/>
      <c r="FU31" s="178"/>
      <c r="FV31" s="178"/>
      <c r="FW31" s="178"/>
      <c r="FX31" s="178"/>
      <c r="FY31" s="158"/>
    </row>
    <row r="32" spans="1:182">
      <c r="A32" s="4" t="s">
        <v>88</v>
      </c>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170"/>
      <c r="FG32" s="50"/>
      <c r="FH32" s="50"/>
      <c r="FI32" s="50"/>
      <c r="FJ32" s="50"/>
      <c r="FK32" s="50"/>
      <c r="FL32" s="50"/>
      <c r="FM32" s="50"/>
      <c r="FN32" s="50"/>
      <c r="FO32" s="50"/>
      <c r="FP32" s="50"/>
      <c r="FQ32" s="50"/>
      <c r="FR32" s="50"/>
      <c r="FS32" s="50"/>
      <c r="FT32" s="50"/>
      <c r="FU32" s="50"/>
      <c r="FV32" s="50"/>
      <c r="FW32" s="50"/>
      <c r="FX32" s="50"/>
    </row>
    <row r="33" spans="1:181" ht="30">
      <c r="A33" s="14" t="s">
        <v>67</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row>
    <row r="34" spans="1:181" ht="30">
      <c r="A34" s="14" t="s">
        <v>89</v>
      </c>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row>
    <row r="35" spans="1:181" ht="30">
      <c r="A35" s="209" t="s">
        <v>98</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row>
    <row r="36" spans="1:181" ht="45">
      <c r="A36" s="14" t="s">
        <v>97</v>
      </c>
    </row>
    <row r="37" spans="1:181" ht="45">
      <c r="A37" s="14" t="s">
        <v>113</v>
      </c>
    </row>
  </sheetData>
  <hyperlinks>
    <hyperlink ref="A1" location="Contents!A1" display="Return to content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T60"/>
  <sheetViews>
    <sheetView zoomScale="85" zoomScaleNormal="85" workbookViewId="0">
      <pane xSplit="1" ySplit="9" topLeftCell="AD10" activePane="bottomRight" state="frozen"/>
      <selection pane="topRight" activeCell="B1" sqref="B1"/>
      <selection pane="bottomLeft" activeCell="A10" sqref="A10"/>
      <selection pane="bottomRight" activeCell="AS9" sqref="AS9"/>
    </sheetView>
  </sheetViews>
  <sheetFormatPr defaultRowHeight="15" outlineLevelRow="1"/>
  <cols>
    <col min="1" max="1" width="56.5" style="1" customWidth="1"/>
    <col min="2" max="17" width="9" style="1" customWidth="1"/>
    <col min="18" max="33" width="9" style="2"/>
    <col min="34" max="38" width="9" style="2" customWidth="1"/>
    <col min="39" max="40" width="9" style="2"/>
    <col min="41" max="41" width="9.25" style="2" bestFit="1" customWidth="1"/>
    <col min="42" max="42" width="9" style="2"/>
    <col min="43" max="45" width="9.125" style="2" customWidth="1"/>
    <col min="46" max="46" width="14.125" style="2" bestFit="1" customWidth="1"/>
    <col min="47" max="16384" width="9" style="2"/>
  </cols>
  <sheetData>
    <row r="1" spans="1:46">
      <c r="A1" s="47" t="s">
        <v>54</v>
      </c>
      <c r="B1" s="47"/>
      <c r="C1" s="47"/>
      <c r="D1" s="47"/>
      <c r="E1" s="47"/>
      <c r="F1" s="47"/>
      <c r="G1" s="47"/>
      <c r="H1" s="47"/>
      <c r="I1" s="47"/>
      <c r="J1" s="47"/>
      <c r="K1" s="47"/>
      <c r="L1" s="47"/>
      <c r="M1" s="47"/>
      <c r="N1" s="47"/>
      <c r="O1" s="47"/>
      <c r="P1" s="47"/>
      <c r="Q1" s="47"/>
    </row>
    <row r="5" spans="1:46">
      <c r="AO5" s="12"/>
    </row>
    <row r="7" spans="1:46" ht="21">
      <c r="A7" s="168" t="s">
        <v>80</v>
      </c>
      <c r="B7" s="167"/>
      <c r="C7" s="167"/>
      <c r="D7" s="167"/>
      <c r="E7" s="167"/>
      <c r="F7" s="167"/>
      <c r="G7" s="167"/>
      <c r="H7" s="167"/>
      <c r="I7" s="167"/>
      <c r="J7" s="167"/>
      <c r="K7" s="167"/>
      <c r="L7" s="167"/>
      <c r="M7" s="167"/>
      <c r="N7" s="167"/>
      <c r="O7" s="167"/>
      <c r="P7" s="167"/>
      <c r="Q7" s="167"/>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row>
    <row r="8" spans="1:46">
      <c r="A8" s="166"/>
      <c r="B8" s="16"/>
      <c r="C8" s="16"/>
      <c r="D8" s="16"/>
      <c r="E8" s="16"/>
      <c r="F8" s="16"/>
      <c r="G8" s="16"/>
      <c r="H8" s="16"/>
      <c r="I8" s="16"/>
      <c r="J8" s="16"/>
      <c r="K8" s="16"/>
      <c r="L8" s="16"/>
      <c r="M8" s="16"/>
      <c r="N8" s="16"/>
      <c r="O8" s="16"/>
      <c r="P8" s="16"/>
      <c r="Q8" s="16"/>
    </row>
    <row r="9" spans="1:46" ht="14.25" customHeight="1">
      <c r="A9" s="137" t="s">
        <v>22</v>
      </c>
      <c r="B9" s="144">
        <v>1974</v>
      </c>
      <c r="C9" s="144">
        <v>1975</v>
      </c>
      <c r="D9" s="144">
        <v>1976</v>
      </c>
      <c r="E9" s="144">
        <v>1977</v>
      </c>
      <c r="F9" s="144">
        <v>1978</v>
      </c>
      <c r="G9" s="144">
        <v>1979</v>
      </c>
      <c r="H9" s="144">
        <v>1980</v>
      </c>
      <c r="I9" s="144">
        <v>1981</v>
      </c>
      <c r="J9" s="144">
        <v>1982</v>
      </c>
      <c r="K9" s="144">
        <v>1983</v>
      </c>
      <c r="L9" s="144">
        <v>1984</v>
      </c>
      <c r="M9" s="144">
        <v>1985</v>
      </c>
      <c r="N9" s="144">
        <v>1986</v>
      </c>
      <c r="O9" s="144">
        <v>1987</v>
      </c>
      <c r="P9" s="144">
        <v>1988</v>
      </c>
      <c r="Q9" s="144">
        <v>1989</v>
      </c>
      <c r="R9" s="144">
        <v>1990</v>
      </c>
      <c r="S9" s="144">
        <v>1991</v>
      </c>
      <c r="T9" s="144">
        <v>1992</v>
      </c>
      <c r="U9" s="144">
        <v>1993</v>
      </c>
      <c r="V9" s="144">
        <v>1994</v>
      </c>
      <c r="W9" s="144">
        <v>1995</v>
      </c>
      <c r="X9" s="144">
        <v>1996</v>
      </c>
      <c r="Y9" s="144">
        <v>1997</v>
      </c>
      <c r="Z9" s="144">
        <v>1998</v>
      </c>
      <c r="AA9" s="144">
        <v>1999</v>
      </c>
      <c r="AB9" s="144">
        <v>2000</v>
      </c>
      <c r="AC9" s="144">
        <v>2001</v>
      </c>
      <c r="AD9" s="144">
        <v>2002</v>
      </c>
      <c r="AE9" s="144">
        <v>2003</v>
      </c>
      <c r="AF9" s="144">
        <v>2004</v>
      </c>
      <c r="AG9" s="144">
        <v>2005</v>
      </c>
      <c r="AH9" s="144">
        <v>2006</v>
      </c>
      <c r="AI9" s="144">
        <v>2007</v>
      </c>
      <c r="AJ9" s="144">
        <v>2008</v>
      </c>
      <c r="AK9" s="144">
        <v>2009</v>
      </c>
      <c r="AL9" s="144">
        <v>2010</v>
      </c>
      <c r="AM9" s="144">
        <v>2011</v>
      </c>
      <c r="AN9" s="144">
        <v>2012</v>
      </c>
      <c r="AO9" s="144">
        <v>2013</v>
      </c>
      <c r="AP9" s="144">
        <v>2014</v>
      </c>
      <c r="AQ9" s="144">
        <v>2015</v>
      </c>
      <c r="AR9" s="144">
        <v>2016</v>
      </c>
      <c r="AS9" s="144">
        <v>2017</v>
      </c>
      <c r="AT9" s="155" t="s">
        <v>65</v>
      </c>
    </row>
    <row r="10" spans="1:46" ht="14.25" customHeight="1">
      <c r="A10" s="139"/>
      <c r="B10" s="139"/>
      <c r="C10" s="139"/>
      <c r="D10" s="139"/>
      <c r="E10" s="139"/>
      <c r="F10" s="139"/>
      <c r="G10" s="139"/>
      <c r="H10" s="139"/>
      <c r="I10" s="139"/>
      <c r="J10" s="139"/>
      <c r="K10" s="139"/>
      <c r="L10" s="139"/>
      <c r="M10" s="139"/>
      <c r="N10" s="139"/>
      <c r="O10" s="139"/>
      <c r="P10" s="139"/>
      <c r="Q10" s="139"/>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T10" s="156"/>
    </row>
    <row r="11" spans="1:46" ht="14.25" customHeight="1">
      <c r="A11" s="129" t="s">
        <v>91</v>
      </c>
      <c r="B11" s="130">
        <f t="shared" ref="B11:Q11" si="0">SUM(B12:B21)</f>
        <v>72.632937600000005</v>
      </c>
      <c r="C11" s="130">
        <f t="shared" si="0"/>
        <v>72.432957600000009</v>
      </c>
      <c r="D11" s="130">
        <f t="shared" si="0"/>
        <v>76.393497600000003</v>
      </c>
      <c r="E11" s="130">
        <f t="shared" si="0"/>
        <v>78.452697600000008</v>
      </c>
      <c r="F11" s="130">
        <f t="shared" si="0"/>
        <v>78.676086600000005</v>
      </c>
      <c r="G11" s="130">
        <f t="shared" si="0"/>
        <v>79.828819199999998</v>
      </c>
      <c r="H11" s="130">
        <f t="shared" si="0"/>
        <v>81.765842399999983</v>
      </c>
      <c r="I11" s="130">
        <f t="shared" si="0"/>
        <v>83.849342400000026</v>
      </c>
      <c r="J11" s="130">
        <f t="shared" si="0"/>
        <v>88.473092400000013</v>
      </c>
      <c r="K11" s="130">
        <f t="shared" si="0"/>
        <v>94.108631399999993</v>
      </c>
      <c r="L11" s="130">
        <f t="shared" si="0"/>
        <v>98.112925799999985</v>
      </c>
      <c r="M11" s="130">
        <f t="shared" si="0"/>
        <v>99.679390844531511</v>
      </c>
      <c r="N11" s="130">
        <f t="shared" si="0"/>
        <v>103.14739396044975</v>
      </c>
      <c r="O11" s="130">
        <f t="shared" si="0"/>
        <v>104.47488174538375</v>
      </c>
      <c r="P11" s="130">
        <f t="shared" si="0"/>
        <v>109.16380892005181</v>
      </c>
      <c r="Q11" s="130">
        <f t="shared" si="0"/>
        <v>109.97247842581847</v>
      </c>
      <c r="R11" s="130">
        <f t="shared" ref="R11:AL11" si="1">SUM(R12:R21)</f>
        <v>113.25391144901128</v>
      </c>
      <c r="S11" s="130">
        <f t="shared" si="1"/>
        <v>116.67515746401024</v>
      </c>
      <c r="T11" s="130">
        <f t="shared" si="1"/>
        <v>114.97096953835015</v>
      </c>
      <c r="U11" s="130">
        <f t="shared" si="1"/>
        <v>120.08939776987175</v>
      </c>
      <c r="V11" s="130">
        <f t="shared" si="1"/>
        <v>122.49323999967024</v>
      </c>
      <c r="W11" s="130">
        <f t="shared" si="1"/>
        <v>126.89890330989827</v>
      </c>
      <c r="X11" s="130">
        <f t="shared" si="1"/>
        <v>128.01607304366149</v>
      </c>
      <c r="Y11" s="130">
        <f t="shared" si="1"/>
        <v>129.57515620238323</v>
      </c>
      <c r="Z11" s="130">
        <f t="shared" si="1"/>
        <v>131.68548116943987</v>
      </c>
      <c r="AA11" s="130">
        <f t="shared" si="1"/>
        <v>131.9155467302289</v>
      </c>
      <c r="AB11" s="130">
        <f t="shared" si="1"/>
        <v>137.04718946599269</v>
      </c>
      <c r="AC11" s="130">
        <f t="shared" si="1"/>
        <v>137.58604920972712</v>
      </c>
      <c r="AD11" s="130">
        <f t="shared" si="1"/>
        <v>141.78311306911604</v>
      </c>
      <c r="AE11" s="130">
        <f t="shared" si="1"/>
        <v>141.96351112895076</v>
      </c>
      <c r="AF11" s="130">
        <f t="shared" si="1"/>
        <v>149.1838761059947</v>
      </c>
      <c r="AG11" s="130">
        <f t="shared" si="1"/>
        <v>149.17835398629722</v>
      </c>
      <c r="AH11" s="130">
        <f t="shared" si="1"/>
        <v>151.09502999572223</v>
      </c>
      <c r="AI11" s="130">
        <f t="shared" si="1"/>
        <v>152.37444568279588</v>
      </c>
      <c r="AJ11" s="130">
        <f t="shared" si="1"/>
        <v>152.30535558928423</v>
      </c>
      <c r="AK11" s="130">
        <f t="shared" si="1"/>
        <v>151.44214032868112</v>
      </c>
      <c r="AL11" s="130">
        <f t="shared" si="1"/>
        <v>156.27188455067216</v>
      </c>
      <c r="AM11" s="130">
        <f t="shared" ref="AM11:AS11" si="2">SUM(AM12:AM21)</f>
        <v>154.93470992306987</v>
      </c>
      <c r="AN11" s="130">
        <f t="shared" si="2"/>
        <v>154.06055445807186</v>
      </c>
      <c r="AO11" s="130">
        <f t="shared" si="2"/>
        <v>150.75555216201798</v>
      </c>
      <c r="AP11" s="130">
        <f t="shared" si="2"/>
        <v>151.93365340554652</v>
      </c>
      <c r="AQ11" s="130">
        <f t="shared" si="2"/>
        <v>154.2882114639213</v>
      </c>
      <c r="AR11" s="130">
        <f t="shared" si="2"/>
        <v>152.7343312466196</v>
      </c>
      <c r="AS11" s="130">
        <f t="shared" si="2"/>
        <v>154.47905897670705</v>
      </c>
      <c r="AT11" s="157">
        <f>AS11/AR11-1</f>
        <v>1.1423284574247017E-2</v>
      </c>
    </row>
    <row r="12" spans="1:46" outlineLevel="1">
      <c r="A12" s="5" t="s">
        <v>0</v>
      </c>
      <c r="B12" s="127">
        <f>'Table 2'!B12*0.0036</f>
        <v>54.133199999999995</v>
      </c>
      <c r="C12" s="127">
        <f>'Table 2'!C12*0.0036</f>
        <v>59.389199999999995</v>
      </c>
      <c r="D12" s="127">
        <f>'Table 2'!D12*0.0036</f>
        <v>55.238399999999999</v>
      </c>
      <c r="E12" s="127">
        <f>'Table 2'!E12*0.0036</f>
        <v>52.462800000000001</v>
      </c>
      <c r="F12" s="127">
        <f>'Table 2'!F12*0.0036</f>
        <v>55.8108</v>
      </c>
      <c r="G12" s="127">
        <f>'Table 2'!G12*0.0036</f>
        <v>65.732399999999998</v>
      </c>
      <c r="H12" s="127">
        <f>'Table 2'!H12*0.0036</f>
        <v>69.015599999999992</v>
      </c>
      <c r="I12" s="127">
        <f>'Table 2'!I12*0.0036</f>
        <v>70.138800000000003</v>
      </c>
      <c r="J12" s="127">
        <f>'Table 2'!J12*0.0036</f>
        <v>65.235600000000005</v>
      </c>
      <c r="K12" s="127">
        <f>'Table 2'!K12*0.0036</f>
        <v>70.394400000000005</v>
      </c>
      <c r="L12" s="127">
        <f>'Table 2'!L12*0.0036</f>
        <v>72.622799999999998</v>
      </c>
      <c r="M12" s="127">
        <f>'Table 2'!M12*0.0036</f>
        <v>70.2388324061763</v>
      </c>
      <c r="N12" s="127">
        <f>'Table 2'!N12*0.0036</f>
        <v>78.756177169106806</v>
      </c>
      <c r="O12" s="127">
        <f>'Table 2'!O12*0.0036</f>
        <v>78.15338662560508</v>
      </c>
      <c r="P12" s="127">
        <f>'Table 2'!P12*0.0036</f>
        <v>81.838910065100151</v>
      </c>
      <c r="Q12" s="127">
        <f>'Table 2'!Q12*0.0036</f>
        <v>80.399767398313941</v>
      </c>
      <c r="R12" s="127">
        <f>'Table 2'!R12*0.0036</f>
        <v>82.632418616236492</v>
      </c>
      <c r="S12" s="127">
        <f>'Table 2'!S12*0.0036</f>
        <v>81.595869326600223</v>
      </c>
      <c r="T12" s="127">
        <f>'Table 2'!T12*0.0036</f>
        <v>75.174276526916202</v>
      </c>
      <c r="U12" s="127">
        <f>'Table 2'!U12*0.0036</f>
        <v>83.728670111786343</v>
      </c>
      <c r="V12" s="127">
        <f>'Table 2'!V12*0.0036</f>
        <v>92.083354159102953</v>
      </c>
      <c r="W12" s="127">
        <f>'Table 2'!W12*0.0036</f>
        <v>98.133882101898578</v>
      </c>
      <c r="X12" s="127">
        <f>'Table 2'!X12*0.0036</f>
        <v>93.315959909556838</v>
      </c>
      <c r="Y12" s="127">
        <f>'Table 2'!Y12*0.0036</f>
        <v>82.892102400000013</v>
      </c>
      <c r="Z12" s="127">
        <f>'Table 2'!Z12*0.0036</f>
        <v>90.238078799999997</v>
      </c>
      <c r="AA12" s="127">
        <f>'Table 2'!AA12*0.0036</f>
        <v>81.685195199999995</v>
      </c>
      <c r="AB12" s="127">
        <f>'Table 2'!AB12*0.0036</f>
        <v>87.086257200000006</v>
      </c>
      <c r="AC12" s="127">
        <f>'Table 2'!AC12*0.0036</f>
        <v>77.271685199999993</v>
      </c>
      <c r="AD12" s="127">
        <f>'Table 2'!AD12*0.0036</f>
        <v>88.647463025116025</v>
      </c>
      <c r="AE12" s="127">
        <f>'Table 2'!AE12*0.0036</f>
        <v>84.191647498919991</v>
      </c>
      <c r="AF12" s="127">
        <f>'Table 2'!AF12*0.0036</f>
        <v>97.083669378600007</v>
      </c>
      <c r="AG12" s="127">
        <f>'Table 2'!AG12*0.0036</f>
        <v>83.139403258799987</v>
      </c>
      <c r="AH12" s="127">
        <f>'Table 2'!AH12*0.0036</f>
        <v>84.014952530399981</v>
      </c>
      <c r="AI12" s="127">
        <f>'Table 2'!AI12*0.0036</f>
        <v>84.254739422399993</v>
      </c>
      <c r="AJ12" s="127">
        <f>'Table 2'!AJ12*0.0036</f>
        <v>79.645911920546425</v>
      </c>
      <c r="AK12" s="127">
        <f>'Table 2'!AK12*0.0036</f>
        <v>86.310967479468019</v>
      </c>
      <c r="AL12" s="127">
        <f>'Table 2'!AL12*0.0036</f>
        <v>88.165665700562641</v>
      </c>
      <c r="AM12" s="127">
        <f>'Table 2'!AM12*0.0036</f>
        <v>89.530784221450787</v>
      </c>
      <c r="AN12" s="127">
        <f>'Table 2'!AN12*0.0036</f>
        <v>81.639647402802595</v>
      </c>
      <c r="AO12" s="127">
        <f>'Table 2'!AO12*0.0036</f>
        <v>82.158111838358039</v>
      </c>
      <c r="AP12" s="127">
        <f>'Table 2'!AP12*0.0036</f>
        <v>86.714195379459852</v>
      </c>
      <c r="AQ12" s="127">
        <f>'Table 2'!AQ12*0.0036</f>
        <v>87.457134314491782</v>
      </c>
      <c r="AR12" s="127">
        <f>'Table 2'!AR12*0.0036</f>
        <v>92.394694839984126</v>
      </c>
      <c r="AS12" s="127">
        <f>'Table 2'!AS12*0.0036</f>
        <v>89.761389847100432</v>
      </c>
      <c r="AT12" s="157">
        <f t="shared" ref="AT12:AT21" si="3">AS12/AR12-1</f>
        <v>-2.8500608151195705E-2</v>
      </c>
    </row>
    <row r="13" spans="1:46" outlineLevel="1">
      <c r="A13" s="5" t="s">
        <v>2</v>
      </c>
      <c r="B13" s="127">
        <f>'Table 2'!B13*0.0036</f>
        <v>4.8887999999999998</v>
      </c>
      <c r="C13" s="127">
        <f>'Table 2'!C13*0.0036</f>
        <v>4.8599999999999994</v>
      </c>
      <c r="D13" s="127">
        <f>'Table 2'!D13*0.0036</f>
        <v>4.6440000000000001</v>
      </c>
      <c r="E13" s="127">
        <f>'Table 2'!E13*0.0036</f>
        <v>4.3811999999999998</v>
      </c>
      <c r="F13" s="127">
        <f>'Table 2'!F13*0.0036</f>
        <v>4.4603999999999999</v>
      </c>
      <c r="G13" s="127">
        <f>'Table 2'!G13*0.0036</f>
        <v>4.0247999999999999</v>
      </c>
      <c r="H13" s="127">
        <f>'Table 2'!H13*0.0036</f>
        <v>4.3415999999999997</v>
      </c>
      <c r="I13" s="127">
        <f>'Table 2'!I13*0.0036</f>
        <v>4.1075999999999997</v>
      </c>
      <c r="J13" s="127">
        <f>'Table 2'!J13*0.0036</f>
        <v>4.1688000000000001</v>
      </c>
      <c r="K13" s="127">
        <f>'Table 2'!K13*0.0036</f>
        <v>4.2227999999999994</v>
      </c>
      <c r="L13" s="127">
        <f>'Table 2'!L13*0.0036</f>
        <v>4.6583999999999994</v>
      </c>
      <c r="M13" s="127">
        <f>'Table 2'!M13*0.0036</f>
        <v>4.1926040080160289</v>
      </c>
      <c r="N13" s="127">
        <f>'Table 2'!N13*0.0036</f>
        <v>4.4416719919839647</v>
      </c>
      <c r="O13" s="127">
        <f>'Table 2'!O13*0.0036</f>
        <v>4.4223479999999968</v>
      </c>
      <c r="P13" s="127">
        <f>'Table 2'!P13*0.0036</f>
        <v>4.4538480000000042</v>
      </c>
      <c r="Q13" s="127">
        <f>'Table 2'!Q13*0.0036</f>
        <v>6.1397999999999993</v>
      </c>
      <c r="R13" s="127">
        <f>'Table 2'!R13*0.0036</f>
        <v>7.2392400000000006</v>
      </c>
      <c r="S13" s="127">
        <f>'Table 2'!S13*0.0036</f>
        <v>7.7688000000000015</v>
      </c>
      <c r="T13" s="127">
        <f>'Table 2'!T13*0.0036</f>
        <v>7.6716000000000033</v>
      </c>
      <c r="U13" s="127">
        <f>'Table 2'!U13*0.0036</f>
        <v>8.0891999999999982</v>
      </c>
      <c r="V13" s="127">
        <f>'Table 2'!V13*0.0036</f>
        <v>7.5635999999999983</v>
      </c>
      <c r="W13" s="127">
        <f>'Table 2'!W13*0.0036</f>
        <v>7.340012600231951</v>
      </c>
      <c r="X13" s="127">
        <f>'Table 2'!X13*0.0036</f>
        <v>7.3383393997680484</v>
      </c>
      <c r="Y13" s="127">
        <f>'Table 2'!Y13*0.0036</f>
        <v>7.6692815999999988</v>
      </c>
      <c r="Z13" s="127">
        <f>'Table 2'!Z13*0.0036</f>
        <v>8.5878036000000009</v>
      </c>
      <c r="AA13" s="127">
        <f>'Table 2'!AA13*0.0036</f>
        <v>9.4887431999999983</v>
      </c>
      <c r="AB13" s="127">
        <f>'Table 2'!AB13*0.0036</f>
        <v>9.9217331999999985</v>
      </c>
      <c r="AC13" s="127">
        <f>'Table 2'!AC13*0.0036</f>
        <v>9.6399971999999998</v>
      </c>
      <c r="AD13" s="127">
        <f>'Table 2'!AD13*0.0036</f>
        <v>9.5568882011999996</v>
      </c>
      <c r="AE13" s="127">
        <f>'Table 2'!AE13*0.0036</f>
        <v>9.3406752656307699</v>
      </c>
      <c r="AF13" s="127">
        <f>'Table 2'!AF13*0.0036</f>
        <v>9.4721270366769232</v>
      </c>
      <c r="AG13" s="127">
        <f>'Table 2'!AG13*0.0036</f>
        <v>10.7303403276</v>
      </c>
      <c r="AH13" s="127">
        <f>'Table 2'!AH13*0.0036</f>
        <v>11.438202517199999</v>
      </c>
      <c r="AI13" s="127">
        <f>'Table 2'!AI13*0.0036</f>
        <v>12.0733675884</v>
      </c>
      <c r="AJ13" s="127">
        <f>'Table 2'!AJ13*0.0036</f>
        <v>14.27798823444</v>
      </c>
      <c r="AK13" s="127">
        <f>'Table 2'!AK13*0.0036</f>
        <v>16.521319945692003</v>
      </c>
      <c r="AL13" s="127">
        <f>'Table 2'!AL13*0.0036</f>
        <v>19.966161449052002</v>
      </c>
      <c r="AM13" s="127">
        <f>'Table 2'!AM13*0.0036</f>
        <v>20.802058897769999</v>
      </c>
      <c r="AN13" s="127">
        <f>'Table 2'!AN13*0.0036</f>
        <v>21.042193020120003</v>
      </c>
      <c r="AO13" s="127">
        <f>'Table 2'!AO13*0.0036</f>
        <v>21.86571471165</v>
      </c>
      <c r="AP13" s="127">
        <f>'Table 2'!AP13*0.0036</f>
        <v>24.748234396019999</v>
      </c>
      <c r="AQ13" s="127">
        <f>'Table 2'!AQ13*0.0036</f>
        <v>26.677847498040002</v>
      </c>
      <c r="AR13" s="127">
        <f>'Table 2'!AR13*0.0036</f>
        <v>26.729638454519996</v>
      </c>
      <c r="AS13" s="127">
        <f>'Table 2'!AS13*0.0036</f>
        <v>26.852313585527998</v>
      </c>
      <c r="AT13" s="157">
        <f t="shared" si="3"/>
        <v>4.5894796226566559E-3</v>
      </c>
    </row>
    <row r="14" spans="1:46" outlineLevel="1">
      <c r="A14" s="5" t="s">
        <v>3</v>
      </c>
      <c r="B14" s="127">
        <f>'Table 2'!B14*0.0036</f>
        <v>2.7345600000000001E-2</v>
      </c>
      <c r="C14" s="127">
        <f>'Table 2'!C14*0.0036</f>
        <v>0.14884559999999999</v>
      </c>
      <c r="D14" s="127">
        <f>'Table 2'!D14*0.0036</f>
        <v>0.18934559999999998</v>
      </c>
      <c r="E14" s="127">
        <f>'Table 2'!E14*0.0036</f>
        <v>0.18934559999999998</v>
      </c>
      <c r="F14" s="127">
        <f>'Table 2'!F14*0.0036</f>
        <v>0.18934559999999998</v>
      </c>
      <c r="G14" s="127">
        <f>'Table 2'!G14*0.0036</f>
        <v>0.20230559999999997</v>
      </c>
      <c r="H14" s="127">
        <f>'Table 2'!H14*0.0036</f>
        <v>0.20662559999999999</v>
      </c>
      <c r="I14" s="127">
        <f>'Table 2'!I14*0.0036</f>
        <v>0.32812560000000002</v>
      </c>
      <c r="J14" s="127">
        <f>'Table 2'!J14*0.0036</f>
        <v>0.3686256</v>
      </c>
      <c r="K14" s="127">
        <f>'Table 2'!K14*0.0036</f>
        <v>0.3764016</v>
      </c>
      <c r="L14" s="127">
        <f>'Table 2'!L14*0.0036</f>
        <v>0.37899359999999999</v>
      </c>
      <c r="M14" s="127">
        <f>'Table 2'!M14*0.0036</f>
        <v>0.37899359999999999</v>
      </c>
      <c r="N14" s="127">
        <f>'Table 2'!N14*0.0036</f>
        <v>0.37899359999999999</v>
      </c>
      <c r="O14" s="127">
        <f>'Table 2'!O14*0.0036</f>
        <v>0.38075940000000003</v>
      </c>
      <c r="P14" s="127">
        <f>'Table 2'!P14*0.0036</f>
        <v>0.38134800000000002</v>
      </c>
      <c r="Q14" s="127">
        <f>'Table 2'!Q14*0.0036</f>
        <v>0.38134800000000002</v>
      </c>
      <c r="R14" s="127">
        <f>'Table 2'!R14*0.0036</f>
        <v>0.47077200000000002</v>
      </c>
      <c r="S14" s="127">
        <f>'Table 2'!S14*0.0036</f>
        <v>0.54529200000000011</v>
      </c>
      <c r="T14" s="127">
        <f>'Table 2'!T14*0.0036</f>
        <v>0.56019600000000003</v>
      </c>
      <c r="U14" s="127">
        <f>'Table 2'!U14*0.0036</f>
        <v>0.56019600000000003</v>
      </c>
      <c r="V14" s="127">
        <f>'Table 2'!V14*0.0036</f>
        <v>0.58449600000000002</v>
      </c>
      <c r="W14" s="127">
        <f>'Table 2'!W14*0.0036</f>
        <v>0.61997939999999996</v>
      </c>
      <c r="X14" s="127">
        <f>'Table 2'!X14*0.0036</f>
        <v>0.52498897236208475</v>
      </c>
      <c r="Y14" s="127">
        <f>'Table 2'!Y14*0.0036</f>
        <v>0.50180040000000004</v>
      </c>
      <c r="Z14" s="127">
        <f>'Table 2'!Z14*0.0036</f>
        <v>0.49212467999999998</v>
      </c>
      <c r="AA14" s="127">
        <f>'Table 2'!AA14*0.0036</f>
        <v>0.4178268</v>
      </c>
      <c r="AB14" s="127">
        <f>'Table 2'!AB14*0.0036</f>
        <v>0.37002599999999997</v>
      </c>
      <c r="AC14" s="127">
        <f>'Table 2'!AC14*0.0036</f>
        <v>0.36316799999999999</v>
      </c>
      <c r="AD14" s="127">
        <f>'Table 2'!AD14*0.0036</f>
        <v>0.47130013079999972</v>
      </c>
      <c r="AE14" s="127">
        <f>'Table 2'!AE14*0.0036</f>
        <v>0.6024061836000002</v>
      </c>
      <c r="AF14" s="127">
        <f>'Table 2'!AF14*0.0036</f>
        <v>0.6690997944</v>
      </c>
      <c r="AG14" s="127">
        <f>'Table 2'!AG14*0.0036</f>
        <v>0.68451341760000006</v>
      </c>
      <c r="AH14" s="127">
        <f>'Table 2'!AH14*0.0036</f>
        <v>0.78511085279999993</v>
      </c>
      <c r="AI14" s="127">
        <f>'Table 2'!AI14*0.0036</f>
        <v>0.75764886120000008</v>
      </c>
      <c r="AJ14" s="127">
        <f>'Table 2'!AJ14*0.0036</f>
        <v>0.72939406229999992</v>
      </c>
      <c r="AK14" s="127">
        <f>'Table 2'!AK14*0.0036</f>
        <v>0.7741388025</v>
      </c>
      <c r="AL14" s="127">
        <f>'Table 2'!AL14*0.0036</f>
        <v>0.78302083869000005</v>
      </c>
      <c r="AM14" s="127">
        <f>'Table 2'!AM14*0.0036</f>
        <v>0.78567989643000002</v>
      </c>
      <c r="AN14" s="127">
        <f>'Table 2'!AN14*0.0036</f>
        <v>0.75956178259972251</v>
      </c>
      <c r="AO14" s="127">
        <f>'Table 2'!AO14*0.0036</f>
        <v>0.72966848945489338</v>
      </c>
      <c r="AP14" s="127">
        <f>'Table 2'!AP14*0.0036</f>
        <v>0.80862891974910633</v>
      </c>
      <c r="AQ14" s="127">
        <f>'Table 2'!AQ14*0.0036</f>
        <v>0.83134512645299996</v>
      </c>
      <c r="AR14" s="127">
        <f>'Table 2'!AR14*0.0036</f>
        <v>0.88310052207464029</v>
      </c>
      <c r="AS14" s="127">
        <f>'Table 2'!AS14*0.0036</f>
        <v>0.87945250177104606</v>
      </c>
      <c r="AT14" s="157">
        <f t="shared" si="3"/>
        <v>-4.1309230516861639E-3</v>
      </c>
    </row>
    <row r="15" spans="1:46" outlineLevel="1">
      <c r="A15" s="5" t="s">
        <v>4</v>
      </c>
      <c r="B15" s="127">
        <f>'Table 2'!B15*0.0036</f>
        <v>1.102104</v>
      </c>
      <c r="C15" s="127">
        <f>'Table 2'!C15*0.0036</f>
        <v>1.102104</v>
      </c>
      <c r="D15" s="127">
        <f>'Table 2'!D15*0.0036</f>
        <v>1.102104</v>
      </c>
      <c r="E15" s="127">
        <f>'Table 2'!E15*0.0036</f>
        <v>1.102104</v>
      </c>
      <c r="F15" s="127">
        <f>'Table 2'!F15*0.0036</f>
        <v>1.102104</v>
      </c>
      <c r="G15" s="127">
        <f>'Table 2'!G15*0.0036</f>
        <v>1.102104</v>
      </c>
      <c r="H15" s="127">
        <f>'Table 2'!H15*0.0036</f>
        <v>1.102104</v>
      </c>
      <c r="I15" s="127">
        <f>'Table 2'!I15*0.0036</f>
        <v>1.102104</v>
      </c>
      <c r="J15" s="127">
        <f>'Table 2'!J15*0.0036</f>
        <v>1.102104</v>
      </c>
      <c r="K15" s="127">
        <f>'Table 2'!K15*0.0036</f>
        <v>1.102104</v>
      </c>
      <c r="L15" s="127">
        <f>'Table 2'!L15*0.0036</f>
        <v>1.1839139999999999</v>
      </c>
      <c r="M15" s="127">
        <f>'Table 2'!M15*0.0036</f>
        <v>1.211184</v>
      </c>
      <c r="N15" s="127">
        <f>'Table 2'!N15*0.0036</f>
        <v>1.211184</v>
      </c>
      <c r="O15" s="127">
        <f>'Table 2'!O15*0.0036</f>
        <v>1.211184</v>
      </c>
      <c r="P15" s="127">
        <f>'Table 2'!P15*0.0036</f>
        <v>1.211184</v>
      </c>
      <c r="Q15" s="127">
        <f>'Table 2'!Q15*0.0036</f>
        <v>1.211184</v>
      </c>
      <c r="R15" s="127">
        <f>'Table 2'!R15*0.0036</f>
        <v>1.211184</v>
      </c>
      <c r="S15" s="127">
        <f>'Table 2'!S15*0.0036</f>
        <v>1.211184</v>
      </c>
      <c r="T15" s="127">
        <f>'Table 2'!T15*0.0036</f>
        <v>1.211184</v>
      </c>
      <c r="U15" s="127">
        <f>'Table 2'!U15*0.0036</f>
        <v>1.211184</v>
      </c>
      <c r="V15" s="127">
        <f>'Table 2'!V15*0.0036</f>
        <v>1.211184</v>
      </c>
      <c r="W15" s="127">
        <f>'Table 2'!W15*0.0036</f>
        <v>1.211184</v>
      </c>
      <c r="X15" s="127">
        <f>'Table 2'!X15*0.0036</f>
        <v>1.1158700559136663</v>
      </c>
      <c r="Y15" s="127">
        <f>'Table 2'!Y15*0.0036</f>
        <v>1.1223719999999999</v>
      </c>
      <c r="Z15" s="127">
        <f>'Table 2'!Z15*0.0036</f>
        <v>1.4723351999999998</v>
      </c>
      <c r="AA15" s="127">
        <f>'Table 2'!AA15*0.0036</f>
        <v>1.4104331999999997</v>
      </c>
      <c r="AB15" s="127">
        <f>'Table 2'!AB15*0.0036</f>
        <v>1.6077023999999998</v>
      </c>
      <c r="AC15" s="127">
        <f>'Table 2'!AC15*0.0036</f>
        <v>1.2997908</v>
      </c>
      <c r="AD15" s="127">
        <f>'Table 2'!AD15*0.0036</f>
        <v>0.83329894928863057</v>
      </c>
      <c r="AE15" s="127">
        <f>'Table 2'!AE15*0.0036</f>
        <v>0.69006166971600813</v>
      </c>
      <c r="AF15" s="127">
        <f>'Table 2'!AF15*0.0036</f>
        <v>0.850754386801715</v>
      </c>
      <c r="AG15" s="127">
        <f>'Table 2'!AG15*0.0036</f>
        <v>0.99541482909113399</v>
      </c>
      <c r="AH15" s="127">
        <f>'Table 2'!AH15*0.0036</f>
        <v>1.0767624894812149</v>
      </c>
      <c r="AI15" s="127">
        <f>'Table 2'!AI15*0.0036</f>
        <v>1.1313347861070446</v>
      </c>
      <c r="AJ15" s="127">
        <f>'Table 2'!AJ15*0.0036</f>
        <v>1.1681901144208613</v>
      </c>
      <c r="AK15" s="127">
        <f>'Table 2'!AK15*0.0036</f>
        <v>1.2367487296526554</v>
      </c>
      <c r="AL15" s="127">
        <f>'Table 2'!AL15*0.0036</f>
        <v>1.2414781114107734</v>
      </c>
      <c r="AM15" s="127">
        <f>'Table 2'!AM15*0.0036</f>
        <v>1.255163016809874</v>
      </c>
      <c r="AN15" s="127">
        <f>'Table 2'!AN15*0.0036</f>
        <v>1.2946524817999332</v>
      </c>
      <c r="AO15" s="127">
        <f>'Table 2'!AO15*0.0036</f>
        <v>1.3099843506019726</v>
      </c>
      <c r="AP15" s="127">
        <f>'Table 2'!AP15*0.0036</f>
        <v>1.2803636814483499</v>
      </c>
      <c r="AQ15" s="127">
        <f>'Table 2'!AQ15*0.0036</f>
        <v>1.2554850102764297</v>
      </c>
      <c r="AR15" s="127">
        <f>'Table 2'!AR15*0.0036</f>
        <v>1.1936319872781287</v>
      </c>
      <c r="AS15" s="127">
        <f>'Table 2'!AS15*0.0036</f>
        <v>1.0927964874512812</v>
      </c>
      <c r="AT15" s="157">
        <f t="shared" si="3"/>
        <v>-8.4477880034687591E-2</v>
      </c>
    </row>
    <row r="16" spans="1:46" outlineLevel="1">
      <c r="A16" s="5" t="s">
        <v>1</v>
      </c>
      <c r="B16" s="127">
        <f>'Table 2'!B16*0.0036</f>
        <v>0</v>
      </c>
      <c r="C16" s="127">
        <f>'Table 2'!C16*0.0036</f>
        <v>0</v>
      </c>
      <c r="D16" s="127">
        <f>'Table 2'!D16*0.0036</f>
        <v>0</v>
      </c>
      <c r="E16" s="127">
        <f>'Table 2'!E16*0.0036</f>
        <v>0</v>
      </c>
      <c r="F16" s="127">
        <f>'Table 2'!F16*0.0036</f>
        <v>0</v>
      </c>
      <c r="G16" s="127">
        <f>'Table 2'!G16*0.0036</f>
        <v>0</v>
      </c>
      <c r="H16" s="127">
        <f>'Table 2'!H16*0.0036</f>
        <v>0</v>
      </c>
      <c r="I16" s="127">
        <f>'Table 2'!I16*0.0036</f>
        <v>0</v>
      </c>
      <c r="J16" s="127">
        <f>'Table 2'!J16*0.0036</f>
        <v>0</v>
      </c>
      <c r="K16" s="127">
        <f>'Table 2'!K16*0.0036</f>
        <v>0</v>
      </c>
      <c r="L16" s="127">
        <f>'Table 2'!L16*0.0036</f>
        <v>0</v>
      </c>
      <c r="M16" s="127">
        <f>'Table 2'!M16*0.0036</f>
        <v>0</v>
      </c>
      <c r="N16" s="127">
        <f>'Table 2'!N16*0.0036</f>
        <v>0</v>
      </c>
      <c r="O16" s="127">
        <f>'Table 2'!O16*0.0036</f>
        <v>0</v>
      </c>
      <c r="P16" s="127">
        <f>'Table 2'!P16*0.0036</f>
        <v>0</v>
      </c>
      <c r="Q16" s="127">
        <f>'Table 2'!Q16*0.0036</f>
        <v>0</v>
      </c>
      <c r="R16" s="127">
        <f>'Table 2'!R16*0.0036</f>
        <v>0</v>
      </c>
      <c r="S16" s="127">
        <f>'Table 2'!S16*0.0036</f>
        <v>0</v>
      </c>
      <c r="T16" s="127">
        <f>'Table 2'!T16*0.0036</f>
        <v>2.4624E-3</v>
      </c>
      <c r="U16" s="127">
        <f>'Table 2'!U16*0.0036</f>
        <v>3.5136E-3</v>
      </c>
      <c r="V16" s="127">
        <f>'Table 2'!V16*0.0036</f>
        <v>3.5999999999999999E-3</v>
      </c>
      <c r="W16" s="127">
        <f>'Table 2'!W16*0.0036</f>
        <v>3.5999999999999999E-3</v>
      </c>
      <c r="X16" s="127">
        <f>'Table 2'!X16*0.0036</f>
        <v>2.9674800000000001E-2</v>
      </c>
      <c r="Y16" s="127">
        <f>'Table 2'!Y16*0.0036</f>
        <v>4.8447431999999999E-2</v>
      </c>
      <c r="Z16" s="127">
        <f>'Table 2'!Z16*0.0036</f>
        <v>7.8656399999999987E-2</v>
      </c>
      <c r="AA16" s="127">
        <f>'Table 2'!AA16*0.0036</f>
        <v>0.13897080000000001</v>
      </c>
      <c r="AB16" s="127">
        <f>'Table 2'!AB16*0.0036</f>
        <v>0.42842160000000001</v>
      </c>
      <c r="AC16" s="127">
        <f>'Table 2'!AC16*0.0036</f>
        <v>0.49535280000000004</v>
      </c>
      <c r="AD16" s="127">
        <f>'Table 2'!AD16*0.0036</f>
        <v>0.55414198080000032</v>
      </c>
      <c r="AE16" s="127">
        <f>'Table 2'!AE16*0.0036</f>
        <v>0.52227191880000035</v>
      </c>
      <c r="AF16" s="127">
        <f>'Table 2'!AF16*0.0036</f>
        <v>1.2885163361999996</v>
      </c>
      <c r="AG16" s="127">
        <f>'Table 2'!AG16*0.0036</f>
        <v>2.1896715671999996</v>
      </c>
      <c r="AH16" s="127">
        <f>'Table 2'!AH16*0.0036</f>
        <v>2.2175805304799998</v>
      </c>
      <c r="AI16" s="127">
        <f>'Table 2'!AI16*0.0036</f>
        <v>3.3140931011999997</v>
      </c>
      <c r="AJ16" s="127">
        <f>'Table 2'!AJ16*0.0036</f>
        <v>3.7723444205669998</v>
      </c>
      <c r="AK16" s="127">
        <f>'Table 2'!AK16*0.0036</f>
        <v>5.2621072854112523</v>
      </c>
      <c r="AL16" s="127">
        <f>'Table 2'!AL16*0.0036</f>
        <v>5.8348562420006678</v>
      </c>
      <c r="AM16" s="127">
        <f>'Table 2'!AM16*0.0036</f>
        <v>6.9755302679716271</v>
      </c>
      <c r="AN16" s="127">
        <f>'Table 2'!AN16*0.0036</f>
        <v>7.4102805211881222</v>
      </c>
      <c r="AO16" s="127">
        <f>'Table 2'!AO16*0.0036</f>
        <v>7.2059436816490843</v>
      </c>
      <c r="AP16" s="127">
        <f>'Table 2'!AP16*0.0036</f>
        <v>7.8805337426916715</v>
      </c>
      <c r="AQ16" s="127">
        <f>'Table 2'!AQ16*0.0036</f>
        <v>8.3884993149020541</v>
      </c>
      <c r="AR16" s="127">
        <f>'Table 2'!AR16*0.0036</f>
        <v>8.2201847324649115</v>
      </c>
      <c r="AS16" s="127">
        <f>'Table 2'!AS16*0.0036</f>
        <v>7.6312137052847593</v>
      </c>
      <c r="AT16" s="157">
        <f t="shared" si="3"/>
        <v>-7.1649366327992792E-2</v>
      </c>
    </row>
    <row r="17" spans="1:46" ht="17.25" outlineLevel="1">
      <c r="A17" s="5" t="s">
        <v>95</v>
      </c>
      <c r="B17" s="127">
        <f>(INDEX('Table 2'!$A$9:$AX$22, MATCH('Table 4'!$A$17,'Table 2'!$A$9:$A$26,0), MATCH('Table 4'!B$9,'Table 2'!$A$9:$AX$9,0)))*0.0036</f>
        <v>0</v>
      </c>
      <c r="C17" s="127">
        <f>(INDEX('Table 2'!$A$9:$AX$22, MATCH('Table 4'!$A$17,'Table 2'!$A$9:$A$26,0), MATCH('Table 4'!C$9,'Table 2'!$A$9:$AX$9,0)))*0.0036</f>
        <v>0</v>
      </c>
      <c r="D17" s="127">
        <f>(INDEX('Table 2'!$A$9:$AX$22, MATCH('Table 4'!$A$17,'Table 2'!$A$9:$A$26,0), MATCH('Table 4'!D$9,'Table 2'!$A$9:$AX$9,0)))*0.0036</f>
        <v>0</v>
      </c>
      <c r="E17" s="127">
        <f>(INDEX('Table 2'!$A$9:$AX$22, MATCH('Table 4'!$A$17,'Table 2'!$A$9:$A$26,0), MATCH('Table 4'!E$9,'Table 2'!$A$9:$AX$9,0)))*0.0036</f>
        <v>0</v>
      </c>
      <c r="F17" s="127">
        <f>(INDEX('Table 2'!$A$9:$AX$22, MATCH('Table 4'!$A$17,'Table 2'!$A$9:$A$26,0), MATCH('Table 4'!F$9,'Table 2'!$A$9:$AX$9,0)))*0.0036</f>
        <v>0</v>
      </c>
      <c r="G17" s="127">
        <f>(INDEX('Table 2'!$A$9:$AX$22, MATCH('Table 4'!$A$17,'Table 2'!$A$9:$A$26,0), MATCH('Table 4'!G$9,'Table 2'!$A$9:$AX$9,0)))*0.0036</f>
        <v>0</v>
      </c>
      <c r="H17" s="127">
        <f>(INDEX('Table 2'!$A$9:$AX$22, MATCH('Table 4'!$A$17,'Table 2'!$A$9:$A$26,0), MATCH('Table 4'!H$9,'Table 2'!$A$9:$AX$9,0)))*0.0036</f>
        <v>0</v>
      </c>
      <c r="I17" s="127">
        <f>(INDEX('Table 2'!$A$9:$AX$22, MATCH('Table 4'!$A$17,'Table 2'!$A$9:$A$26,0), MATCH('Table 4'!I$9,'Table 2'!$A$9:$AX$9,0)))*0.0036</f>
        <v>0</v>
      </c>
      <c r="J17" s="127">
        <f>(INDEX('Table 2'!$A$9:$AX$22, MATCH('Table 4'!$A$17,'Table 2'!$A$9:$A$26,0), MATCH('Table 4'!J$9,'Table 2'!$A$9:$AX$9,0)))*0.0036</f>
        <v>0</v>
      </c>
      <c r="K17" s="127">
        <f>(INDEX('Table 2'!$A$9:$AX$22, MATCH('Table 4'!$A$17,'Table 2'!$A$9:$A$26,0), MATCH('Table 4'!K$9,'Table 2'!$A$9:$AX$9,0)))*0.0036</f>
        <v>0</v>
      </c>
      <c r="L17" s="127">
        <f>(INDEX('Table 2'!$A$9:$AX$22, MATCH('Table 4'!$A$17,'Table 2'!$A$9:$A$26,0), MATCH('Table 4'!L$9,'Table 2'!$A$9:$AX$9,0)))*0.0036</f>
        <v>0</v>
      </c>
      <c r="M17" s="127">
        <f>(INDEX('Table 2'!$A$9:$AX$22, MATCH('Table 4'!$A$17,'Table 2'!$A$9:$A$26,0), MATCH('Table 4'!M$9,'Table 2'!$A$9:$AX$9,0)))*0.0036</f>
        <v>0</v>
      </c>
      <c r="N17" s="127">
        <f>(INDEX('Table 2'!$A$9:$AX$22, MATCH('Table 4'!$A$17,'Table 2'!$A$9:$A$26,0), MATCH('Table 4'!N$9,'Table 2'!$A$9:$AX$9,0)))*0.0036</f>
        <v>0</v>
      </c>
      <c r="O17" s="127">
        <f>(INDEX('Table 2'!$A$9:$AX$22, MATCH('Table 4'!$A$17,'Table 2'!$A$9:$A$26,0), MATCH('Table 4'!O$9,'Table 2'!$A$9:$AX$9,0)))*0.0036</f>
        <v>0</v>
      </c>
      <c r="P17" s="127">
        <f>(INDEX('Table 2'!$A$9:$AX$22, MATCH('Table 4'!$A$17,'Table 2'!$A$9:$A$26,0), MATCH('Table 4'!P$9,'Table 2'!$A$9:$AX$9,0)))*0.0036</f>
        <v>0</v>
      </c>
      <c r="Q17" s="127">
        <f>(INDEX('Table 2'!$A$9:$AX$22, MATCH('Table 4'!$A$17,'Table 2'!$A$9:$A$26,0), MATCH('Table 4'!Q$9,'Table 2'!$A$9:$AX$9,0)))*0.0036</f>
        <v>0</v>
      </c>
      <c r="R17" s="127">
        <f>(INDEX('Table 2'!$A$9:$AX$22, MATCH('Table 4'!$A$17,'Table 2'!$A$9:$A$26,0), MATCH('Table 4'!R$9,'Table 2'!$A$9:$AX$9,0)))*0.0036</f>
        <v>0</v>
      </c>
      <c r="S17" s="127">
        <f>(INDEX('Table 2'!$A$9:$AX$22, MATCH('Table 4'!$A$17,'Table 2'!$A$9:$A$26,0), MATCH('Table 4'!S$9,'Table 2'!$A$9:$AX$9,0)))*0.0036</f>
        <v>0</v>
      </c>
      <c r="T17" s="127">
        <f>(INDEX('Table 2'!$A$9:$AX$22, MATCH('Table 4'!$A$17,'Table 2'!$A$9:$A$26,0), MATCH('Table 4'!T$9,'Table 2'!$A$9:$AX$9,0)))*0.0036</f>
        <v>0</v>
      </c>
      <c r="U17" s="127">
        <f>(INDEX('Table 2'!$A$9:$AX$22, MATCH('Table 4'!$A$17,'Table 2'!$A$9:$A$26,0), MATCH('Table 4'!U$9,'Table 2'!$A$9:$AX$9,0)))*0.0036</f>
        <v>0</v>
      </c>
      <c r="V17" s="127">
        <f>(INDEX('Table 2'!$A$9:$AX$22, MATCH('Table 4'!$A$17,'Table 2'!$A$9:$A$26,0), MATCH('Table 4'!V$9,'Table 2'!$A$9:$AX$9,0)))*0.0036</f>
        <v>0</v>
      </c>
      <c r="W17" s="127">
        <f>(INDEX('Table 2'!$A$9:$AX$22, MATCH('Table 4'!$A$17,'Table 2'!$A$9:$A$26,0), MATCH('Table 4'!W$9,'Table 2'!$A$9:$AX$9,0)))*0.0036</f>
        <v>0</v>
      </c>
      <c r="X17" s="127">
        <f>(INDEX('Table 2'!$A$9:$AX$22, MATCH('Table 4'!$A$17,'Table 2'!$A$9:$A$26,0), MATCH('Table 4'!X$9,'Table 2'!$A$9:$AX$9,0)))*0.0036</f>
        <v>0</v>
      </c>
      <c r="Y17" s="127">
        <f>(INDEX('Table 2'!$A$9:$AX$22, MATCH('Table 4'!$A$17,'Table 2'!$A$9:$A$26,0), MATCH('Table 4'!Y$9,'Table 2'!$A$9:$AX$9,0)))*0.0036</f>
        <v>0</v>
      </c>
      <c r="Z17" s="127">
        <f>(INDEX('Table 2'!$A$9:$AX$22, MATCH('Table 4'!$A$17,'Table 2'!$A$9:$A$26,0), MATCH('Table 4'!Z$9,'Table 2'!$A$9:$AX$9,0)))*0.0036</f>
        <v>0</v>
      </c>
      <c r="AA17" s="127">
        <f>(INDEX('Table 2'!$A$9:$AX$22, MATCH('Table 4'!$A$17,'Table 2'!$A$9:$A$26,0), MATCH('Table 4'!AA$9,'Table 2'!$A$9:$AX$9,0)))*0.0036</f>
        <v>0</v>
      </c>
      <c r="AB17" s="127">
        <f>(INDEX('Table 2'!$A$9:$AX$22, MATCH('Table 4'!$A$17,'Table 2'!$A$9:$A$26,0), MATCH('Table 4'!AB$9,'Table 2'!$A$9:$AX$9,0)))*0.0036</f>
        <v>0</v>
      </c>
      <c r="AC17" s="127">
        <f>(INDEX('Table 2'!$A$9:$AX$22, MATCH('Table 4'!$A$17,'Table 2'!$A$9:$A$26,0), MATCH('Table 4'!AC$9,'Table 2'!$A$9:$AX$9,0)))*0.0036</f>
        <v>0</v>
      </c>
      <c r="AD17" s="127">
        <f>(INDEX('Table 2'!$A$9:$AX$22, MATCH('Table 4'!$A$17,'Table 2'!$A$9:$A$26,0), MATCH('Table 4'!AD$9,'Table 2'!$A$9:$AX$9,0)))*0.0036</f>
        <v>0</v>
      </c>
      <c r="AE17" s="127">
        <f>(INDEX('Table 2'!$A$9:$AX$22, MATCH('Table 4'!$A$17,'Table 2'!$A$9:$A$26,0), MATCH('Table 4'!AE$9,'Table 2'!$A$9:$AX$9,0)))*0.0036</f>
        <v>0</v>
      </c>
      <c r="AF17" s="127">
        <f>(INDEX('Table 2'!$A$9:$AX$22, MATCH('Table 4'!$A$17,'Table 2'!$A$9:$A$26,0), MATCH('Table 4'!AF$9,'Table 2'!$A$9:$AX$9,0)))*0.0036</f>
        <v>0</v>
      </c>
      <c r="AG17" s="127">
        <f>(INDEX('Table 2'!$A$9:$AX$22, MATCH('Table 4'!$A$17,'Table 2'!$A$9:$A$26,0), MATCH('Table 4'!AG$9,'Table 2'!$A$9:$AX$9,0)))*0.0036</f>
        <v>0</v>
      </c>
      <c r="AH17" s="127">
        <f>(INDEX('Table 2'!$A$9:$AX$22, MATCH('Table 4'!$A$17,'Table 2'!$A$9:$A$26,0), MATCH('Table 4'!AH$9,'Table 2'!$A$9:$AX$9,0)))*0.0036</f>
        <v>0</v>
      </c>
      <c r="AI17" s="127">
        <f>'Table 2'!AI17*0.0036</f>
        <v>1.2138608009323187E-2</v>
      </c>
      <c r="AJ17" s="127">
        <f>'Table 2'!AJ17*0.0036</f>
        <v>1.2315813965663672E-2</v>
      </c>
      <c r="AK17" s="127">
        <f>'Table 2'!AK17*0.0036</f>
        <v>1.2794270047782979E-2</v>
      </c>
      <c r="AL17" s="127">
        <f>'Table 2'!AL17*0.0036</f>
        <v>1.3644858638217306E-2</v>
      </c>
      <c r="AM17" s="127">
        <f>'Table 2'!AM17*0.0036</f>
        <v>1.4708094376260215E-2</v>
      </c>
      <c r="AN17" s="127">
        <f>'Table 2'!AN17*0.0036</f>
        <v>1.7188977765026994E-2</v>
      </c>
      <c r="AO17" s="127">
        <f>'Table 2'!AO17*0.0036</f>
        <v>2.5307500505256753E-2</v>
      </c>
      <c r="AP17" s="127">
        <f>'Table 2'!AP17*0.0036</f>
        <v>6.4622722752000011E-2</v>
      </c>
      <c r="AQ17" s="127">
        <f>'Table 2'!AQ17*0.0036</f>
        <v>0.12665099865600002</v>
      </c>
      <c r="AR17" s="127">
        <f>'Table 2'!AR17*0.0036</f>
        <v>0.19740149452800004</v>
      </c>
      <c r="AS17" s="127">
        <f>'Table 2'!AS17*0.0036</f>
        <v>0.26645142585600001</v>
      </c>
      <c r="AT17" s="157">
        <f t="shared" si="3"/>
        <v>0.34979436955684107</v>
      </c>
    </row>
    <row r="18" spans="1:46" outlineLevel="1">
      <c r="A18" s="5" t="s">
        <v>5</v>
      </c>
      <c r="B18" s="127">
        <f>'Table 2'!B18*0.0036</f>
        <v>6.9947999999999997</v>
      </c>
      <c r="C18" s="127">
        <f>'Table 2'!C18*0.0036</f>
        <v>2.8331999999999997</v>
      </c>
      <c r="D18" s="127">
        <f>'Table 2'!D18*0.0036</f>
        <v>4.6079999999999997</v>
      </c>
      <c r="E18" s="127">
        <f>'Table 2'!E18*0.0036</f>
        <v>2.6244000000000001</v>
      </c>
      <c r="F18" s="127">
        <f>'Table 2'!F18*0.0036</f>
        <v>0.71639999999999993</v>
      </c>
      <c r="G18" s="127">
        <f>'Table 2'!G18*0.0036</f>
        <v>0.17280000000000001</v>
      </c>
      <c r="H18" s="127">
        <f>'Table 2'!H18*0.0036</f>
        <v>1.0800000000000001E-2</v>
      </c>
      <c r="I18" s="127">
        <f>'Table 2'!I18*0.0036</f>
        <v>1.0800000000000001E-2</v>
      </c>
      <c r="J18" s="127">
        <f>'Table 2'!J18*0.0036</f>
        <v>5.3999999999999999E-2</v>
      </c>
      <c r="K18" s="127">
        <f>'Table 2'!K18*0.0036</f>
        <v>0.52559999999999996</v>
      </c>
      <c r="L18" s="127">
        <f>'Table 2'!L18*0.0036</f>
        <v>1.7999999999999999E-2</v>
      </c>
      <c r="M18" s="127">
        <f>'Table 2'!M18*0.0036</f>
        <v>0.17131898734177212</v>
      </c>
      <c r="N18" s="127">
        <f>'Table 2'!N18*0.0036</f>
        <v>2.2821811251168802E-2</v>
      </c>
      <c r="O18" s="127">
        <f>'Table 2'!O18*0.0036</f>
        <v>3.2925599527335508E-2</v>
      </c>
      <c r="P18" s="127">
        <f>'Table 2'!P18*0.0036</f>
        <v>2.4597504138099153E-2</v>
      </c>
      <c r="Q18" s="127">
        <f>'Table 2'!Q18*0.0036</f>
        <v>1.8723193554768384E-3</v>
      </c>
      <c r="R18" s="127">
        <f>'Table 2'!R18*0.0036</f>
        <v>3.3011918211566245E-2</v>
      </c>
      <c r="S18" s="127">
        <f>'Table 2'!S18*0.0036</f>
        <v>8.478023772583182E-2</v>
      </c>
      <c r="T18" s="127">
        <f>'Table 2'!T18*0.0036</f>
        <v>0.6915240266583258</v>
      </c>
      <c r="U18" s="127">
        <f>'Table 2'!U18*0.0036</f>
        <v>0.21240000000000001</v>
      </c>
      <c r="V18" s="127">
        <f>'Table 2'!V18*0.0036</f>
        <v>7.1999999999999995E-2</v>
      </c>
      <c r="W18" s="127">
        <f>'Table 2'!W18*0.0036</f>
        <v>0.17251439759999998</v>
      </c>
      <c r="X18" s="127">
        <f>'Table 2'!X18*0.0036</f>
        <v>5.2597198800000002E-2</v>
      </c>
      <c r="Y18" s="127">
        <f>'Table 2'!Y18*0.0036</f>
        <v>0</v>
      </c>
      <c r="Z18" s="127">
        <f>'Table 2'!Z18*0.0036</f>
        <v>3.5999999999999999E-3</v>
      </c>
      <c r="AA18" s="127">
        <f>'Table 2'!AA18*0.0036</f>
        <v>1.7227439999999998E-4</v>
      </c>
      <c r="AB18" s="127">
        <f>'Table 2'!AB18*0.0036</f>
        <v>5.4521999999999991E-5</v>
      </c>
      <c r="AC18" s="127">
        <f>'Table 2'!AC18*0.0036</f>
        <v>0</v>
      </c>
      <c r="AD18" s="127">
        <f>'Table 2'!AD18*0.0036</f>
        <v>1.5299999999999999E-5</v>
      </c>
      <c r="AE18" s="127">
        <f>'Table 2'!AE18*0.0036</f>
        <v>6.8804387999999994E-2</v>
      </c>
      <c r="AF18" s="127">
        <f>'Table 2'!AF18*0.0036</f>
        <v>8.1559439999999997E-2</v>
      </c>
      <c r="AG18" s="127">
        <f>'Table 2'!AG18*0.0036</f>
        <v>1.2918565416441203E-2</v>
      </c>
      <c r="AH18" s="127">
        <f>'Table 2'!AH18*0.0036</f>
        <v>8.1333865861524524E-2</v>
      </c>
      <c r="AI18" s="127">
        <f>'Table 2'!AI18*0.0036</f>
        <v>4.4790855951887245E-3</v>
      </c>
      <c r="AJ18" s="127">
        <f>'Table 2'!AJ18*0.0036</f>
        <v>0.44585318057070439</v>
      </c>
      <c r="AK18" s="127">
        <f>'Table 2'!AK18*0.0036</f>
        <v>3.2463906736408893E-2</v>
      </c>
      <c r="AL18" s="127">
        <f>'Table 2'!AL18*0.0036</f>
        <v>7.35188938844809E-3</v>
      </c>
      <c r="AM18" s="127">
        <f>'Table 2'!AM18*0.0036</f>
        <v>7.496393994294733E-3</v>
      </c>
      <c r="AN18" s="127">
        <f>'Table 2'!AN18*0.0036</f>
        <v>1.2345636297999328E-2</v>
      </c>
      <c r="AO18" s="127">
        <f>'Table 2'!AO18*0.0036</f>
        <v>1.2222046214215276E-2</v>
      </c>
      <c r="AP18" s="127">
        <f>'Table 2'!AP18*0.0036</f>
        <v>1.1305696065519942E-2</v>
      </c>
      <c r="AQ18" s="127">
        <f>'Table 2'!AQ18*0.0036</f>
        <v>5.2101762265280458E-3</v>
      </c>
      <c r="AR18" s="127">
        <f>'Table 2'!AR18*0.0036</f>
        <v>1.120534129943284E-2</v>
      </c>
      <c r="AS18" s="127">
        <f>'Table 2'!AS18*0.0036</f>
        <v>1.9826813932577507E-2</v>
      </c>
      <c r="AT18" s="157">
        <f t="shared" si="3"/>
        <v>0.76940741051600492</v>
      </c>
    </row>
    <row r="19" spans="1:46" outlineLevel="1">
      <c r="A19" s="5" t="s">
        <v>6</v>
      </c>
      <c r="B19" s="127">
        <f>'Table 2'!B19*0.0036</f>
        <v>4.6692</v>
      </c>
      <c r="C19" s="127">
        <f>'Table 2'!C19*0.0036</f>
        <v>3.7656000000000001</v>
      </c>
      <c r="D19" s="127">
        <f>'Table 2'!D19*0.0036</f>
        <v>3.9491999999999998</v>
      </c>
      <c r="E19" s="127">
        <f>'Table 2'!E19*0.0036</f>
        <v>3.2759999999999998</v>
      </c>
      <c r="F19" s="127">
        <f>'Table 2'!F19*0.0036</f>
        <v>2.6713890000000005</v>
      </c>
      <c r="G19" s="127">
        <f>'Table 2'!G19*0.0036</f>
        <v>1.4099615999999999</v>
      </c>
      <c r="H19" s="127">
        <f>'Table 2'!H19*0.0036</f>
        <v>1.5318648000000001</v>
      </c>
      <c r="I19" s="127">
        <f>'Table 2'!I19*0.0036</f>
        <v>1.4022647999999998</v>
      </c>
      <c r="J19" s="127">
        <f>'Table 2'!J19*0.0036</f>
        <v>1.5174648000000002</v>
      </c>
      <c r="K19" s="127">
        <f>'Table 2'!K19*0.0036</f>
        <v>2.3418648000000002</v>
      </c>
      <c r="L19" s="127">
        <f>'Table 2'!L19*0.0036</f>
        <v>2.6226647999999999</v>
      </c>
      <c r="M19" s="127">
        <f>'Table 2'!M19*0.0036</f>
        <v>2.5829199999999997</v>
      </c>
      <c r="N19" s="127">
        <f>'Table 2'!N19*0.0036</f>
        <v>2.0002812334817968</v>
      </c>
      <c r="O19" s="127">
        <f>'Table 2'!O19*0.0036</f>
        <v>3.0424980746055117</v>
      </c>
      <c r="P19" s="127">
        <f>'Table 2'!P19*0.0036</f>
        <v>2.6019887315855943</v>
      </c>
      <c r="Q19" s="127">
        <f>'Table 2'!Q19*0.0036</f>
        <v>1.6064502822735101</v>
      </c>
      <c r="R19" s="127">
        <f>'Table 2'!R19*0.0036</f>
        <v>2.2336984373859439</v>
      </c>
      <c r="S19" s="127">
        <f>'Table 2'!S19*0.0036</f>
        <v>1.6226364882843805</v>
      </c>
      <c r="T19" s="127">
        <f>'Table 2'!T19*0.0036</f>
        <v>4.214064873825877</v>
      </c>
      <c r="U19" s="127">
        <f>'Table 2'!U19*0.0036</f>
        <v>2.5050020911277331</v>
      </c>
      <c r="V19" s="127">
        <f>'Table 2'!V19*0.0036</f>
        <v>2.3276075621525161</v>
      </c>
      <c r="W19" s="127">
        <f>'Table 2'!W19*0.0036</f>
        <v>3.0299527679973619</v>
      </c>
      <c r="X19" s="127">
        <f>'Table 2'!X19*0.0036</f>
        <v>3.154566304801631</v>
      </c>
      <c r="Y19" s="127">
        <f>'Table 2'!Y19*0.0036</f>
        <v>5.5250849886569204</v>
      </c>
      <c r="Z19" s="127">
        <f>'Table 2'!Z19*0.0036</f>
        <v>4.914944698660781</v>
      </c>
      <c r="AA19" s="127">
        <f>'Table 2'!AA19*0.0036</f>
        <v>6.0413850755393934</v>
      </c>
      <c r="AB19" s="127">
        <f>'Table 2'!AB19*0.0036</f>
        <v>5.2027525904330085</v>
      </c>
      <c r="AC19" s="127">
        <f>'Table 2'!AC19*0.0036</f>
        <v>7.1265035268732841</v>
      </c>
      <c r="AD19" s="127">
        <f>'Table 2'!AD19*0.0036</f>
        <v>6.9333310800000003</v>
      </c>
      <c r="AE19" s="127">
        <f>'Table 2'!AE19*0.0036</f>
        <v>13.322315147447258</v>
      </c>
      <c r="AF19" s="127">
        <f>'Table 2'!AF19*0.0036</f>
        <v>16.072012595999997</v>
      </c>
      <c r="AG19" s="127">
        <f>'Table 2'!AG19*0.0036</f>
        <v>19.695938678051807</v>
      </c>
      <c r="AH19" s="127">
        <f>'Table 2'!AH19*0.0036</f>
        <v>18.600435376280206</v>
      </c>
      <c r="AI19" s="127">
        <f>'Table 2'!AI19*0.0036</f>
        <v>10.634177745699132</v>
      </c>
      <c r="AJ19" s="127">
        <f>'Table 2'!AJ19*0.0036</f>
        <v>16.255781830793804</v>
      </c>
      <c r="AK19" s="127">
        <f>'Table 2'!AK19*0.0036</f>
        <v>11.094234116001081</v>
      </c>
      <c r="AL19" s="127">
        <f>'Table 2'!AL19*0.0036</f>
        <v>6.94396931796883</v>
      </c>
      <c r="AM19" s="127">
        <f>'Table 2'!AM19*0.0036</f>
        <v>7.3004596467559955</v>
      </c>
      <c r="AN19" s="127">
        <f>'Table 2'!AN19*0.0036</f>
        <v>11.942967678121745</v>
      </c>
      <c r="AO19" s="127">
        <f>'Table 2'!AO19*0.0036</f>
        <v>8.0539254484898031</v>
      </c>
      <c r="AP19" s="127">
        <f>'Table 2'!AP19*0.0036</f>
        <v>6.5926621324365033</v>
      </c>
      <c r="AQ19" s="127">
        <f>'Table 2'!AQ19*0.0036</f>
        <v>6.3108574991725837</v>
      </c>
      <c r="AR19" s="127">
        <f>'Table 2'!AR19*0.0036</f>
        <v>3.5261151908074275</v>
      </c>
      <c r="AS19" s="127">
        <f>'Table 2'!AS19*0.0036</f>
        <v>4.0802060062706742</v>
      </c>
      <c r="AT19" s="157">
        <f t="shared" si="3"/>
        <v>0.1571391702993028</v>
      </c>
    </row>
    <row r="20" spans="1:46" outlineLevel="1">
      <c r="A20" s="5" t="s">
        <v>7</v>
      </c>
      <c r="B20" s="127">
        <f>'Table 2'!B20*0.0036</f>
        <v>0.75113999999999992</v>
      </c>
      <c r="C20" s="127">
        <f>'Table 2'!C20*0.0036</f>
        <v>0.18234</v>
      </c>
      <c r="D20" s="127">
        <f>'Table 2'!D20*0.0036</f>
        <v>6.4823399999999998</v>
      </c>
      <c r="E20" s="127">
        <f>'Table 2'!E20*0.0036</f>
        <v>14.236739999999998</v>
      </c>
      <c r="F20" s="127">
        <f>'Table 2'!F20*0.0036</f>
        <v>13.545539999999999</v>
      </c>
      <c r="G20" s="127">
        <f>'Table 2'!G20*0.0036</f>
        <v>7.00434</v>
      </c>
      <c r="H20" s="127">
        <f>'Table 2'!H20*0.0036</f>
        <v>5.3771399999999998</v>
      </c>
      <c r="I20" s="127">
        <f>'Table 2'!I20*0.0036</f>
        <v>6.5255400000000003</v>
      </c>
      <c r="J20" s="127">
        <f>'Table 2'!J20*0.0036</f>
        <v>15.774389999999999</v>
      </c>
      <c r="K20" s="127">
        <f>'Table 2'!K20*0.0036</f>
        <v>14.893352999999998</v>
      </c>
      <c r="L20" s="127">
        <f>'Table 2'!L20*0.0036</f>
        <v>16.392023999999999</v>
      </c>
      <c r="M20" s="127">
        <f>'Table 2'!M20*0.0036</f>
        <v>20.677803442997398</v>
      </c>
      <c r="N20" s="127">
        <f>'Table 2'!N20*0.0036</f>
        <v>16.110554954626011</v>
      </c>
      <c r="O20" s="127">
        <f>'Table 2'!O20*0.0036</f>
        <v>17.006027645645808</v>
      </c>
      <c r="P20" s="127">
        <f>'Table 2'!P20*0.0036</f>
        <v>18.426036219227957</v>
      </c>
      <c r="Q20" s="127">
        <f>'Table 2'!Q20*0.0036</f>
        <v>20.006592025875534</v>
      </c>
      <c r="R20" s="127">
        <f>'Table 2'!R20*0.0036</f>
        <v>19.207906077177284</v>
      </c>
      <c r="S20" s="127">
        <f>'Table 2'!S20*0.0036</f>
        <v>23.621051811399802</v>
      </c>
      <c r="T20" s="127">
        <f>'Table 2'!T20*0.0036</f>
        <v>25.219858910949743</v>
      </c>
      <c r="U20" s="127">
        <f>'Table 2'!U20*0.0036</f>
        <v>23.553447166957667</v>
      </c>
      <c r="V20" s="127">
        <f>'Table 2'!V20*0.0036</f>
        <v>18.421519878414752</v>
      </c>
      <c r="W20" s="127">
        <f>'Table 2'!W20*0.0036</f>
        <v>16.162061642170364</v>
      </c>
      <c r="X20" s="127">
        <f>'Table 2'!X20*0.0036</f>
        <v>22.257189102459243</v>
      </c>
      <c r="Y20" s="127">
        <f>'Table 2'!Y20*0.0036</f>
        <v>31.590350981726296</v>
      </c>
      <c r="Z20" s="127">
        <f>'Table 2'!Z20*0.0036</f>
        <v>25.672221390779075</v>
      </c>
      <c r="AA20" s="127">
        <f>'Table 2'!AA20*0.0036</f>
        <v>32.507103780289491</v>
      </c>
      <c r="AB20" s="127">
        <f>'Table 2'!AB20*0.0036</f>
        <v>32.204525553559684</v>
      </c>
      <c r="AC20" s="127">
        <f>'Table 2'!AC20*0.0036</f>
        <v>41.219516482853834</v>
      </c>
      <c r="AD20" s="127">
        <f>'Table 2'!AD20*0.0036</f>
        <v>34.451385521911369</v>
      </c>
      <c r="AE20" s="127">
        <f>'Table 2'!AE20*0.0036</f>
        <v>32.921298436836743</v>
      </c>
      <c r="AF20" s="127">
        <f>'Table 2'!AF20*0.0036</f>
        <v>23.367515337316046</v>
      </c>
      <c r="AG20" s="127">
        <f>'Table 2'!AG20*0.0036</f>
        <v>31.457267762537857</v>
      </c>
      <c r="AH20" s="127">
        <f>'Table 2'!AH20*0.0036</f>
        <v>32.624027633219306</v>
      </c>
      <c r="AI20" s="127">
        <f>'Table 2'!AI20*0.0036</f>
        <v>40.001958894185186</v>
      </c>
      <c r="AJ20" s="127">
        <f>'Table 2'!AJ20*0.0036</f>
        <v>35.795631221679756</v>
      </c>
      <c r="AK20" s="127">
        <f>'Table 2'!AK20*0.0036</f>
        <v>30.005638793171947</v>
      </c>
      <c r="AL20" s="127">
        <f>'Table 2'!AL20*0.0036</f>
        <v>33.109977512960562</v>
      </c>
      <c r="AM20" s="127">
        <f>'Table 2'!AM20*0.0036</f>
        <v>28.096241557511039</v>
      </c>
      <c r="AN20" s="127">
        <f>'Table 2'!AN20*0.0036</f>
        <v>29.814503161576727</v>
      </c>
      <c r="AO20" s="127">
        <f>'Table 2'!AO20*0.0036</f>
        <v>29.235388039694687</v>
      </c>
      <c r="AP20" s="127">
        <f>'Table 2'!AP20*0.0036</f>
        <v>23.662504955223504</v>
      </c>
      <c r="AQ20" s="127">
        <f>'Table 2'!AQ20*0.0036</f>
        <v>23.05873996100291</v>
      </c>
      <c r="AR20" s="127">
        <f>'Table 2'!AR20*0.0036</f>
        <v>19.394852103662949</v>
      </c>
      <c r="AS20" s="127">
        <f>'Table 2'!AS20*0.0036</f>
        <v>23.728118403512269</v>
      </c>
      <c r="AT20" s="157">
        <f t="shared" si="3"/>
        <v>0.22342352891832218</v>
      </c>
    </row>
    <row r="21" spans="1:46" ht="17.25" outlineLevel="1">
      <c r="A21" s="5" t="s">
        <v>96</v>
      </c>
      <c r="B21" s="127">
        <f>'Table 2'!B21*0.0036</f>
        <v>6.634799999999999E-2</v>
      </c>
      <c r="C21" s="127">
        <f>'Table 2'!C21*0.0036</f>
        <v>0.151668</v>
      </c>
      <c r="D21" s="127">
        <f>'Table 2'!D21*0.0036</f>
        <v>0.18010799999999999</v>
      </c>
      <c r="E21" s="127">
        <f>'Table 2'!E21*0.0036</f>
        <v>0.18010799999999999</v>
      </c>
      <c r="F21" s="127">
        <f>'Table 2'!F21*0.0036</f>
        <v>0.18010799999999999</v>
      </c>
      <c r="G21" s="127">
        <f>'Table 2'!G21*0.0036</f>
        <v>0.18010799999999999</v>
      </c>
      <c r="H21" s="127">
        <f>'Table 2'!H21*0.0036</f>
        <v>0.18010799999999999</v>
      </c>
      <c r="I21" s="127">
        <f>'Table 2'!I21*0.0036</f>
        <v>0.23410800000000001</v>
      </c>
      <c r="J21" s="127">
        <f>'Table 2'!J21*0.0036</f>
        <v>0.252108</v>
      </c>
      <c r="K21" s="127">
        <f>'Table 2'!K21*0.0036</f>
        <v>0.252108</v>
      </c>
      <c r="L21" s="127">
        <f>'Table 2'!L21*0.0036</f>
        <v>0.23612939999999999</v>
      </c>
      <c r="M21" s="127">
        <f>'Table 2'!M21*0.0036</f>
        <v>0.2257344</v>
      </c>
      <c r="N21" s="127">
        <f>'Table 2'!N21*0.0036</f>
        <v>0.2257092</v>
      </c>
      <c r="O21" s="127">
        <f>'Table 2'!O21*0.0036</f>
        <v>0.22575239999999999</v>
      </c>
      <c r="P21" s="127">
        <f>'Table 2'!P21*0.0036</f>
        <v>0.2258964</v>
      </c>
      <c r="Q21" s="127">
        <f>'Table 2'!Q21*0.0036</f>
        <v>0.22546440000000001</v>
      </c>
      <c r="R21" s="127">
        <f>'Table 2'!R21*0.0036</f>
        <v>0.2256804</v>
      </c>
      <c r="S21" s="127">
        <f>'Table 2'!S21*0.0036</f>
        <v>0.22554359999999998</v>
      </c>
      <c r="T21" s="127">
        <f>'Table 2'!T21*0.0036</f>
        <v>0.2258028</v>
      </c>
      <c r="U21" s="127">
        <f>'Table 2'!U21*0.0036</f>
        <v>0.22578480000000001</v>
      </c>
      <c r="V21" s="127">
        <f>'Table 2'!V21*0.0036</f>
        <v>0.22587839999999998</v>
      </c>
      <c r="W21" s="127">
        <f>'Table 2'!W21*0.0036</f>
        <v>0.22571639999999998</v>
      </c>
      <c r="X21" s="127">
        <f>'Table 2'!X21*0.0036</f>
        <v>0.22688729999999999</v>
      </c>
      <c r="Y21" s="127">
        <f>'Table 2'!Y21*0.0036</f>
        <v>0.22571639999999998</v>
      </c>
      <c r="Z21" s="127">
        <f>'Table 2'!Z21*0.0036</f>
        <v>0.22571639999999998</v>
      </c>
      <c r="AA21" s="127">
        <f>'Table 2'!AA21*0.0036</f>
        <v>0.22571639999999998</v>
      </c>
      <c r="AB21" s="127">
        <f>'Table 2'!AB21*0.0036</f>
        <v>0.22571639999999998</v>
      </c>
      <c r="AC21" s="127">
        <f>'Table 2'!AC21*0.0036</f>
        <v>0.1700352</v>
      </c>
      <c r="AD21" s="127">
        <f>'Table 2'!AD21*0.0036</f>
        <v>0.33528888000000007</v>
      </c>
      <c r="AE21" s="127">
        <f>'Table 2'!AE21*0.0036</f>
        <v>0.30403061999999997</v>
      </c>
      <c r="AF21" s="127">
        <f>'Table 2'!AF21*0.0036</f>
        <v>0.29862179999999999</v>
      </c>
      <c r="AG21" s="127">
        <f>'Table 2'!AG21*0.0036</f>
        <v>0.27288557999999996</v>
      </c>
      <c r="AH21" s="127">
        <f>'Table 2'!AH21*0.0036</f>
        <v>0.25662419999999997</v>
      </c>
      <c r="AI21" s="127">
        <f>'Table 2'!AI21*0.0036</f>
        <v>0.19050759</v>
      </c>
      <c r="AJ21" s="127">
        <f>'Table 2'!AJ21*0.0036</f>
        <v>0.20194478999999996</v>
      </c>
      <c r="AK21" s="127">
        <f>'Table 2'!AK21*0.0036</f>
        <v>0.19172699999999998</v>
      </c>
      <c r="AL21" s="127">
        <f>'Table 2'!AL21*0.0036</f>
        <v>0.20575862999999997</v>
      </c>
      <c r="AM21" s="127">
        <f>'Table 2'!AM21*0.0036</f>
        <v>0.16658792999999997</v>
      </c>
      <c r="AN21" s="127">
        <f>'Table 2'!AN21*0.0036</f>
        <v>0.1272137958</v>
      </c>
      <c r="AO21" s="127">
        <f>'Table 2'!AO21*0.0036</f>
        <v>0.15928605539999999</v>
      </c>
      <c r="AP21" s="127">
        <f>'Table 2'!AP21*0.0036</f>
        <v>0.17060177969999998</v>
      </c>
      <c r="AQ21" s="127">
        <f>'Table 2'!AQ21*0.0036</f>
        <v>0.17644156469999997</v>
      </c>
      <c r="AR21" s="127">
        <f>'Table 2'!AR21*0.0036</f>
        <v>0.18350658</v>
      </c>
      <c r="AS21" s="127">
        <f>'Table 2'!AS21*0.0036</f>
        <v>0.1672902</v>
      </c>
      <c r="AT21" s="157">
        <f t="shared" si="3"/>
        <v>-8.8369474271712822E-2</v>
      </c>
    </row>
    <row r="22" spans="1:46">
      <c r="A22" s="131" t="s">
        <v>69</v>
      </c>
      <c r="B22" s="132">
        <f t="shared" ref="B22:Q22" si="4">SUM(B12:B16)/B11</f>
        <v>0.82815664060378003</v>
      </c>
      <c r="C22" s="132">
        <f t="shared" si="4"/>
        <v>0.90428655366683508</v>
      </c>
      <c r="D22" s="132">
        <f t="shared" si="4"/>
        <v>0.8007729914437115</v>
      </c>
      <c r="E22" s="132">
        <f t="shared" si="4"/>
        <v>0.74102550171582626</v>
      </c>
      <c r="F22" s="132">
        <f t="shared" si="4"/>
        <v>0.78248235595388649</v>
      </c>
      <c r="G22" s="132">
        <f t="shared" si="4"/>
        <v>0.89017488060251804</v>
      </c>
      <c r="H22" s="132">
        <f t="shared" si="4"/>
        <v>0.9131677410566249</v>
      </c>
      <c r="I22" s="132">
        <f t="shared" si="4"/>
        <v>0.90253098514461327</v>
      </c>
      <c r="J22" s="132">
        <f t="shared" si="4"/>
        <v>0.80109248673667921</v>
      </c>
      <c r="K22" s="132">
        <f t="shared" si="4"/>
        <v>0.80859432836253098</v>
      </c>
      <c r="L22" s="132">
        <f t="shared" si="4"/>
        <v>0.80360571206204934</v>
      </c>
      <c r="M22" s="132">
        <f t="shared" si="4"/>
        <v>0.76266130210167649</v>
      </c>
      <c r="N22" s="132">
        <f t="shared" si="4"/>
        <v>0.82200842411589592</v>
      </c>
      <c r="O22" s="132">
        <f t="shared" si="4"/>
        <v>0.80562597075467901</v>
      </c>
      <c r="P22" s="132">
        <f t="shared" si="4"/>
        <v>0.80507716737389245</v>
      </c>
      <c r="Q22" s="132">
        <f t="shared" si="4"/>
        <v>0.80140141115181951</v>
      </c>
      <c r="R22" s="132">
        <f t="shared" ref="R22:W22" si="5">SUM(R12:R16)/R11</f>
        <v>0.80839251770527487</v>
      </c>
      <c r="S22" s="132">
        <f t="shared" si="5"/>
        <v>0.78098155003311276</v>
      </c>
      <c r="T22" s="132">
        <f t="shared" si="5"/>
        <v>0.73600944018037651</v>
      </c>
      <c r="U22" s="132">
        <f t="shared" si="5"/>
        <v>0.77935908956041977</v>
      </c>
      <c r="V22" s="132">
        <f t="shared" si="5"/>
        <v>0.82817822566678834</v>
      </c>
      <c r="W22" s="132">
        <f t="shared" si="5"/>
        <v>0.84562321110115013</v>
      </c>
      <c r="X22" s="132">
        <f>SUM(X12:X16)/X11</f>
        <v>0.79931238870841981</v>
      </c>
      <c r="Y22" s="132">
        <f>SUM(Y12:Y16)/Y11</f>
        <v>0.71181858108617579</v>
      </c>
      <c r="Z22" s="132">
        <f>SUM(Z12:Z16)/Z11</f>
        <v>0.76598420558004976</v>
      </c>
      <c r="AA22" s="132">
        <f>SUM(AA12:AA16)/AA11</f>
        <v>0.70606665786312794</v>
      </c>
      <c r="AB22" s="132">
        <f>SUM(AB12:AB16)/AB11</f>
        <v>0.72540079652395151</v>
      </c>
      <c r="AC22" s="132">
        <f>SUM(AC12:AC17)/AC11</f>
        <v>0.64737663819554525</v>
      </c>
      <c r="AD22" s="132">
        <f t="shared" ref="AD22:AP22" si="6">SUM(AD12:AD17)/AD11</f>
        <v>0.70574760365450695</v>
      </c>
      <c r="AE22" s="132">
        <f t="shared" si="6"/>
        <v>0.6716307717273875</v>
      </c>
      <c r="AF22" s="132">
        <f t="shared" si="6"/>
        <v>0.73308302336222797</v>
      </c>
      <c r="AG22" s="132">
        <f t="shared" si="6"/>
        <v>0.65518448748448432</v>
      </c>
      <c r="AH22" s="132">
        <f t="shared" si="6"/>
        <v>0.65874177941643175</v>
      </c>
      <c r="AI22" s="132">
        <f t="shared" si="6"/>
        <v>0.6664065087311507</v>
      </c>
      <c r="AJ22" s="132">
        <f t="shared" si="6"/>
        <v>0.65398977062135533</v>
      </c>
      <c r="AK22" s="132">
        <f t="shared" si="6"/>
        <v>0.72712968975331371</v>
      </c>
      <c r="AL22" s="132">
        <f t="shared" si="6"/>
        <v>0.74232692293884128</v>
      </c>
      <c r="AM22" s="132">
        <f t="shared" si="6"/>
        <v>0.770414353594986</v>
      </c>
      <c r="AN22" s="132">
        <f t="shared" si="6"/>
        <v>0.72804829620940448</v>
      </c>
      <c r="AO22" s="132">
        <f t="shared" si="6"/>
        <v>0.75151282289398325</v>
      </c>
      <c r="AP22" s="132">
        <f t="shared" si="6"/>
        <v>0.79966864561479445</v>
      </c>
      <c r="AQ22" s="132">
        <f>SUM(AQ12:AQ17)/AQ11</f>
        <v>0.8084672255857196</v>
      </c>
      <c r="AR22" s="132">
        <f>SUM(AR12:AR17)/AR11</f>
        <v>0.84865433313453942</v>
      </c>
      <c r="AS22" s="132">
        <f>SUM(AS12:AS17)/AS11</f>
        <v>0.81877516856225285</v>
      </c>
      <c r="AT22" s="157"/>
    </row>
    <row r="23" spans="1:46">
      <c r="A23" s="13"/>
      <c r="B23" s="13"/>
      <c r="C23" s="13"/>
      <c r="D23" s="13"/>
      <c r="E23" s="13"/>
      <c r="F23" s="13"/>
      <c r="G23" s="13"/>
      <c r="H23" s="13"/>
      <c r="I23" s="13"/>
      <c r="J23" s="13"/>
      <c r="K23" s="13"/>
      <c r="L23" s="13"/>
      <c r="M23" s="13"/>
      <c r="N23" s="13"/>
      <c r="O23" s="13"/>
      <c r="P23" s="13"/>
      <c r="Q23" s="1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58"/>
    </row>
    <row r="24" spans="1:46">
      <c r="A24" s="131" t="s">
        <v>17</v>
      </c>
      <c r="B24" s="134"/>
      <c r="C24" s="134"/>
      <c r="D24" s="134"/>
      <c r="E24" s="134"/>
      <c r="F24" s="134"/>
      <c r="G24" s="134"/>
      <c r="H24" s="134"/>
      <c r="I24" s="134"/>
      <c r="J24" s="134"/>
      <c r="K24" s="134"/>
      <c r="L24" s="134"/>
      <c r="M24" s="134"/>
      <c r="N24" s="134"/>
      <c r="O24" s="134"/>
      <c r="P24" s="134"/>
      <c r="Q24" s="134"/>
      <c r="R24" s="135">
        <f t="shared" ref="R24:AN24" si="7">SUM(R25:R26)</f>
        <v>8.665409617049642</v>
      </c>
      <c r="S24" s="135">
        <f t="shared" si="7"/>
        <v>8.6497816116329602</v>
      </c>
      <c r="T24" s="135">
        <f t="shared" si="7"/>
        <v>8.6228617119214821</v>
      </c>
      <c r="U24" s="135">
        <f t="shared" si="7"/>
        <v>8.8672627309783412</v>
      </c>
      <c r="V24" s="135">
        <f t="shared" si="7"/>
        <v>9.1170784581550457</v>
      </c>
      <c r="W24" s="135">
        <f t="shared" si="7"/>
        <v>9.4040179442733489</v>
      </c>
      <c r="X24" s="135">
        <f t="shared" si="7"/>
        <v>9.4026691286343436</v>
      </c>
      <c r="Y24" s="135">
        <f t="shared" si="7"/>
        <v>9.8624199914816089</v>
      </c>
      <c r="Z24" s="135">
        <f t="shared" si="7"/>
        <v>10.061599817313457</v>
      </c>
      <c r="AA24" s="135">
        <f t="shared" si="7"/>
        <v>9.9709706324587266</v>
      </c>
      <c r="AB24" s="135">
        <f t="shared" si="7"/>
        <v>10.954993126637344</v>
      </c>
      <c r="AC24" s="135">
        <f t="shared" si="7"/>
        <v>10.904445589587446</v>
      </c>
      <c r="AD24" s="135">
        <f t="shared" si="7"/>
        <v>10.844971866711056</v>
      </c>
      <c r="AE24" s="135">
        <f t="shared" si="7"/>
        <v>10.408252811739574</v>
      </c>
      <c r="AF24" s="135">
        <f t="shared" si="7"/>
        <v>10.773534682009736</v>
      </c>
      <c r="AG24" s="135">
        <f t="shared" si="7"/>
        <v>10.725407538023973</v>
      </c>
      <c r="AH24" s="135">
        <f t="shared" si="7"/>
        <v>10.837842367803287</v>
      </c>
      <c r="AI24" s="135">
        <f t="shared" si="7"/>
        <v>10.90304580980299</v>
      </c>
      <c r="AJ24" s="135">
        <f t="shared" si="7"/>
        <v>11.260333988426767</v>
      </c>
      <c r="AK24" s="135">
        <f t="shared" si="7"/>
        <v>10.779981633037874</v>
      </c>
      <c r="AL24" s="135">
        <f t="shared" si="7"/>
        <v>11.162557249685062</v>
      </c>
      <c r="AM24" s="135">
        <f t="shared" si="7"/>
        <v>10.802861417589787</v>
      </c>
      <c r="AN24" s="135">
        <f t="shared" si="7"/>
        <v>10.810474911718709</v>
      </c>
      <c r="AO24" s="135">
        <f>SUM(AO25:AO26)</f>
        <v>10.422541119059048</v>
      </c>
      <c r="AP24" s="135">
        <f>SUM(AP25:AP26)</f>
        <v>10.239203866149595</v>
      </c>
      <c r="AQ24" s="135">
        <f>SUM(AQ25:AQ26)</f>
        <v>10.445452764499503</v>
      </c>
      <c r="AR24" s="135">
        <f>SUM(AR25:AR26)</f>
        <v>10.636336692698254</v>
      </c>
      <c r="AS24" s="135">
        <f>SUM(AS25:AS26)</f>
        <v>10.470374864328463</v>
      </c>
      <c r="AT24" s="159">
        <f t="shared" ref="AT24:AT26" si="8">AS24/AR24-1</f>
        <v>-1.5603288346797362E-2</v>
      </c>
    </row>
    <row r="25" spans="1:46" outlineLevel="1">
      <c r="A25" s="5" t="s">
        <v>19</v>
      </c>
      <c r="B25" s="48"/>
      <c r="C25" s="48"/>
      <c r="D25" s="48"/>
      <c r="E25" s="48"/>
      <c r="F25" s="48"/>
      <c r="G25" s="48"/>
      <c r="H25" s="48"/>
      <c r="I25" s="48"/>
      <c r="J25" s="48"/>
      <c r="K25" s="48"/>
      <c r="L25" s="48"/>
      <c r="M25" s="48"/>
      <c r="N25" s="48"/>
      <c r="O25" s="48"/>
      <c r="P25" s="48"/>
      <c r="Q25" s="48"/>
      <c r="R25" s="127">
        <f>'Table 2'!R25*0.0036</f>
        <v>4.2820264849395997</v>
      </c>
      <c r="S25" s="127">
        <f>'Table 2'!S25*0.0036</f>
        <v>4.3502498331450372</v>
      </c>
      <c r="T25" s="127">
        <f>'Table 2'!T25*0.0036</f>
        <v>4.2680741807342617</v>
      </c>
      <c r="U25" s="127">
        <f>'Table 2'!U25*0.0036</f>
        <v>4.4439366815736641</v>
      </c>
      <c r="V25" s="127">
        <f>'Table 2'!V25*0.0036</f>
        <v>4.5336283906900201</v>
      </c>
      <c r="W25" s="127">
        <f>'Table 2'!W25*0.0036</f>
        <v>4.6294527718731704</v>
      </c>
      <c r="X25" s="127">
        <f>'Table 2'!X25*0.0036</f>
        <v>4.4956705975397204</v>
      </c>
      <c r="Y25" s="127">
        <f>'Table 2'!Y25*0.0036</f>
        <v>4.8222678267171348</v>
      </c>
      <c r="Z25" s="127">
        <f>'Table 2'!Z25*0.0036</f>
        <v>4.9550042986481548</v>
      </c>
      <c r="AA25" s="127">
        <f>'Table 2'!AA25*0.0036</f>
        <v>4.8778675372683322</v>
      </c>
      <c r="AB25" s="127">
        <f>'Table 2'!AB25*0.0036</f>
        <v>5.5622502913314245</v>
      </c>
      <c r="AC25" s="127">
        <f>'Table 2'!AC25*0.0036</f>
        <v>5.2812557587505067</v>
      </c>
      <c r="AD25" s="127">
        <f>'Table 2'!AD25*0.0036</f>
        <v>5.1975343960029567</v>
      </c>
      <c r="AE25" s="127">
        <f>'Table 2'!AE25*0.0036</f>
        <v>4.69018525359742</v>
      </c>
      <c r="AF25" s="127">
        <f>'Table 2'!AF25*0.0036</f>
        <v>4.7794938514626164</v>
      </c>
      <c r="AG25" s="127">
        <f>'Table 2'!AG25*0.0036</f>
        <v>4.5836777137394007</v>
      </c>
      <c r="AH25" s="127">
        <f>'Table 2'!AH25*0.0036</f>
        <v>4.8465569564995494</v>
      </c>
      <c r="AI25" s="127">
        <f>'Table 2'!AI25*0.0036</f>
        <v>4.8177988252123312</v>
      </c>
      <c r="AJ25" s="127">
        <f>'Table 2'!AJ25*0.0036</f>
        <v>5.2185593594851927</v>
      </c>
      <c r="AK25" s="127">
        <f>'Table 2'!AK25*0.0036</f>
        <v>4.8634354205338264</v>
      </c>
      <c r="AL25" s="127">
        <f>'Table 2'!AL25*0.0036</f>
        <v>4.8909240534116849</v>
      </c>
      <c r="AM25" s="127">
        <f>'Table 2'!AM25*0.0036</f>
        <v>4.7188860339370446</v>
      </c>
      <c r="AN25" s="127">
        <f>'Table 2'!AN25*0.0036</f>
        <v>4.992300217752625</v>
      </c>
      <c r="AO25" s="127">
        <f>'Table 2'!AO25*0.0036</f>
        <v>4.6978944837450056</v>
      </c>
      <c r="AP25" s="127">
        <f>'Table 2'!AP25*0.0036</f>
        <v>4.5053862425351401</v>
      </c>
      <c r="AQ25" s="127">
        <f>'Table 2'!AQ25*0.0036</f>
        <v>4.4807374689984361</v>
      </c>
      <c r="AR25" s="127">
        <f>'Table 2'!AR25*0.0036</f>
        <v>5.0260629872673839</v>
      </c>
      <c r="AS25" s="127">
        <f>'Table 2'!AS25*0.0036</f>
        <v>4.9493828842053782</v>
      </c>
      <c r="AT25" s="159">
        <f t="shared" si="8"/>
        <v>-1.5256494647253871E-2</v>
      </c>
    </row>
    <row r="26" spans="1:46" outlineLevel="1">
      <c r="A26" s="5" t="s">
        <v>18</v>
      </c>
      <c r="B26" s="48"/>
      <c r="C26" s="48"/>
      <c r="D26" s="48"/>
      <c r="E26" s="48"/>
      <c r="F26" s="48"/>
      <c r="G26" s="48"/>
      <c r="H26" s="48"/>
      <c r="I26" s="48"/>
      <c r="J26" s="48"/>
      <c r="K26" s="48"/>
      <c r="L26" s="48"/>
      <c r="M26" s="48"/>
      <c r="N26" s="48"/>
      <c r="O26" s="48"/>
      <c r="P26" s="48"/>
      <c r="Q26" s="48"/>
      <c r="R26" s="127">
        <f>'Table 2'!R26*0.0036</f>
        <v>4.3833831321100423</v>
      </c>
      <c r="S26" s="127">
        <f>'Table 2'!S26*0.0036</f>
        <v>4.2995317784879239</v>
      </c>
      <c r="T26" s="127">
        <f>'Table 2'!T26*0.0036</f>
        <v>4.3547875311872204</v>
      </c>
      <c r="U26" s="127">
        <f>'Table 2'!U26*0.0036</f>
        <v>4.4233260494046771</v>
      </c>
      <c r="V26" s="127">
        <f>'Table 2'!V26*0.0036</f>
        <v>4.5834500674650247</v>
      </c>
      <c r="W26" s="127">
        <f>'Table 2'!W26*0.0036</f>
        <v>4.7745651724001785</v>
      </c>
      <c r="X26" s="127">
        <f>'Table 2'!X26*0.0036</f>
        <v>4.9069985310946223</v>
      </c>
      <c r="Y26" s="127">
        <f>'Table 2'!Y26*0.0036</f>
        <v>5.0401521647644749</v>
      </c>
      <c r="Z26" s="127">
        <f>'Table 2'!Z26*0.0036</f>
        <v>5.1065955186653031</v>
      </c>
      <c r="AA26" s="127">
        <f>'Table 2'!AA26*0.0036</f>
        <v>5.0931030951903953</v>
      </c>
      <c r="AB26" s="127">
        <f>'Table 2'!AB26*0.0036</f>
        <v>5.3927428353059206</v>
      </c>
      <c r="AC26" s="127">
        <f>'Table 2'!AC26*0.0036</f>
        <v>5.6231898308369406</v>
      </c>
      <c r="AD26" s="127">
        <f>'Table 2'!AD26*0.0036</f>
        <v>5.6474374707080983</v>
      </c>
      <c r="AE26" s="127">
        <f>'Table 2'!AE26*0.0036</f>
        <v>5.7180675581421543</v>
      </c>
      <c r="AF26" s="127">
        <f>'Table 2'!AF26*0.0036</f>
        <v>5.9940408305471191</v>
      </c>
      <c r="AG26" s="127">
        <f>'Table 2'!AG26*0.0036</f>
        <v>6.1417298242845728</v>
      </c>
      <c r="AH26" s="127">
        <f>'Table 2'!AH26*0.0036</f>
        <v>5.9912854113037364</v>
      </c>
      <c r="AI26" s="127">
        <f>'Table 2'!AI26*0.0036</f>
        <v>6.0852469845906585</v>
      </c>
      <c r="AJ26" s="127">
        <f>'Table 2'!AJ26*0.0036</f>
        <v>6.0417746289415746</v>
      </c>
      <c r="AK26" s="127">
        <f>'Table 2'!AK26*0.0036</f>
        <v>5.9165462125040467</v>
      </c>
      <c r="AL26" s="127">
        <f>'Table 2'!AL26*0.0036</f>
        <v>6.2716331962733758</v>
      </c>
      <c r="AM26" s="127">
        <f>'Table 2'!AM26*0.0036</f>
        <v>6.0839753836527422</v>
      </c>
      <c r="AN26" s="127">
        <f>'Table 2'!AN26*0.0036</f>
        <v>5.8181746939660837</v>
      </c>
      <c r="AO26" s="127">
        <f>'Table 2'!AO26*0.0036</f>
        <v>5.7246466353140422</v>
      </c>
      <c r="AP26" s="127">
        <f>'Table 2'!AP26*0.0036</f>
        <v>5.7338176236144545</v>
      </c>
      <c r="AQ26" s="127">
        <f>'Table 2'!AQ26*0.0036</f>
        <v>5.964715295501068</v>
      </c>
      <c r="AR26" s="127">
        <f>'Table 2'!AR26*0.0036</f>
        <v>5.6102737054308705</v>
      </c>
      <c r="AS26" s="127">
        <f>'Table 2'!AS26*0.0036</f>
        <v>5.5209919801230836</v>
      </c>
      <c r="AT26" s="159">
        <f t="shared" si="8"/>
        <v>-1.591396961994207E-2</v>
      </c>
    </row>
    <row r="27" spans="1:46" ht="15.75" thickBot="1">
      <c r="A27" s="5"/>
      <c r="B27" s="5"/>
      <c r="C27" s="5"/>
      <c r="D27" s="5"/>
      <c r="E27" s="5"/>
      <c r="F27" s="5"/>
      <c r="G27" s="5"/>
      <c r="H27" s="5"/>
      <c r="I27" s="5"/>
      <c r="J27" s="5"/>
      <c r="K27" s="5"/>
      <c r="L27" s="5"/>
      <c r="M27" s="5"/>
      <c r="N27" s="5"/>
      <c r="O27" s="5"/>
      <c r="P27" s="5"/>
      <c r="Q27" s="5"/>
      <c r="R27" s="9"/>
      <c r="S27" s="9"/>
      <c r="T27" s="9"/>
      <c r="U27" s="9"/>
      <c r="V27" s="9"/>
      <c r="W27" s="9"/>
      <c r="X27" s="9"/>
      <c r="Y27" s="9"/>
      <c r="Z27" s="9"/>
      <c r="AA27" s="9"/>
      <c r="AB27" s="9"/>
      <c r="AC27" s="9"/>
      <c r="AD27" s="9"/>
      <c r="AE27" s="9"/>
      <c r="AF27" s="9"/>
      <c r="AG27" s="9"/>
      <c r="AH27" s="9"/>
      <c r="AI27" s="9"/>
      <c r="AJ27" s="9"/>
      <c r="AK27" s="9"/>
      <c r="AL27" s="9"/>
      <c r="AM27" s="9"/>
      <c r="AN27" s="9"/>
      <c r="AO27" s="11"/>
      <c r="AP27" s="11"/>
      <c r="AT27" s="154"/>
    </row>
    <row r="28" spans="1:46" ht="15" customHeight="1">
      <c r="A28" s="136" t="s">
        <v>121</v>
      </c>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221">
        <f>SUM(AP29,AP30,AP37,AP38,AP39)</f>
        <v>143.85148002434892</v>
      </c>
      <c r="AQ28" s="233">
        <f>SUM(AQ29,AQ30,AQ37,AQ38,AQ39)</f>
        <v>145.41267533848148</v>
      </c>
      <c r="AR28" s="233">
        <f>SUM(AR29,AR30,AR37,AR38,AR39)</f>
        <v>142.61903065896979</v>
      </c>
      <c r="AS28" s="218">
        <f>SUM(AS29,AS30,AS37,AS38,AS39)</f>
        <v>141.99029000396689</v>
      </c>
      <c r="AT28" s="235">
        <f>AS28/AR28-1</f>
        <v>-4.408532662841802E-3</v>
      </c>
    </row>
    <row r="29" spans="1:46" s="15" customFormat="1">
      <c r="A29" s="152" t="s">
        <v>16</v>
      </c>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22">
        <f>'Table 2'!AP29*0.0036</f>
        <v>9.3678659196252116</v>
      </c>
      <c r="AQ29" s="128">
        <f>'Table 2'!AQ29*0.0036</f>
        <v>10.251158683875191</v>
      </c>
      <c r="AR29" s="128">
        <f>'Table 2'!AR29*0.0036</f>
        <v>9.2797713597913205</v>
      </c>
      <c r="AS29" s="219">
        <f>'Table 2'!AS29*0.0036</f>
        <v>9.1265505392365558</v>
      </c>
      <c r="AT29" s="235">
        <f t="shared" ref="AT29:AT52" si="9">AS29/AR29-1</f>
        <v>-1.6511271087848223E-2</v>
      </c>
    </row>
    <row r="30" spans="1:46" s="15" customFormat="1" ht="15" customHeight="1">
      <c r="A30" s="152" t="s">
        <v>15</v>
      </c>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22">
        <f>'Table 2'!AP30*0.0036</f>
        <v>52.186328102460664</v>
      </c>
      <c r="AQ30" s="128">
        <f>'Table 2'!AQ30*0.0036</f>
        <v>52.52662380680971</v>
      </c>
      <c r="AR30" s="128">
        <f>'Table 2'!AR30*0.0036</f>
        <v>52.530744234934737</v>
      </c>
      <c r="AS30" s="219">
        <f>'Table 2'!AS30*0.0036</f>
        <v>52.237695373370165</v>
      </c>
      <c r="AT30" s="235">
        <f t="shared" si="9"/>
        <v>-5.5786162148010465E-3</v>
      </c>
    </row>
    <row r="31" spans="1:46" outlineLevel="1">
      <c r="A31" s="6" t="s">
        <v>9</v>
      </c>
      <c r="B31" s="49"/>
      <c r="C31" s="49"/>
      <c r="D31" s="49"/>
      <c r="E31" s="49"/>
      <c r="F31" s="49"/>
      <c r="G31" s="49"/>
      <c r="H31" s="49"/>
      <c r="I31" s="49"/>
      <c r="J31" s="49"/>
      <c r="K31" s="49"/>
      <c r="L31" s="49"/>
      <c r="M31" s="49"/>
      <c r="N31" s="49"/>
      <c r="O31" s="49"/>
      <c r="P31" s="49"/>
      <c r="Q31" s="49"/>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22">
        <f>'Table 2'!AP31*0.0036</f>
        <v>1.5557678970283151</v>
      </c>
      <c r="AQ31" s="128">
        <f>'Table 2'!AQ31*0.0036</f>
        <v>1.5070425718062852</v>
      </c>
      <c r="AR31" s="128">
        <f>'Table 2'!AR31*0.0036</f>
        <v>1.2873949038461663</v>
      </c>
      <c r="AS31" s="219">
        <f>'Table 2'!AS31*0.0036</f>
        <v>1.5041442093256476</v>
      </c>
      <c r="AT31" s="235">
        <f t="shared" si="9"/>
        <v>0.16836271825523808</v>
      </c>
    </row>
    <row r="32" spans="1:46" outlineLevel="1">
      <c r="A32" s="6" t="s">
        <v>10</v>
      </c>
      <c r="B32" s="49"/>
      <c r="C32" s="49"/>
      <c r="D32" s="49"/>
      <c r="E32" s="49"/>
      <c r="F32" s="49"/>
      <c r="G32" s="49"/>
      <c r="H32" s="49"/>
      <c r="I32" s="49"/>
      <c r="J32" s="49"/>
      <c r="K32" s="49"/>
      <c r="L32" s="49"/>
      <c r="M32" s="49"/>
      <c r="N32" s="49"/>
      <c r="O32" s="49"/>
      <c r="P32" s="49"/>
      <c r="Q32" s="49"/>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22">
        <f>'Table 2'!AP32*0.0036</f>
        <v>8.3834348819206674</v>
      </c>
      <c r="AQ32" s="128">
        <f>'Table 2'!AQ32*0.0036</f>
        <v>8.6146827567762969</v>
      </c>
      <c r="AR32" s="128">
        <f>'Table 2'!AR32*0.0036</f>
        <v>9.1652307864795723</v>
      </c>
      <c r="AS32" s="219">
        <f>'Table 2'!AS32*0.0036</f>
        <v>9.4364340147613799</v>
      </c>
      <c r="AT32" s="235">
        <f t="shared" si="9"/>
        <v>2.9590441812101798E-2</v>
      </c>
    </row>
    <row r="33" spans="1:46" outlineLevel="1">
      <c r="A33" s="6" t="s">
        <v>11</v>
      </c>
      <c r="B33" s="49"/>
      <c r="C33" s="49"/>
      <c r="D33" s="49"/>
      <c r="E33" s="49"/>
      <c r="F33" s="49"/>
      <c r="G33" s="49"/>
      <c r="H33" s="49"/>
      <c r="I33" s="49"/>
      <c r="J33" s="49"/>
      <c r="K33" s="49"/>
      <c r="L33" s="49"/>
      <c r="M33" s="49"/>
      <c r="N33" s="49"/>
      <c r="O33" s="49"/>
      <c r="P33" s="49"/>
      <c r="Q33" s="49"/>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22">
        <f>'Table 2'!AP33*0.0036</f>
        <v>9.6315701777854557</v>
      </c>
      <c r="AQ33" s="128">
        <f>'Table 2'!AQ33*0.0036</f>
        <v>9.8761514932088996</v>
      </c>
      <c r="AR33" s="128">
        <f>'Table 2'!AR33*0.0036</f>
        <v>9.8174711499024951</v>
      </c>
      <c r="AS33" s="219">
        <f>'Table 2'!AS33*0.0036</f>
        <v>9.6918138824558397</v>
      </c>
      <c r="AT33" s="235">
        <f t="shared" si="9"/>
        <v>-1.2799351842037621E-2</v>
      </c>
    </row>
    <row r="34" spans="1:46" outlineLevel="1">
      <c r="A34" s="6" t="s">
        <v>12</v>
      </c>
      <c r="B34" s="49"/>
      <c r="C34" s="49"/>
      <c r="D34" s="49"/>
      <c r="E34" s="49"/>
      <c r="F34" s="49"/>
      <c r="G34" s="49"/>
      <c r="H34" s="49"/>
      <c r="I34" s="49"/>
      <c r="J34" s="49"/>
      <c r="K34" s="49"/>
      <c r="L34" s="49"/>
      <c r="M34" s="49"/>
      <c r="N34" s="49"/>
      <c r="O34" s="49"/>
      <c r="P34" s="49"/>
      <c r="Q34" s="49"/>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22">
        <f>'Table 2'!AP34*0.0036</f>
        <v>2.6691138485904489</v>
      </c>
      <c r="AQ34" s="128">
        <f>'Table 2'!AQ34*0.0036</f>
        <v>2.7482158602016993</v>
      </c>
      <c r="AR34" s="128">
        <f>'Table 2'!AR34*0.0036</f>
        <v>3.0258919804233924</v>
      </c>
      <c r="AS34" s="219">
        <f>'Table 2'!AS34*0.0036</f>
        <v>2.954085519756704</v>
      </c>
      <c r="AT34" s="235">
        <f t="shared" si="9"/>
        <v>-2.3730675493789821E-2</v>
      </c>
    </row>
    <row r="35" spans="1:46" outlineLevel="1">
      <c r="A35" s="6" t="s">
        <v>13</v>
      </c>
      <c r="B35" s="49"/>
      <c r="C35" s="49"/>
      <c r="D35" s="49"/>
      <c r="E35" s="49"/>
      <c r="F35" s="49"/>
      <c r="G35" s="49"/>
      <c r="H35" s="49"/>
      <c r="I35" s="49"/>
      <c r="J35" s="49"/>
      <c r="K35" s="49"/>
      <c r="L35" s="49"/>
      <c r="M35" s="49"/>
      <c r="N35" s="49"/>
      <c r="O35" s="49"/>
      <c r="P35" s="49"/>
      <c r="Q35" s="49"/>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22">
        <f>'Table 2'!AP35*0.0036</f>
        <v>23.820735524014079</v>
      </c>
      <c r="AQ35" s="128">
        <f>'Table 2'!AQ35*0.0036</f>
        <v>23.559401854398491</v>
      </c>
      <c r="AR35" s="128">
        <f>'Table 2'!AR35*0.0036</f>
        <v>23.143649281938217</v>
      </c>
      <c r="AS35" s="219">
        <f>'Table 2'!AS35*0.0036</f>
        <v>22.900127302251864</v>
      </c>
      <c r="AT35" s="235">
        <f t="shared" si="9"/>
        <v>-1.052219452169123E-2</v>
      </c>
    </row>
    <row r="36" spans="1:46" ht="15" customHeight="1" outlineLevel="1">
      <c r="A36" s="6" t="s">
        <v>14</v>
      </c>
      <c r="B36" s="49"/>
      <c r="C36" s="49"/>
      <c r="D36" s="49"/>
      <c r="E36" s="49"/>
      <c r="F36" s="49"/>
      <c r="G36" s="49"/>
      <c r="H36" s="49"/>
      <c r="I36" s="49"/>
      <c r="J36" s="49"/>
      <c r="K36" s="49"/>
      <c r="L36" s="49"/>
      <c r="M36" s="49"/>
      <c r="N36" s="49"/>
      <c r="O36" s="49"/>
      <c r="P36" s="49"/>
      <c r="Q36" s="49"/>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22">
        <f>'Table 2'!AP36*0.0036</f>
        <v>6.1257057731216999</v>
      </c>
      <c r="AQ36" s="128">
        <f>'Table 2'!AQ36*0.0036</f>
        <v>6.2211292704180359</v>
      </c>
      <c r="AR36" s="128">
        <f>'Table 2'!AR36*0.0036</f>
        <v>6.0911061323448958</v>
      </c>
      <c r="AS36" s="219">
        <f>'Table 2'!AS36*0.0036</f>
        <v>5.7510904448187361</v>
      </c>
      <c r="AT36" s="235">
        <f t="shared" si="9"/>
        <v>-5.5821665250686325E-2</v>
      </c>
    </row>
    <row r="37" spans="1:46" s="15" customFormat="1" ht="15" customHeight="1">
      <c r="A37" s="152" t="s">
        <v>20</v>
      </c>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22">
        <f>'Table 2'!AP37*0.0036</f>
        <v>33.768925539598982</v>
      </c>
      <c r="AQ37" s="128">
        <f>'Table 2'!AQ37*0.0036</f>
        <v>34.465149871344792</v>
      </c>
      <c r="AR37" s="128">
        <f>'Table 2'!AR37*0.0036</f>
        <v>34.505333643817835</v>
      </c>
      <c r="AS37" s="219">
        <f>'Table 2'!AS37*0.0036</f>
        <v>34.014227622879098</v>
      </c>
      <c r="AT37" s="235">
        <f t="shared" si="9"/>
        <v>-1.4232756767640353E-2</v>
      </c>
    </row>
    <row r="38" spans="1:46" s="15" customFormat="1">
      <c r="A38" s="152" t="s">
        <v>8</v>
      </c>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22">
        <f>'Table 2'!AP38*0.0036</f>
        <v>44.914118246704078</v>
      </c>
      <c r="AQ38" s="128">
        <f>'Table 2'!AQ38*0.0036</f>
        <v>45.158103326611794</v>
      </c>
      <c r="AR38" s="128">
        <f>'Table 2'!AR38*0.0036</f>
        <v>43.599803724745918</v>
      </c>
      <c r="AS38" s="219">
        <f>'Table 2'!AS38*0.0036</f>
        <v>43.908438772801084</v>
      </c>
      <c r="AT38" s="235">
        <f t="shared" si="9"/>
        <v>7.0788173727487358E-3</v>
      </c>
    </row>
    <row r="39" spans="1:46" ht="15.75" thickBot="1">
      <c r="A39" s="153" t="s">
        <v>64</v>
      </c>
      <c r="B39" s="48"/>
      <c r="C39" s="48"/>
      <c r="D39" s="48"/>
      <c r="E39" s="48"/>
      <c r="F39" s="48"/>
      <c r="G39" s="48"/>
      <c r="H39" s="48"/>
      <c r="I39" s="48"/>
      <c r="J39" s="48"/>
      <c r="K39" s="48"/>
      <c r="L39" s="48"/>
      <c r="M39" s="48"/>
      <c r="N39" s="48"/>
      <c r="O39" s="48"/>
      <c r="P39" s="48"/>
      <c r="Q39" s="48"/>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23">
        <f>'Table 2'!AP39*0.0036</f>
        <v>3.6142422159600001</v>
      </c>
      <c r="AQ39" s="234">
        <f>'Table 2'!AQ39*0.0036</f>
        <v>3.0116396498400002</v>
      </c>
      <c r="AR39" s="234">
        <f>'Table 2'!AR39*0.0036</f>
        <v>2.70337769568</v>
      </c>
      <c r="AS39" s="220">
        <f>'Table 2'!AS39*0.0036</f>
        <v>2.70337769568</v>
      </c>
      <c r="AT39" s="235">
        <f t="shared" si="9"/>
        <v>0</v>
      </c>
    </row>
    <row r="40" spans="1:46" ht="15.75" thickBot="1">
      <c r="A40" s="5"/>
      <c r="B40" s="5"/>
      <c r="C40" s="5"/>
      <c r="D40" s="5"/>
      <c r="E40" s="5"/>
      <c r="F40" s="5"/>
      <c r="G40" s="5"/>
      <c r="H40" s="5"/>
      <c r="I40" s="5"/>
      <c r="J40" s="5"/>
      <c r="K40" s="5"/>
      <c r="L40" s="5"/>
      <c r="M40" s="5"/>
      <c r="N40" s="5"/>
      <c r="O40" s="5"/>
      <c r="P40" s="5"/>
      <c r="Q40" s="5"/>
      <c r="R40" s="9"/>
      <c r="S40" s="9"/>
      <c r="T40" s="9"/>
      <c r="U40" s="9"/>
      <c r="V40" s="9"/>
      <c r="W40" s="9"/>
      <c r="X40" s="9"/>
      <c r="Y40" s="9"/>
      <c r="Z40" s="9"/>
      <c r="AA40" s="9"/>
      <c r="AB40" s="9"/>
      <c r="AC40" s="9"/>
      <c r="AD40" s="9"/>
      <c r="AE40" s="9"/>
      <c r="AF40" s="9"/>
      <c r="AG40" s="9"/>
      <c r="AH40" s="9"/>
      <c r="AI40" s="9"/>
      <c r="AJ40" s="9"/>
      <c r="AK40" s="9"/>
      <c r="AL40" s="9"/>
      <c r="AM40" s="9"/>
      <c r="AN40" s="9"/>
      <c r="AO40" s="11"/>
      <c r="AP40" s="11"/>
      <c r="AT40" s="154"/>
    </row>
    <row r="41" spans="1:46" ht="15" customHeight="1">
      <c r="A41" s="136" t="s">
        <v>122</v>
      </c>
      <c r="B41" s="135">
        <f t="shared" ref="B41:Q41" si="10">SUM(B42,B43,B50,B51,B52)</f>
        <v>58.287760309799992</v>
      </c>
      <c r="C41" s="135">
        <f t="shared" si="10"/>
        <v>62.301020630399996</v>
      </c>
      <c r="D41" s="135">
        <f t="shared" si="10"/>
        <v>65.301393162599993</v>
      </c>
      <c r="E41" s="135">
        <f t="shared" si="10"/>
        <v>67.525649378099999</v>
      </c>
      <c r="F41" s="135">
        <f t="shared" si="10"/>
        <v>68.016179463300006</v>
      </c>
      <c r="G41" s="135">
        <f t="shared" si="10"/>
        <v>68.406692638500004</v>
      </c>
      <c r="H41" s="135">
        <f t="shared" si="10"/>
        <v>69.89449707</v>
      </c>
      <c r="I41" s="135">
        <f t="shared" si="10"/>
        <v>71.867845913400004</v>
      </c>
      <c r="J41" s="135">
        <f t="shared" si="10"/>
        <v>75.794910142500001</v>
      </c>
      <c r="K41" s="135">
        <f t="shared" si="10"/>
        <v>81.407244095099998</v>
      </c>
      <c r="L41" s="135">
        <f t="shared" si="10"/>
        <v>85.507802136899997</v>
      </c>
      <c r="M41" s="135">
        <f t="shared" si="10"/>
        <v>87.138058148099987</v>
      </c>
      <c r="N41" s="135">
        <f t="shared" si="10"/>
        <v>90.290043726299984</v>
      </c>
      <c r="O41" s="135">
        <f t="shared" si="10"/>
        <v>92.486444158799998</v>
      </c>
      <c r="P41" s="135">
        <f t="shared" si="10"/>
        <v>95.308836307200011</v>
      </c>
      <c r="Q41" s="135">
        <f t="shared" si="10"/>
        <v>97.763611915079323</v>
      </c>
      <c r="R41" s="135">
        <f>SUM(R42,R43,R50,R51,R52,R53)</f>
        <v>103.93270946897927</v>
      </c>
      <c r="S41" s="135">
        <f t="shared" ref="S41:AR41" si="11">SUM(S42,S43,S50,S51,S52,S53)</f>
        <v>105.54183690403819</v>
      </c>
      <c r="T41" s="135">
        <f t="shared" si="11"/>
        <v>103.6089293479139</v>
      </c>
      <c r="U41" s="135">
        <f t="shared" si="11"/>
        <v>107.74748051170484</v>
      </c>
      <c r="V41" s="135">
        <f t="shared" si="11"/>
        <v>109.86136680579723</v>
      </c>
      <c r="W41" s="135">
        <f t="shared" si="11"/>
        <v>112.1191309163316</v>
      </c>
      <c r="X41" s="135">
        <f t="shared" si="11"/>
        <v>115.21839696658627</v>
      </c>
      <c r="Y41" s="135">
        <f t="shared" si="11"/>
        <v>118.94060647465444</v>
      </c>
      <c r="Z41" s="135">
        <f t="shared" si="11"/>
        <v>119.52747342766661</v>
      </c>
      <c r="AA41" s="135">
        <f t="shared" si="11"/>
        <v>122.14320962540229</v>
      </c>
      <c r="AB41" s="135">
        <f t="shared" si="11"/>
        <v>124.90994357546005</v>
      </c>
      <c r="AC41" s="135">
        <f t="shared" si="11"/>
        <v>127.35230361420851</v>
      </c>
      <c r="AD41" s="135">
        <f t="shared" si="11"/>
        <v>130.30053352752623</v>
      </c>
      <c r="AE41" s="135">
        <f t="shared" si="11"/>
        <v>130.91939697063523</v>
      </c>
      <c r="AF41" s="135">
        <f t="shared" si="11"/>
        <v>136.31846901915588</v>
      </c>
      <c r="AG41" s="135">
        <f t="shared" si="11"/>
        <v>138.26618285300162</v>
      </c>
      <c r="AH41" s="135">
        <f t="shared" si="11"/>
        <v>141.32294298116153</v>
      </c>
      <c r="AI41" s="135">
        <f t="shared" si="11"/>
        <v>142.39467091466591</v>
      </c>
      <c r="AJ41" s="135">
        <f t="shared" si="11"/>
        <v>141.11477528076105</v>
      </c>
      <c r="AK41" s="135">
        <f t="shared" si="11"/>
        <v>141.38318909441142</v>
      </c>
      <c r="AL41" s="135">
        <f t="shared" si="11"/>
        <v>146.35420824761681</v>
      </c>
      <c r="AM41" s="135">
        <f t="shared" si="11"/>
        <v>145.13922580971999</v>
      </c>
      <c r="AN41" s="135">
        <f t="shared" si="11"/>
        <v>143.53185964688973</v>
      </c>
      <c r="AO41" s="135">
        <f t="shared" si="11"/>
        <v>142.20099629672032</v>
      </c>
      <c r="AP41" s="221">
        <f t="shared" si="11"/>
        <v>143.41673288000382</v>
      </c>
      <c r="AQ41" s="233">
        <f t="shared" si="11"/>
        <v>145.30913588675043</v>
      </c>
      <c r="AR41" s="233">
        <f t="shared" si="11"/>
        <v>142.58408077876476</v>
      </c>
      <c r="AS41" s="218">
        <f>SUM(AS42,AS43,AS50,AS51,AS52,AS53)</f>
        <v>142.80388798151841</v>
      </c>
      <c r="AT41" s="235">
        <f t="shared" si="9"/>
        <v>1.5415970811967217E-3</v>
      </c>
    </row>
    <row r="42" spans="1:46" s="15" customFormat="1">
      <c r="A42" s="152" t="s">
        <v>16</v>
      </c>
      <c r="B42" s="128">
        <f>'Table 2'!B42*0.0036</f>
        <v>1.3244307569999998</v>
      </c>
      <c r="C42" s="128">
        <f>'Table 2'!C42*0.0036</f>
        <v>1.3990881618</v>
      </c>
      <c r="D42" s="128">
        <f>'Table 2'!D42*0.0036</f>
        <v>1.4613561495</v>
      </c>
      <c r="E42" s="128">
        <f>'Table 2'!E42*0.0036</f>
        <v>1.5447735729000001</v>
      </c>
      <c r="F42" s="128">
        <f>'Table 2'!F42*0.0036</f>
        <v>1.4842113929999998</v>
      </c>
      <c r="G42" s="128">
        <f>'Table 2'!G42*0.0036</f>
        <v>1.4657039685</v>
      </c>
      <c r="H42" s="128">
        <f>'Table 2'!H42*0.0036</f>
        <v>1.6001325683999998</v>
      </c>
      <c r="I42" s="128">
        <f>'Table 2'!I42*0.0036</f>
        <v>1.6973213328000001</v>
      </c>
      <c r="J42" s="128">
        <f>'Table 2'!J42*0.0036</f>
        <v>1.8208190745000001</v>
      </c>
      <c r="K42" s="128">
        <f>'Table 2'!K42*0.0036</f>
        <v>1.8116550585</v>
      </c>
      <c r="L42" s="128">
        <f>'Table 2'!L42*0.0036</f>
        <v>2.1039963533999999</v>
      </c>
      <c r="M42" s="128">
        <f>'Table 2'!M42*0.0036</f>
        <v>2.1131226557999998</v>
      </c>
      <c r="N42" s="128">
        <f>'Table 2'!N42*0.0036</f>
        <v>2.0508089894999997</v>
      </c>
      <c r="O42" s="128">
        <f>'Table 2'!O42*0.0036</f>
        <v>2.0381612813999999</v>
      </c>
      <c r="P42" s="128">
        <f>'Table 2'!P42*0.0036</f>
        <v>2.3624856819</v>
      </c>
      <c r="Q42" s="128">
        <f>'Table 2'!Q42*0.0036</f>
        <v>2.3848972127999999</v>
      </c>
      <c r="R42" s="128">
        <f>'Table 2'!R42*0.0036</f>
        <v>2.4543520831593</v>
      </c>
      <c r="S42" s="128">
        <f>'Table 2'!S42*0.0036</f>
        <v>2.5396562507392262</v>
      </c>
      <c r="T42" s="128">
        <f>'Table 2'!T42*0.0036</f>
        <v>2.699541788820631</v>
      </c>
      <c r="U42" s="128">
        <f>'Table 2'!U42*0.0036</f>
        <v>2.8062380287618813</v>
      </c>
      <c r="V42" s="128">
        <f>'Table 2'!V42*0.0036</f>
        <v>3.0407534103511691</v>
      </c>
      <c r="W42" s="128">
        <f>'Table 2'!W42*0.0036</f>
        <v>3.2065272265140359</v>
      </c>
      <c r="X42" s="128">
        <f>'Table 2'!X42*0.0036</f>
        <v>3.51437371481529</v>
      </c>
      <c r="Y42" s="128">
        <f>'Table 2'!Y42*0.0036</f>
        <v>4.0680042769654552</v>
      </c>
      <c r="Z42" s="128">
        <f>'Table 2'!Z42*0.0036</f>
        <v>4.274318505382416</v>
      </c>
      <c r="AA42" s="128">
        <f>'Table 2'!AA42*0.0036</f>
        <v>4.5580398582445198</v>
      </c>
      <c r="AB42" s="128">
        <f>'Table 2'!AB42*0.0036</f>
        <v>4.6643191593824884</v>
      </c>
      <c r="AC42" s="128">
        <f>'Table 2'!AC42*0.0036</f>
        <v>5.115217402937124</v>
      </c>
      <c r="AD42" s="128">
        <f>'Table 2'!AD42*0.0036</f>
        <v>5.1935043788476198</v>
      </c>
      <c r="AE42" s="128">
        <f>'Table 2'!AE42*0.0036</f>
        <v>5.1734704328402756</v>
      </c>
      <c r="AF42" s="128">
        <f>'Table 2'!AF42*0.0036</f>
        <v>5.0655958646028116</v>
      </c>
      <c r="AG42" s="128">
        <f>'Table 2'!AG42*0.0036</f>
        <v>5.3308266695142477</v>
      </c>
      <c r="AH42" s="128">
        <f>'Table 2'!AH42*0.0036</f>
        <v>6.0313032544071232</v>
      </c>
      <c r="AI42" s="128">
        <f>'Table 2'!AI42*0.0036</f>
        <v>6.6110878332663479</v>
      </c>
      <c r="AJ42" s="128">
        <f>'Table 2'!AJ42*0.0036</f>
        <v>7.1140770205768806</v>
      </c>
      <c r="AK42" s="128">
        <f>'Table 2'!AK42*0.0036</f>
        <v>7.2832260916163882</v>
      </c>
      <c r="AL42" s="128">
        <f>'Table 2'!AL42*0.0036</f>
        <v>7.6758440631076086</v>
      </c>
      <c r="AM42" s="128">
        <f>'Table 2'!AM42*0.0036</f>
        <v>7.5084114168654121</v>
      </c>
      <c r="AN42" s="128">
        <f>'Table 2'!AN42*0.0036</f>
        <v>8.292245707176372</v>
      </c>
      <c r="AO42" s="128">
        <f>'Table 2'!AO42*0.0036</f>
        <v>8.527520680047612</v>
      </c>
      <c r="AP42" s="222">
        <f>'Table 2'!AP42*0.0036</f>
        <v>9.6091150163812546</v>
      </c>
      <c r="AQ42" s="128">
        <f>'Table 2'!AQ42*0.0036</f>
        <v>10.002153868163028</v>
      </c>
      <c r="AR42" s="128">
        <f>'Table 2'!AR42*0.0036</f>
        <v>9.2359309137050509</v>
      </c>
      <c r="AS42" s="219">
        <f>'Table 2'!AS42*0.0036</f>
        <v>9.084380865423336</v>
      </c>
      <c r="AT42" s="235">
        <f t="shared" si="9"/>
        <v>-1.6408746416328501E-2</v>
      </c>
    </row>
    <row r="43" spans="1:46" s="15" customFormat="1" ht="15" customHeight="1">
      <c r="A43" s="152" t="s">
        <v>15</v>
      </c>
      <c r="B43" s="128">
        <f>'Table 2'!B43*0.0036</f>
        <v>20.749029253199996</v>
      </c>
      <c r="C43" s="128">
        <f>'Table 2'!C43*0.0036</f>
        <v>21.7552315302</v>
      </c>
      <c r="D43" s="128">
        <f>'Table 2'!D43*0.0036</f>
        <v>23.300659399499999</v>
      </c>
      <c r="E43" s="128">
        <f>'Table 2'!E43*0.0036</f>
        <v>25.114568229900001</v>
      </c>
      <c r="F43" s="128">
        <f>'Table 2'!F43*0.0036</f>
        <v>26.005284585000002</v>
      </c>
      <c r="G43" s="128">
        <f>'Table 2'!G43*0.0036</f>
        <v>26.695242697500003</v>
      </c>
      <c r="H43" s="128">
        <f>'Table 2'!H43*0.0036</f>
        <v>27.518127721199999</v>
      </c>
      <c r="I43" s="128">
        <f>'Table 2'!I43*0.0036</f>
        <v>27.942659824500002</v>
      </c>
      <c r="J43" s="128">
        <f>'Table 2'!J43*0.0036</f>
        <v>29.226504235500002</v>
      </c>
      <c r="K43" s="128">
        <f>'Table 2'!K43*0.0036</f>
        <v>32.853684213899996</v>
      </c>
      <c r="L43" s="128">
        <f>'Table 2'!L43*0.0036</f>
        <v>35.467842848400004</v>
      </c>
      <c r="M43" s="128">
        <f>'Table 2'!M43*0.0036</f>
        <v>36.098383007700001</v>
      </c>
      <c r="N43" s="128">
        <f>'Table 2'!N43*0.0036</f>
        <v>37.307117789999985</v>
      </c>
      <c r="O43" s="128">
        <f>'Table 2'!O43*0.0036</f>
        <v>38.4876116298</v>
      </c>
      <c r="P43" s="128">
        <f>'Table 2'!P43*0.0036</f>
        <v>39.562653082500006</v>
      </c>
      <c r="Q43" s="128">
        <f>'Table 2'!Q43*0.0036</f>
        <v>40.899257050233118</v>
      </c>
      <c r="R43" s="128">
        <f>'Table 2'!R43*0.0036</f>
        <v>42.339133802392645</v>
      </c>
      <c r="S43" s="128">
        <f>'Table 2'!S43*0.0036</f>
        <v>43.054785042388659</v>
      </c>
      <c r="T43" s="128">
        <f>'Table 2'!T43*0.0036</f>
        <v>41.793759561420487</v>
      </c>
      <c r="U43" s="128">
        <f>'Table 2'!U43*0.0036</f>
        <v>45.281443509914972</v>
      </c>
      <c r="V43" s="128">
        <f>'Table 2'!V43*0.0036</f>
        <v>46.432086375247138</v>
      </c>
      <c r="W43" s="128">
        <f>'Table 2'!W43*0.0036</f>
        <v>47.00016171505542</v>
      </c>
      <c r="X43" s="128">
        <f>'Table 2'!X43*0.0036</f>
        <v>47.72622964696464</v>
      </c>
      <c r="Y43" s="128">
        <f>'Table 2'!Y43*0.0036</f>
        <v>49.488543603619583</v>
      </c>
      <c r="Z43" s="128">
        <f>'Table 2'!Z43*0.0036</f>
        <v>48.868214774997966</v>
      </c>
      <c r="AA43" s="128">
        <f>'Table 2'!AA43*0.0036</f>
        <v>50.094194468601231</v>
      </c>
      <c r="AB43" s="128">
        <f>'Table 2'!AB43*0.0036</f>
        <v>51.816041782117601</v>
      </c>
      <c r="AC43" s="128">
        <f>'Table 2'!AC43*0.0036</f>
        <v>52.332782931900162</v>
      </c>
      <c r="AD43" s="128">
        <f>'Table 2'!AD43*0.0036</f>
        <v>54.728372543051833</v>
      </c>
      <c r="AE43" s="128">
        <f>'Table 2'!AE43*0.0036</f>
        <v>53.014000462910161</v>
      </c>
      <c r="AF43" s="128">
        <f>'Table 2'!AF43*0.0036</f>
        <v>55.761893512502276</v>
      </c>
      <c r="AG43" s="128">
        <f>'Table 2'!AG43*0.0036</f>
        <v>56.785703489427938</v>
      </c>
      <c r="AH43" s="128">
        <f>'Table 2'!AH43*0.0036</f>
        <v>54.635176936192245</v>
      </c>
      <c r="AI43" s="128">
        <f>'Table 2'!AI43*0.0036</f>
        <v>54.860092313857649</v>
      </c>
      <c r="AJ43" s="128">
        <f>'Table 2'!AJ43*0.0036</f>
        <v>52.771390358672853</v>
      </c>
      <c r="AK43" s="128">
        <f>'Table 2'!AK43*0.0036</f>
        <v>50.651881263884128</v>
      </c>
      <c r="AL43" s="128">
        <f>'Table 2'!AL43*0.0036</f>
        <v>54.750810268112332</v>
      </c>
      <c r="AM43" s="128">
        <f>'Table 2'!AM43*0.0036</f>
        <v>54.877972891164355</v>
      </c>
      <c r="AN43" s="128">
        <f>'Table 2'!AN43*0.0036</f>
        <v>52.121028751807607</v>
      </c>
      <c r="AO43" s="128">
        <f>'Table 2'!AO43*0.0036</f>
        <v>51.789597849583508</v>
      </c>
      <c r="AP43" s="222">
        <f>'Table 2'!AP43*0.0036</f>
        <v>51.93429510540156</v>
      </c>
      <c r="AQ43" s="128">
        <f>'Table 2'!AQ43*0.0036</f>
        <v>52.650839063366021</v>
      </c>
      <c r="AR43" s="128">
        <f>'Table 2'!AR43*0.0036</f>
        <v>52.285796251288104</v>
      </c>
      <c r="AS43" s="219">
        <f>'Table 2'!AS43*0.0036</f>
        <v>52.592016388742472</v>
      </c>
      <c r="AT43" s="235">
        <f t="shared" si="9"/>
        <v>5.8566601143963393E-3</v>
      </c>
    </row>
    <row r="44" spans="1:46" outlineLevel="1">
      <c r="A44" s="6" t="s">
        <v>9</v>
      </c>
      <c r="B44" s="49"/>
      <c r="C44" s="49"/>
      <c r="D44" s="49"/>
      <c r="E44" s="49"/>
      <c r="F44" s="49"/>
      <c r="G44" s="49"/>
      <c r="H44" s="49"/>
      <c r="I44" s="49"/>
      <c r="J44" s="49"/>
      <c r="K44" s="49"/>
      <c r="L44" s="49"/>
      <c r="M44" s="49"/>
      <c r="N44" s="49"/>
      <c r="O44" s="49"/>
      <c r="P44" s="49"/>
      <c r="Q44" s="49"/>
      <c r="R44" s="127">
        <f>'Table 2'!R44*0.0036</f>
        <v>0.68999762123043484</v>
      </c>
      <c r="S44" s="127">
        <f>'Table 2'!S44*0.0036</f>
        <v>0.84233929791637441</v>
      </c>
      <c r="T44" s="127">
        <f>'Table 2'!T44*0.0036</f>
        <v>1.0096160095618452</v>
      </c>
      <c r="U44" s="127">
        <f>'Table 2'!U44*0.0036</f>
        <v>1.1117431112681806</v>
      </c>
      <c r="V44" s="127">
        <f>'Table 2'!V44*0.0036</f>
        <v>1.2145071406092875</v>
      </c>
      <c r="W44" s="127">
        <f>'Table 2'!W44*0.0036</f>
        <v>1.3756164549908398</v>
      </c>
      <c r="X44" s="127">
        <f>'Table 2'!X44*0.0036</f>
        <v>1.3820092057779911</v>
      </c>
      <c r="Y44" s="127">
        <f>'Table 2'!Y44*0.0036</f>
        <v>1.3934211724683683</v>
      </c>
      <c r="Z44" s="127">
        <f>'Table 2'!Z44*0.0036</f>
        <v>1.1703144147927442</v>
      </c>
      <c r="AA44" s="127">
        <f>'Table 2'!AA44*0.0036</f>
        <v>1.0130259559861907</v>
      </c>
      <c r="AB44" s="127">
        <f>'Table 2'!AB44*0.0036</f>
        <v>1.22865683250006</v>
      </c>
      <c r="AC44" s="127">
        <f>'Table 2'!AC44*0.0036</f>
        <v>1.2665294682913513</v>
      </c>
      <c r="AD44" s="127">
        <f>'Table 2'!AD44*0.0036</f>
        <v>1.1981506558422961</v>
      </c>
      <c r="AE44" s="127">
        <f>'Table 2'!AE44*0.0036</f>
        <v>1.1264859988723583</v>
      </c>
      <c r="AF44" s="127">
        <f>'Table 2'!AF44*0.0036</f>
        <v>1.0404706576416551</v>
      </c>
      <c r="AG44" s="127">
        <f>'Table 2'!AG44*0.0036</f>
        <v>1.1599545103600717</v>
      </c>
      <c r="AH44" s="127">
        <f>'Table 2'!AH44*0.0036</f>
        <v>1.181056438047366</v>
      </c>
      <c r="AI44" s="127">
        <f>'Table 2'!AI44*0.0036</f>
        <v>1.3352475533490828</v>
      </c>
      <c r="AJ44" s="127">
        <f>'Table 2'!AJ44*0.0036</f>
        <v>1.5439683443296932</v>
      </c>
      <c r="AK44" s="127">
        <f>'Table 2'!AK44*0.0036</f>
        <v>1.76105794968819</v>
      </c>
      <c r="AL44" s="127">
        <f>'Table 2'!AL44*0.0036</f>
        <v>1.5316857644019732</v>
      </c>
      <c r="AM44" s="127">
        <f>'Table 2'!AM44*0.0036</f>
        <v>1.4384961746020224</v>
      </c>
      <c r="AN44" s="127">
        <f>'Table 2'!AN44*0.0036</f>
        <v>1.66112490324249</v>
      </c>
      <c r="AO44" s="127">
        <f>'Table 2'!AO44*0.0036</f>
        <v>1.6758658742967683</v>
      </c>
      <c r="AP44" s="222">
        <f>'Table 2'!AP44*0.0036</f>
        <v>1.6074854329030561</v>
      </c>
      <c r="AQ44" s="128">
        <f>'Table 2'!AQ44*0.0036</f>
        <v>1.4555100596594868</v>
      </c>
      <c r="AR44" s="128">
        <f>'Table 2'!AR44*0.0036</f>
        <v>1.302855608506273</v>
      </c>
      <c r="AS44" s="219">
        <f>'Table 2'!AS44*0.0036</f>
        <v>1.5026148344404728</v>
      </c>
      <c r="AT44" s="235">
        <f t="shared" si="9"/>
        <v>0.15332414784108295</v>
      </c>
    </row>
    <row r="45" spans="1:46" outlineLevel="1">
      <c r="A45" s="6" t="s">
        <v>10</v>
      </c>
      <c r="B45" s="49"/>
      <c r="C45" s="49"/>
      <c r="D45" s="49"/>
      <c r="E45" s="49"/>
      <c r="F45" s="49"/>
      <c r="G45" s="49"/>
      <c r="H45" s="49"/>
      <c r="I45" s="49"/>
      <c r="J45" s="49"/>
      <c r="K45" s="49"/>
      <c r="L45" s="49"/>
      <c r="M45" s="49"/>
      <c r="N45" s="49"/>
      <c r="O45" s="49"/>
      <c r="P45" s="49"/>
      <c r="Q45" s="49"/>
      <c r="R45" s="127">
        <f>'Table 2'!R45*0.0036</f>
        <v>5.4566444060906401</v>
      </c>
      <c r="S45" s="127">
        <f>'Table 2'!S45*0.0036</f>
        <v>5.3133427757000522</v>
      </c>
      <c r="T45" s="127">
        <f>'Table 2'!T45*0.0036</f>
        <v>5.2790997074855399</v>
      </c>
      <c r="U45" s="127">
        <f>'Table 2'!U45*0.0036</f>
        <v>5.7484702876752714</v>
      </c>
      <c r="V45" s="127">
        <f>'Table 2'!V45*0.0036</f>
        <v>6.0373355880831836</v>
      </c>
      <c r="W45" s="127">
        <f>'Table 2'!W45*0.0036</f>
        <v>6.1138021110309726</v>
      </c>
      <c r="X45" s="127">
        <f>'Table 2'!X45*0.0036</f>
        <v>6.1752607013688481</v>
      </c>
      <c r="Y45" s="127">
        <f>'Table 2'!Y45*0.0036</f>
        <v>6.6667178527488717</v>
      </c>
      <c r="Z45" s="127">
        <f>'Table 2'!Z45*0.0036</f>
        <v>6.3869278380063124</v>
      </c>
      <c r="AA45" s="127">
        <f>'Table 2'!AA45*0.0036</f>
        <v>6.5806624837970276</v>
      </c>
      <c r="AB45" s="127">
        <f>'Table 2'!AB45*0.0036</f>
        <v>6.7443525508300919</v>
      </c>
      <c r="AC45" s="127">
        <f>'Table 2'!AC45*0.0036</f>
        <v>7.1205526673249757</v>
      </c>
      <c r="AD45" s="127">
        <f>'Table 2'!AD45*0.0036</f>
        <v>7.5380522705146786</v>
      </c>
      <c r="AE45" s="127">
        <f>'Table 2'!AE45*0.0036</f>
        <v>7.3288903394287797</v>
      </c>
      <c r="AF45" s="127">
        <f>'Table 2'!AF45*0.0036</f>
        <v>7.6407436159329594</v>
      </c>
      <c r="AG45" s="127">
        <f>'Table 2'!AG45*0.0036</f>
        <v>8.2308481968086635</v>
      </c>
      <c r="AH45" s="127">
        <f>'Table 2'!AH45*0.0036</f>
        <v>7.9506423580209482</v>
      </c>
      <c r="AI45" s="127">
        <f>'Table 2'!AI45*0.0036</f>
        <v>7.7935998993319435</v>
      </c>
      <c r="AJ45" s="127">
        <f>'Table 2'!AJ45*0.0036</f>
        <v>8.117593385905403</v>
      </c>
      <c r="AK45" s="127">
        <f>'Table 2'!AK45*0.0036</f>
        <v>8.1535800820060427</v>
      </c>
      <c r="AL45" s="127">
        <f>'Table 2'!AL45*0.0036</f>
        <v>8.111443506859116</v>
      </c>
      <c r="AM45" s="127">
        <f>'Table 2'!AM45*0.0036</f>
        <v>8.0573034123713878</v>
      </c>
      <c r="AN45" s="127">
        <f>'Table 2'!AN45*0.0036</f>
        <v>7.0768856010712673</v>
      </c>
      <c r="AO45" s="127">
        <f>'Table 2'!AO45*0.0036</f>
        <v>7.9283645460659509</v>
      </c>
      <c r="AP45" s="222">
        <f>'Table 2'!AP45*0.0036</f>
        <v>8.3273292683324627</v>
      </c>
      <c r="AQ45" s="128">
        <f>'Table 2'!AQ45*0.0036</f>
        <v>8.8042808566133992</v>
      </c>
      <c r="AR45" s="128">
        <f>'Table 2'!AR45*0.0036</f>
        <v>8.9878417700713555</v>
      </c>
      <c r="AS45" s="219">
        <f>'Table 2'!AS45*0.0036</f>
        <v>9.5551462474998843</v>
      </c>
      <c r="AT45" s="235">
        <f t="shared" si="9"/>
        <v>6.3119099327894057E-2</v>
      </c>
    </row>
    <row r="46" spans="1:46" outlineLevel="1">
      <c r="A46" s="6" t="s">
        <v>11</v>
      </c>
      <c r="B46" s="49"/>
      <c r="C46" s="49"/>
      <c r="D46" s="49"/>
      <c r="E46" s="49"/>
      <c r="F46" s="49"/>
      <c r="G46" s="49"/>
      <c r="H46" s="49"/>
      <c r="I46" s="49"/>
      <c r="J46" s="49"/>
      <c r="K46" s="49"/>
      <c r="L46" s="49"/>
      <c r="M46" s="49"/>
      <c r="N46" s="49"/>
      <c r="O46" s="49"/>
      <c r="P46" s="49"/>
      <c r="Q46" s="49"/>
      <c r="R46" s="127">
        <f>'Table 2'!R46*0.0036</f>
        <v>9.9235567532559585</v>
      </c>
      <c r="S46" s="127">
        <f>'Table 2'!S46*0.0036</f>
        <v>10.557193730621975</v>
      </c>
      <c r="T46" s="127">
        <f>'Table 2'!T46*0.0036</f>
        <v>10.354562807526108</v>
      </c>
      <c r="U46" s="127">
        <f>'Table 2'!U46*0.0036</f>
        <v>11.132853267601009</v>
      </c>
      <c r="V46" s="127">
        <f>'Table 2'!V46*0.0036</f>
        <v>11.400757453227708</v>
      </c>
      <c r="W46" s="127">
        <f>'Table 2'!W46*0.0036</f>
        <v>11.756106855908389</v>
      </c>
      <c r="X46" s="127">
        <f>'Table 2'!X46*0.0036</f>
        <v>11.255375224964988</v>
      </c>
      <c r="Y46" s="127">
        <f>'Table 2'!Y46*0.0036</f>
        <v>11.646102557516723</v>
      </c>
      <c r="Z46" s="127">
        <f>'Table 2'!Z46*0.0036</f>
        <v>11.287903808922696</v>
      </c>
      <c r="AA46" s="127">
        <f>'Table 2'!AA46*0.0036</f>
        <v>12.495435831606924</v>
      </c>
      <c r="AB46" s="127">
        <f>'Table 2'!AB46*0.0036</f>
        <v>13.3704231609186</v>
      </c>
      <c r="AC46" s="127">
        <f>'Table 2'!AC46*0.0036</f>
        <v>13.5443912079672</v>
      </c>
      <c r="AD46" s="127">
        <f>'Table 2'!AD46*0.0036</f>
        <v>14.537978710135128</v>
      </c>
      <c r="AE46" s="127">
        <f>'Table 2'!AE46*0.0036</f>
        <v>13.380019383583225</v>
      </c>
      <c r="AF46" s="127">
        <f>'Table 2'!AF46*0.0036</f>
        <v>15.115336022445444</v>
      </c>
      <c r="AG46" s="127">
        <f>'Table 2'!AG46*0.0036</f>
        <v>14.901647729238539</v>
      </c>
      <c r="AH46" s="127">
        <f>'Table 2'!AH46*0.0036</f>
        <v>13.30179066716544</v>
      </c>
      <c r="AI46" s="127">
        <f>'Table 2'!AI46*0.0036</f>
        <v>12.401248477662252</v>
      </c>
      <c r="AJ46" s="127">
        <f>'Table 2'!AJ46*0.0036</f>
        <v>12.153632802767389</v>
      </c>
      <c r="AK46" s="127">
        <f>'Table 2'!AK46*0.0036</f>
        <v>12.942104424392737</v>
      </c>
      <c r="AL46" s="127">
        <f>'Table 2'!AL46*0.0036</f>
        <v>13.39692793709256</v>
      </c>
      <c r="AM46" s="127">
        <f>'Table 2'!AM46*0.0036</f>
        <v>13.4621973826596</v>
      </c>
      <c r="AN46" s="127">
        <f>'Table 2'!AN46*0.0036</f>
        <v>12.136767696350388</v>
      </c>
      <c r="AO46" s="127">
        <f>'Table 2'!AO46*0.0036</f>
        <v>9.7074610110293413</v>
      </c>
      <c r="AP46" s="222">
        <f>'Table 2'!AP46*0.0036</f>
        <v>9.6365776985871126</v>
      </c>
      <c r="AQ46" s="128">
        <f>'Table 2'!AQ46*0.0036</f>
        <v>9.8188873871684041</v>
      </c>
      <c r="AR46" s="128">
        <f>'Table 2'!AR46*0.0036</f>
        <v>9.8372049057432367</v>
      </c>
      <c r="AS46" s="219">
        <f>'Table 2'!AS46*0.0036</f>
        <v>9.706295773847339</v>
      </c>
      <c r="AT46" s="235">
        <f t="shared" si="9"/>
        <v>-1.3307553634413938E-2</v>
      </c>
    </row>
    <row r="47" spans="1:46" outlineLevel="1">
      <c r="A47" s="6" t="s">
        <v>12</v>
      </c>
      <c r="B47" s="49"/>
      <c r="C47" s="49"/>
      <c r="D47" s="49"/>
      <c r="E47" s="49"/>
      <c r="F47" s="49"/>
      <c r="G47" s="49"/>
      <c r="H47" s="49"/>
      <c r="I47" s="49"/>
      <c r="J47" s="49"/>
      <c r="K47" s="49"/>
      <c r="L47" s="49"/>
      <c r="M47" s="49"/>
      <c r="N47" s="49"/>
      <c r="O47" s="49"/>
      <c r="P47" s="49"/>
      <c r="Q47" s="49"/>
      <c r="R47" s="127">
        <f>'Table 2'!R47*0.0036</f>
        <v>2.5547428417951439</v>
      </c>
      <c r="S47" s="127">
        <f>'Table 2'!S47*0.0036</f>
        <v>2.4936131567119464</v>
      </c>
      <c r="T47" s="127">
        <f>'Table 2'!T47*0.0036</f>
        <v>2.4827117523540552</v>
      </c>
      <c r="U47" s="127">
        <f>'Table 2'!U47*0.0036</f>
        <v>2.5640613935262322</v>
      </c>
      <c r="V47" s="127">
        <f>'Table 2'!V47*0.0036</f>
        <v>2.5380014398213717</v>
      </c>
      <c r="W47" s="127">
        <f>'Table 2'!W47*0.0036</f>
        <v>2.4874276530383388</v>
      </c>
      <c r="X47" s="127">
        <f>'Table 2'!X47*0.0036</f>
        <v>2.4570677935746432</v>
      </c>
      <c r="Y47" s="127">
        <f>'Table 2'!Y47*0.0036</f>
        <v>2.600588718060473</v>
      </c>
      <c r="Z47" s="127">
        <f>'Table 2'!Z47*0.0036</f>
        <v>2.5106209799311583</v>
      </c>
      <c r="AA47" s="127">
        <f>'Table 2'!AA47*0.0036</f>
        <v>2.4022673501629139</v>
      </c>
      <c r="AB47" s="127">
        <f>'Table 2'!AB47*0.0036</f>
        <v>2.3723862660721906</v>
      </c>
      <c r="AC47" s="127">
        <f>'Table 2'!AC47*0.0036</f>
        <v>2.5607882592624382</v>
      </c>
      <c r="AD47" s="127">
        <f>'Table 2'!AD47*0.0036</f>
        <v>2.5871067412811493</v>
      </c>
      <c r="AE47" s="127">
        <f>'Table 2'!AE47*0.0036</f>
        <v>2.4377376642733513</v>
      </c>
      <c r="AF47" s="127">
        <f>'Table 2'!AF47*0.0036</f>
        <v>2.3168003892723141</v>
      </c>
      <c r="AG47" s="127">
        <f>'Table 2'!AG47*0.0036</f>
        <v>2.7132392515601302</v>
      </c>
      <c r="AH47" s="127">
        <f>'Table 2'!AH47*0.0036</f>
        <v>2.8593027059648937</v>
      </c>
      <c r="AI47" s="127">
        <f>'Table 2'!AI47*0.0036</f>
        <v>2.8106485881861705</v>
      </c>
      <c r="AJ47" s="127">
        <f>'Table 2'!AJ47*0.0036</f>
        <v>2.7284731749399098</v>
      </c>
      <c r="AK47" s="127">
        <f>'Table 2'!AK47*0.0036</f>
        <v>2.5708590220316614</v>
      </c>
      <c r="AL47" s="127">
        <f>'Table 2'!AL47*0.0036</f>
        <v>2.5295503976728737</v>
      </c>
      <c r="AM47" s="127">
        <f>'Table 2'!AM47*0.0036</f>
        <v>2.5658482424071067</v>
      </c>
      <c r="AN47" s="127">
        <f>'Table 2'!AN47*0.0036</f>
        <v>2.6444435870233693</v>
      </c>
      <c r="AO47" s="127">
        <f>'Table 2'!AO47*0.0036</f>
        <v>2.6973866033896896</v>
      </c>
      <c r="AP47" s="222">
        <f>'Table 2'!AP47*0.0036</f>
        <v>2.657216494566101</v>
      </c>
      <c r="AQ47" s="128">
        <f>'Table 2'!AQ47*0.0036</f>
        <v>2.837442082198554</v>
      </c>
      <c r="AR47" s="128">
        <f>'Table 2'!AR47*0.0036</f>
        <v>2.8960308617237134</v>
      </c>
      <c r="AS47" s="219">
        <f>'Table 2'!AS47*0.0036</f>
        <v>3.1312910162342735</v>
      </c>
      <c r="AT47" s="235">
        <f t="shared" si="9"/>
        <v>8.1235375499601359E-2</v>
      </c>
    </row>
    <row r="48" spans="1:46" outlineLevel="1">
      <c r="A48" s="6" t="s">
        <v>13</v>
      </c>
      <c r="B48" s="49"/>
      <c r="C48" s="49"/>
      <c r="D48" s="49"/>
      <c r="E48" s="49"/>
      <c r="F48" s="49"/>
      <c r="G48" s="49"/>
      <c r="H48" s="49"/>
      <c r="I48" s="49"/>
      <c r="J48" s="49"/>
      <c r="K48" s="49"/>
      <c r="L48" s="49"/>
      <c r="M48" s="49"/>
      <c r="N48" s="49"/>
      <c r="O48" s="49"/>
      <c r="P48" s="49"/>
      <c r="Q48" s="49"/>
      <c r="R48" s="127">
        <f>'Table 2'!R48*0.0036</f>
        <v>19.676561061819204</v>
      </c>
      <c r="S48" s="127">
        <f>'Table 2'!S48*0.0036</f>
        <v>20.19565703448875</v>
      </c>
      <c r="T48" s="127">
        <f>'Table 2'!T48*0.0036</f>
        <v>19.107680838975792</v>
      </c>
      <c r="U48" s="127">
        <f>'Table 2'!U48*0.0036</f>
        <v>20.75736503782235</v>
      </c>
      <c r="V48" s="127">
        <f>'Table 2'!V48*0.0036</f>
        <v>20.717902431310932</v>
      </c>
      <c r="W48" s="127">
        <f>'Table 2'!W48*0.0036</f>
        <v>20.706271832774231</v>
      </c>
      <c r="X48" s="127">
        <f>'Table 2'!X48*0.0036</f>
        <v>21.47833158786144</v>
      </c>
      <c r="Y48" s="127">
        <f>'Table 2'!Y48*0.0036</f>
        <v>22.090478869956566</v>
      </c>
      <c r="Z48" s="127">
        <f>'Table 2'!Z48*0.0036</f>
        <v>22.590248168454984</v>
      </c>
      <c r="AA48" s="127">
        <f>'Table 2'!AA48*0.0036</f>
        <v>22.865827266789658</v>
      </c>
      <c r="AB48" s="127">
        <f>'Table 2'!AB48*0.0036</f>
        <v>22.847674765921631</v>
      </c>
      <c r="AC48" s="127">
        <f>'Table 2'!AC48*0.0036</f>
        <v>22.645521416863762</v>
      </c>
      <c r="AD48" s="127">
        <f>'Table 2'!AD48*0.0036</f>
        <v>22.802485436617644</v>
      </c>
      <c r="AE48" s="127">
        <f>'Table 2'!AE48*0.0036</f>
        <v>22.970189074838185</v>
      </c>
      <c r="AF48" s="127">
        <f>'Table 2'!AF48*0.0036</f>
        <v>24.010523731212515</v>
      </c>
      <c r="AG48" s="127">
        <f>'Table 2'!AG48*0.0036</f>
        <v>24.158564157123141</v>
      </c>
      <c r="AH48" s="127">
        <f>'Table 2'!AH48*0.0036</f>
        <v>23.808716030617813</v>
      </c>
      <c r="AI48" s="127">
        <f>'Table 2'!AI48*0.0036</f>
        <v>24.728465965070377</v>
      </c>
      <c r="AJ48" s="127">
        <f>'Table 2'!AJ48*0.0036</f>
        <v>22.682898279576793</v>
      </c>
      <c r="AK48" s="127">
        <f>'Table 2'!AK48*0.0036</f>
        <v>20.219898902933913</v>
      </c>
      <c r="AL48" s="127">
        <f>'Table 2'!AL48*0.0036</f>
        <v>24.298876353833457</v>
      </c>
      <c r="AM48" s="127">
        <f>'Table 2'!AM48*0.0036</f>
        <v>24.865886448368098</v>
      </c>
      <c r="AN48" s="127">
        <f>'Table 2'!AN48*0.0036</f>
        <v>23.564521436029128</v>
      </c>
      <c r="AO48" s="127">
        <f>'Table 2'!AO48*0.0036</f>
        <v>23.780308723257242</v>
      </c>
      <c r="AP48" s="222">
        <f>'Table 2'!AP48*0.0036</f>
        <v>23.579615005479109</v>
      </c>
      <c r="AQ48" s="128">
        <f>'Table 2'!AQ48*0.0036</f>
        <v>23.48743224770892</v>
      </c>
      <c r="AR48" s="128">
        <f>'Table 2'!AR48*0.0036</f>
        <v>23.232170516099043</v>
      </c>
      <c r="AS48" s="219">
        <f>'Table 2'!AS48*0.0036</f>
        <v>22.88394140889179</v>
      </c>
      <c r="AT48" s="235">
        <f t="shared" si="9"/>
        <v>-1.4989090535726834E-2</v>
      </c>
    </row>
    <row r="49" spans="1:46" ht="15" customHeight="1" outlineLevel="1">
      <c r="A49" s="6" t="s">
        <v>14</v>
      </c>
      <c r="B49" s="49"/>
      <c r="C49" s="49"/>
      <c r="D49" s="49"/>
      <c r="E49" s="49"/>
      <c r="F49" s="49"/>
      <c r="G49" s="49"/>
      <c r="H49" s="49"/>
      <c r="I49" s="49"/>
      <c r="J49" s="49"/>
      <c r="K49" s="49"/>
      <c r="L49" s="49"/>
      <c r="M49" s="49"/>
      <c r="N49" s="49"/>
      <c r="O49" s="49"/>
      <c r="P49" s="49"/>
      <c r="Q49" s="49"/>
      <c r="R49" s="127">
        <f>'Table 2'!R49*0.0036</f>
        <v>4.0376311182012596</v>
      </c>
      <c r="S49" s="127">
        <f>'Table 2'!S49*0.0036</f>
        <v>3.652639046949564</v>
      </c>
      <c r="T49" s="127">
        <f>'Table 2'!T49*0.0036</f>
        <v>3.5600884455171458</v>
      </c>
      <c r="U49" s="127">
        <f>'Table 2'!U49*0.0036</f>
        <v>3.9669504120219239</v>
      </c>
      <c r="V49" s="127">
        <f>'Table 2'!V49*0.0036</f>
        <v>4.5235823221946516</v>
      </c>
      <c r="W49" s="127">
        <f>'Table 2'!W49*0.0036</f>
        <v>4.5609368073126486</v>
      </c>
      <c r="X49" s="127">
        <f>'Table 2'!X49*0.0036</f>
        <v>4.9781851334167317</v>
      </c>
      <c r="Y49" s="127">
        <f>'Table 2'!Y49*0.0036</f>
        <v>5.0912344328685837</v>
      </c>
      <c r="Z49" s="127">
        <f>'Table 2'!Z49*0.0036</f>
        <v>4.922199564890076</v>
      </c>
      <c r="AA49" s="127">
        <f>'Table 2'!AA49*0.0036</f>
        <v>4.7369755802585161</v>
      </c>
      <c r="AB49" s="127">
        <f>'Table 2'!AB49*0.0036</f>
        <v>5.2525482058750317</v>
      </c>
      <c r="AC49" s="127">
        <f>'Table 2'!AC49*0.0036</f>
        <v>5.1949999121904362</v>
      </c>
      <c r="AD49" s="127">
        <f>'Table 2'!AD49*0.0036</f>
        <v>6.0645987286609317</v>
      </c>
      <c r="AE49" s="127">
        <f>'Table 2'!AE49*0.0036</f>
        <v>5.7706780019142592</v>
      </c>
      <c r="AF49" s="127">
        <f>'Table 2'!AF49*0.0036</f>
        <v>5.6380190959973877</v>
      </c>
      <c r="AG49" s="127">
        <f>'Table 2'!AG49*0.0036</f>
        <v>5.6214496443373916</v>
      </c>
      <c r="AH49" s="127">
        <f>'Table 2'!AH49*0.0036</f>
        <v>5.5336687363757884</v>
      </c>
      <c r="AI49" s="127">
        <f>'Table 2'!AI49*0.0036</f>
        <v>5.7908818302578275</v>
      </c>
      <c r="AJ49" s="127">
        <f>'Table 2'!AJ49*0.0036</f>
        <v>5.544824371153668</v>
      </c>
      <c r="AK49" s="127">
        <f>'Table 2'!AK49*0.0036</f>
        <v>5.0043808828315797</v>
      </c>
      <c r="AL49" s="127">
        <f>'Table 2'!AL49*0.0036</f>
        <v>4.8823263082523516</v>
      </c>
      <c r="AM49" s="127">
        <f>'Table 2'!AM49*0.0036</f>
        <v>4.4882412307561443</v>
      </c>
      <c r="AN49" s="127">
        <f>'Table 2'!AN49*0.0036</f>
        <v>5.0372855280909716</v>
      </c>
      <c r="AO49" s="127">
        <f>'Table 2'!AO49*0.0036</f>
        <v>6.0002110915445153</v>
      </c>
      <c r="AP49" s="222">
        <f>'Table 2'!AP49*0.0036</f>
        <v>6.1260712055337239</v>
      </c>
      <c r="AQ49" s="128">
        <f>'Table 2'!AQ49*0.0036</f>
        <v>6.2472864300172564</v>
      </c>
      <c r="AR49" s="128">
        <f>'Table 2'!AR49*0.0036</f>
        <v>6.0296925891444841</v>
      </c>
      <c r="AS49" s="219">
        <f>'Table 2'!AS49*0.0036</f>
        <v>5.8127271078287155</v>
      </c>
      <c r="AT49" s="235">
        <f t="shared" si="9"/>
        <v>-3.5982842924095482E-2</v>
      </c>
    </row>
    <row r="50" spans="1:46" s="15" customFormat="1" ht="15" customHeight="1">
      <c r="A50" s="152" t="s">
        <v>20</v>
      </c>
      <c r="B50" s="128">
        <f>'Table 2'!B50*0.0036</f>
        <v>9.1241103303000006</v>
      </c>
      <c r="C50" s="128">
        <f>'Table 2'!C50*0.0036</f>
        <v>9.6614882981999983</v>
      </c>
      <c r="D50" s="128">
        <f>'Table 2'!D50*0.0036</f>
        <v>10.3024461726</v>
      </c>
      <c r="E50" s="128">
        <f>'Table 2'!E50*0.0036</f>
        <v>10.8612159282</v>
      </c>
      <c r="F50" s="128">
        <f>'Table 2'!F50*0.0036</f>
        <v>10.954412638200001</v>
      </c>
      <c r="G50" s="128">
        <f>'Table 2'!G50*0.0036</f>
        <v>11.527476772499998</v>
      </c>
      <c r="H50" s="128">
        <f>'Table 2'!H50*0.0036</f>
        <v>11.963543180400002</v>
      </c>
      <c r="I50" s="128">
        <f>'Table 2'!I50*0.0036</f>
        <v>12.6811107504</v>
      </c>
      <c r="J50" s="128">
        <f>'Table 2'!J50*0.0036</f>
        <v>13.731265837799999</v>
      </c>
      <c r="K50" s="128">
        <f>'Table 2'!K50*0.0036</f>
        <v>14.634478940399999</v>
      </c>
      <c r="L50" s="128">
        <f>'Table 2'!L50*0.0036</f>
        <v>15.558859485000001</v>
      </c>
      <c r="M50" s="128">
        <f>'Table 2'!M50*0.0036</f>
        <v>16.311998427299997</v>
      </c>
      <c r="N50" s="128">
        <f>'Table 2'!N50*0.0036</f>
        <v>17.315064836099999</v>
      </c>
      <c r="O50" s="128">
        <f>'Table 2'!O50*0.0036</f>
        <v>18.038084660099997</v>
      </c>
      <c r="P50" s="128">
        <f>'Table 2'!P50*0.0036</f>
        <v>19.225191487500002</v>
      </c>
      <c r="Q50" s="128">
        <f>'Table 2'!Q50*0.0036</f>
        <v>19.396141018646205</v>
      </c>
      <c r="R50" s="128">
        <f>'Table 2'!R50*0.0036</f>
        <v>19.429819912575322</v>
      </c>
      <c r="S50" s="128">
        <f>'Table 2'!S50*0.0036</f>
        <v>19.594452615626054</v>
      </c>
      <c r="T50" s="128">
        <f>'Table 2'!T50*0.0036</f>
        <v>19.349041178470426</v>
      </c>
      <c r="U50" s="128">
        <f>'Table 2'!U50*0.0036</f>
        <v>19.751858471070214</v>
      </c>
      <c r="V50" s="128">
        <f>'Table 2'!V50*0.0036</f>
        <v>20.076637297951585</v>
      </c>
      <c r="W50" s="128">
        <f>'Table 2'!W50*0.0036</f>
        <v>20.992096314474264</v>
      </c>
      <c r="X50" s="128">
        <f>'Table 2'!X50*0.0036</f>
        <v>21.684676301149427</v>
      </c>
      <c r="Y50" s="128">
        <f>'Table 2'!Y50*0.0036</f>
        <v>23.246743574371354</v>
      </c>
      <c r="Z50" s="128">
        <f>'Table 2'!Z50*0.0036</f>
        <v>23.44935105329634</v>
      </c>
      <c r="AA50" s="128">
        <f>'Table 2'!AA50*0.0036</f>
        <v>24.564616600751386</v>
      </c>
      <c r="AB50" s="128">
        <f>'Table 2'!AB50*0.0036</f>
        <v>24.880954222549114</v>
      </c>
      <c r="AC50" s="128">
        <f>'Table 2'!AC50*0.0036</f>
        <v>25.090275204399816</v>
      </c>
      <c r="AD50" s="128">
        <f>'Table 2'!AD50*0.0036</f>
        <v>25.370670024112069</v>
      </c>
      <c r="AE50" s="128">
        <f>'Table 2'!AE50*0.0036</f>
        <v>26.245573727776595</v>
      </c>
      <c r="AF50" s="128">
        <f>'Table 2'!AF50*0.0036</f>
        <v>28.457242398229788</v>
      </c>
      <c r="AG50" s="128">
        <f>'Table 2'!AG50*0.0036</f>
        <v>29.686848733185119</v>
      </c>
      <c r="AH50" s="128">
        <f>'Table 2'!AH50*0.0036</f>
        <v>31.978102754708566</v>
      </c>
      <c r="AI50" s="128">
        <f>'Table 2'!AI50*0.0036</f>
        <v>32.998707658003717</v>
      </c>
      <c r="AJ50" s="128">
        <f>'Table 2'!AJ50*0.0036</f>
        <v>32.779444746371183</v>
      </c>
      <c r="AK50" s="128">
        <f>'Table 2'!AK50*0.0036</f>
        <v>32.598369215683199</v>
      </c>
      <c r="AL50" s="128">
        <f>'Table 2'!AL50*0.0036</f>
        <v>32.767987051162045</v>
      </c>
      <c r="AM50" s="128">
        <f>'Table 2'!AM50*0.0036</f>
        <v>32.373864163072689</v>
      </c>
      <c r="AN50" s="128">
        <f>'Table 2'!AN50*0.0036</f>
        <v>33.849982329872113</v>
      </c>
      <c r="AO50" s="128">
        <f>'Table 2'!AO50*0.0036</f>
        <v>33.922369175165748</v>
      </c>
      <c r="AP50" s="222">
        <f>'Table 2'!AP50*0.0036</f>
        <v>33.818816115132805</v>
      </c>
      <c r="AQ50" s="128">
        <f>'Table 2'!AQ50*0.0036</f>
        <v>34.468506046603871</v>
      </c>
      <c r="AR50" s="128">
        <f>'Table 2'!AR50*0.0036</f>
        <v>34.333800778285557</v>
      </c>
      <c r="AS50" s="219">
        <f>'Table 2'!AS50*0.0036</f>
        <v>34.518869222283286</v>
      </c>
      <c r="AT50" s="235">
        <f t="shared" si="9"/>
        <v>5.3902696410697004E-3</v>
      </c>
    </row>
    <row r="51" spans="1:46" s="15" customFormat="1">
      <c r="A51" s="152" t="s">
        <v>8</v>
      </c>
      <c r="B51" s="128">
        <f>'Table 2'!B51*0.0036</f>
        <v>27.090189969299999</v>
      </c>
      <c r="C51" s="128">
        <f>'Table 2'!C51*0.0036</f>
        <v>29.485212640199997</v>
      </c>
      <c r="D51" s="128">
        <f>'Table 2'!D51*0.0036</f>
        <v>30.236931441000003</v>
      </c>
      <c r="E51" s="128">
        <f>'Table 2'!E51*0.0036</f>
        <v>30.005091647099999</v>
      </c>
      <c r="F51" s="128">
        <f>'Table 2'!F51*0.0036</f>
        <v>29.572270847099997</v>
      </c>
      <c r="G51" s="128">
        <f>'Table 2'!G51*0.0036</f>
        <v>28.718269199999995</v>
      </c>
      <c r="H51" s="128">
        <f>'Table 2'!H51*0.0036</f>
        <v>28.812693599999999</v>
      </c>
      <c r="I51" s="128">
        <f>'Table 2'!I51*0.0036</f>
        <v>29.546754005700002</v>
      </c>
      <c r="J51" s="128">
        <f>'Table 2'!J51*0.0036</f>
        <v>31.016320994699999</v>
      </c>
      <c r="K51" s="128">
        <f>'Table 2'!K51*0.0036</f>
        <v>32.107425882299999</v>
      </c>
      <c r="L51" s="128">
        <f>'Table 2'!L51*0.0036</f>
        <v>32.377103450099995</v>
      </c>
      <c r="M51" s="128">
        <f>'Table 2'!M51*0.0036</f>
        <v>32.614554057299998</v>
      </c>
      <c r="N51" s="128">
        <f>'Table 2'!N51*0.0036</f>
        <v>33.617052110700001</v>
      </c>
      <c r="O51" s="128">
        <f>'Table 2'!O51*0.0036</f>
        <v>33.9225865875</v>
      </c>
      <c r="P51" s="128">
        <f>'Table 2'!P51*0.0036</f>
        <v>34.158506055300002</v>
      </c>
      <c r="Q51" s="128">
        <f>'Table 2'!Q51*0.0036</f>
        <v>35.083316633400003</v>
      </c>
      <c r="R51" s="128">
        <f>'Table 2'!R51*0.0036</f>
        <v>36.697688021411999</v>
      </c>
      <c r="S51" s="128">
        <f>'Table 2'!S51*0.0036</f>
        <v>37.341227345844239</v>
      </c>
      <c r="T51" s="128">
        <f>'Table 2'!T51*0.0036</f>
        <v>36.75487116976236</v>
      </c>
      <c r="U51" s="128">
        <f>'Table 2'!U51*0.0036</f>
        <v>36.896224852517761</v>
      </c>
      <c r="V51" s="128">
        <f>'Table 2'!V51*0.0036</f>
        <v>37.300174072807323</v>
      </c>
      <c r="W51" s="128">
        <f>'Table 2'!W51*0.0036</f>
        <v>37.90863001084788</v>
      </c>
      <c r="X51" s="128">
        <f>'Table 2'!X51*0.0036</f>
        <v>39.281401654216914</v>
      </c>
      <c r="Y51" s="128">
        <f>'Table 2'!Y51*0.0036</f>
        <v>39.125599370258044</v>
      </c>
      <c r="Z51" s="128">
        <f>'Table 2'!Z51*0.0036</f>
        <v>39.923873444549884</v>
      </c>
      <c r="AA51" s="128">
        <f>'Table 2'!AA51*0.0036</f>
        <v>39.914643048365157</v>
      </c>
      <c r="AB51" s="128">
        <f>'Table 2'!AB51*0.0036</f>
        <v>40.536912761970839</v>
      </c>
      <c r="AC51" s="128">
        <f>'Table 2'!AC51*0.0036</f>
        <v>41.802312425531397</v>
      </c>
      <c r="AD51" s="128">
        <f>'Table 2'!AD51*0.0036</f>
        <v>41.996270932074715</v>
      </c>
      <c r="AE51" s="128">
        <f>'Table 2'!AE51*0.0036</f>
        <v>43.474636697668203</v>
      </c>
      <c r="AF51" s="128">
        <f>'Table 2'!AF51*0.0036</f>
        <v>44.238346222940997</v>
      </c>
      <c r="AG51" s="128">
        <f>'Table 2'!AG51*0.0036</f>
        <v>43.747743084034319</v>
      </c>
      <c r="AH51" s="128">
        <f>'Table 2'!AH51*0.0036</f>
        <v>45.5904144371736</v>
      </c>
      <c r="AI51" s="128">
        <f>'Table 2'!AI51*0.0036</f>
        <v>44.834667099658198</v>
      </c>
      <c r="AJ51" s="128">
        <f>'Table 2'!AJ51*0.0036</f>
        <v>44.858043674037361</v>
      </c>
      <c r="AK51" s="128">
        <f>'Table 2'!AK51*0.0036</f>
        <v>46.11331646544744</v>
      </c>
      <c r="AL51" s="128">
        <f>'Table 2'!AL51*0.0036</f>
        <v>45.759025988964005</v>
      </c>
      <c r="AM51" s="128">
        <f>'Table 2'!AM51*0.0036</f>
        <v>45.271608819978603</v>
      </c>
      <c r="AN51" s="128">
        <f>'Table 2'!AN51*0.0036</f>
        <v>45.015703172546402</v>
      </c>
      <c r="AO51" s="128">
        <f>'Table 2'!AO51*0.0036</f>
        <v>44.513908804563478</v>
      </c>
      <c r="AP51" s="222">
        <f>'Table 2'!AP51*0.0036</f>
        <v>44.440264427128199</v>
      </c>
      <c r="AQ51" s="128">
        <f>'Table 2'!AQ51*0.0036</f>
        <v>45.175997258777521</v>
      </c>
      <c r="AR51" s="128">
        <f>'Table 2'!AR51*0.0036</f>
        <v>44.025175139806073</v>
      </c>
      <c r="AS51" s="219">
        <f>'Table 2'!AS51*0.0036</f>
        <v>43.905243809389319</v>
      </c>
      <c r="AT51" s="235">
        <f t="shared" si="9"/>
        <v>-2.7241533971392728E-3</v>
      </c>
    </row>
    <row r="52" spans="1:46">
      <c r="A52" s="153" t="s">
        <v>64</v>
      </c>
      <c r="B52" s="48"/>
      <c r="C52" s="48"/>
      <c r="D52" s="48"/>
      <c r="E52" s="48"/>
      <c r="F52" s="48"/>
      <c r="G52" s="48"/>
      <c r="H52" s="48"/>
      <c r="I52" s="48"/>
      <c r="J52" s="48"/>
      <c r="K52" s="48"/>
      <c r="L52" s="48"/>
      <c r="M52" s="48"/>
      <c r="N52" s="48"/>
      <c r="O52" s="48"/>
      <c r="P52" s="48"/>
      <c r="Q52" s="48"/>
      <c r="R52" s="128">
        <f>'Table 2'!R52*0.0036</f>
        <v>3.0117156494399997</v>
      </c>
      <c r="S52" s="128">
        <f>'Table 2'!S52*0.0036</f>
        <v>3.0117156494399997</v>
      </c>
      <c r="T52" s="128">
        <f>'Table 2'!T52*0.0036</f>
        <v>3.0117156494399997</v>
      </c>
      <c r="U52" s="128">
        <f>'Table 2'!U52*0.0036</f>
        <v>3.0117156494399997</v>
      </c>
      <c r="V52" s="128">
        <f>'Table 2'!V52*0.0036</f>
        <v>3.0117156494399997</v>
      </c>
      <c r="W52" s="128">
        <f>'Table 2'!W52*0.0036</f>
        <v>3.0117156494399997</v>
      </c>
      <c r="X52" s="128">
        <f>'Table 2'!X52*0.0036</f>
        <v>3.0117156494399997</v>
      </c>
      <c r="Y52" s="128">
        <f>'Table 2'!Y52*0.0036</f>
        <v>3.0117156494399997</v>
      </c>
      <c r="Z52" s="128">
        <f>'Table 2'!Z52*0.0036</f>
        <v>3.0117156494399997</v>
      </c>
      <c r="AA52" s="128">
        <f>'Table 2'!AA52*0.0036</f>
        <v>3.0117156494399997</v>
      </c>
      <c r="AB52" s="128">
        <f>'Table 2'!AB52*0.0036</f>
        <v>3.0117156494399997</v>
      </c>
      <c r="AC52" s="128">
        <f>'Table 2'!AC52*0.0036</f>
        <v>3.0117156494399997</v>
      </c>
      <c r="AD52" s="128">
        <f>'Table 2'!AD52*0.0036</f>
        <v>3.0117156494399997</v>
      </c>
      <c r="AE52" s="128">
        <f>'Table 2'!AE52*0.0036</f>
        <v>3.0117156494399997</v>
      </c>
      <c r="AF52" s="128">
        <f>'Table 2'!AF52*0.0036</f>
        <v>2.7953910208799999</v>
      </c>
      <c r="AG52" s="128">
        <f>'Table 2'!AG52*0.0036</f>
        <v>2.71506087684</v>
      </c>
      <c r="AH52" s="128">
        <f>'Table 2'!AH52*0.0036</f>
        <v>3.0879455986799997</v>
      </c>
      <c r="AI52" s="128">
        <f>'Table 2'!AI52*0.0036</f>
        <v>3.09011600988</v>
      </c>
      <c r="AJ52" s="128">
        <f>'Table 2'!AJ52*0.0036</f>
        <v>2.9860905834000002</v>
      </c>
      <c r="AK52" s="128">
        <f>'Table 2'!AK52*0.0036</f>
        <v>3.3956898033599998</v>
      </c>
      <c r="AL52" s="128">
        <f>'Table 2'!AL52*0.0036</f>
        <v>3.7464076738799998</v>
      </c>
      <c r="AM52" s="128">
        <f>'Table 2'!AM52*0.0036</f>
        <v>4.3321809733199999</v>
      </c>
      <c r="AN52" s="128">
        <f>'Table 2'!AN52*0.0036</f>
        <v>4.1353168917599996</v>
      </c>
      <c r="AO52" s="128">
        <f>'Table 2'!AO52*0.0036</f>
        <v>3.4475997873600002</v>
      </c>
      <c r="AP52" s="222">
        <f>'Table 2'!AP52*0.0036</f>
        <v>3.6142422159600001</v>
      </c>
      <c r="AQ52" s="128">
        <f>'Table 2'!AQ52*0.0036</f>
        <v>3.0116396498400002</v>
      </c>
      <c r="AR52" s="128">
        <f>'Table 2'!AR52*0.0036</f>
        <v>2.70337769568</v>
      </c>
      <c r="AS52" s="219">
        <f>'Table 2'!AS52*0.0036</f>
        <v>2.70337769568</v>
      </c>
      <c r="AT52" s="235">
        <f t="shared" si="9"/>
        <v>0</v>
      </c>
    </row>
    <row r="53" spans="1:46" ht="15.75" thickBot="1">
      <c r="A53" s="153" t="s">
        <v>94</v>
      </c>
      <c r="B53" s="48"/>
      <c r="C53" s="48"/>
      <c r="D53" s="48"/>
      <c r="E53" s="48"/>
      <c r="F53" s="48"/>
      <c r="G53" s="48"/>
      <c r="H53" s="48"/>
      <c r="I53" s="48"/>
      <c r="J53" s="48"/>
      <c r="K53" s="48"/>
      <c r="L53" s="48"/>
      <c r="M53" s="48"/>
      <c r="N53" s="48"/>
      <c r="O53" s="48"/>
      <c r="P53" s="48"/>
      <c r="Q53" s="48"/>
      <c r="R53" s="128">
        <f>'Table 2'!R53*0.0036</f>
        <v>0</v>
      </c>
      <c r="S53" s="128">
        <f>'Table 2'!S53*0.0036</f>
        <v>0</v>
      </c>
      <c r="T53" s="128">
        <f>'Table 2'!T53*0.0036</f>
        <v>0</v>
      </c>
      <c r="U53" s="128">
        <f>'Table 2'!U53*0.0036</f>
        <v>0</v>
      </c>
      <c r="V53" s="128">
        <f>'Table 2'!V53*0.0036</f>
        <v>0</v>
      </c>
      <c r="W53" s="128">
        <f>'Table 2'!W53*0.0036</f>
        <v>0</v>
      </c>
      <c r="X53" s="128">
        <f>'Table 2'!X53*0.0036</f>
        <v>0</v>
      </c>
      <c r="Y53" s="128">
        <f>'Table 2'!Y53*0.0036</f>
        <v>0</v>
      </c>
      <c r="Z53" s="128">
        <f>'Table 2'!Z53*0.0036</f>
        <v>0</v>
      </c>
      <c r="AA53" s="128">
        <f>'Table 2'!AA53*0.0036</f>
        <v>0</v>
      </c>
      <c r="AB53" s="128">
        <f>'Table 2'!AB53*0.0036</f>
        <v>0</v>
      </c>
      <c r="AC53" s="128">
        <f>'Table 2'!AC53*0.0036</f>
        <v>0</v>
      </c>
      <c r="AD53" s="128">
        <f>'Table 2'!AD53*0.0036</f>
        <v>0</v>
      </c>
      <c r="AE53" s="128">
        <f>'Table 2'!AE53*0.0036</f>
        <v>0</v>
      </c>
      <c r="AF53" s="128">
        <f>'Table 2'!AF53*0.0036</f>
        <v>0</v>
      </c>
      <c r="AG53" s="128">
        <f>'Table 2'!AG53*0.0036</f>
        <v>0</v>
      </c>
      <c r="AH53" s="128">
        <f>'Table 2'!AH53*0.0036</f>
        <v>0</v>
      </c>
      <c r="AI53" s="128">
        <f>'Table 2'!AI53*0.0036</f>
        <v>0</v>
      </c>
      <c r="AJ53" s="128">
        <f>'Table 2'!AJ53*0.0036</f>
        <v>0.60572889770275806</v>
      </c>
      <c r="AK53" s="128">
        <f>'Table 2'!AK53*0.0036</f>
        <v>1.3407062544202608</v>
      </c>
      <c r="AL53" s="128">
        <f>'Table 2'!AL53*0.0036</f>
        <v>1.6541332023908304</v>
      </c>
      <c r="AM53" s="128">
        <f>'Table 2'!AM53*0.0036</f>
        <v>0.77518754531894163</v>
      </c>
      <c r="AN53" s="128">
        <f>'Table 2'!AN53*0.0036</f>
        <v>0.11758279372720991</v>
      </c>
      <c r="AO53" s="128">
        <f>'Table 2'!AO53*0.0036</f>
        <v>0</v>
      </c>
      <c r="AP53" s="223">
        <f>'Table 2'!AP53*0.0036</f>
        <v>0</v>
      </c>
      <c r="AQ53" s="234">
        <f>'Table 2'!AQ53*0.0036</f>
        <v>0</v>
      </c>
      <c r="AR53" s="234">
        <f>'Table 2'!AR53*0.0036</f>
        <v>0</v>
      </c>
      <c r="AS53" s="220">
        <f>'Table 2'!AS53*0.0036</f>
        <v>0</v>
      </c>
      <c r="AT53" s="159"/>
    </row>
    <row r="54" spans="1:46">
      <c r="A54" s="7"/>
      <c r="B54" s="3"/>
      <c r="C54" s="3"/>
      <c r="D54" s="3"/>
      <c r="E54" s="3"/>
      <c r="F54" s="3"/>
      <c r="G54" s="3"/>
      <c r="H54" s="3"/>
      <c r="I54" s="3"/>
      <c r="J54" s="3"/>
      <c r="K54" s="3"/>
      <c r="L54" s="3"/>
      <c r="M54" s="3"/>
      <c r="N54" s="3"/>
      <c r="O54" s="3"/>
      <c r="P54" s="3"/>
      <c r="Q54" s="3"/>
      <c r="R54" s="12"/>
      <c r="S54" s="12"/>
      <c r="T54" s="12"/>
      <c r="U54" s="12"/>
      <c r="V54" s="12"/>
      <c r="W54" s="12"/>
      <c r="X54" s="12"/>
      <c r="Y54" s="12"/>
      <c r="Z54" s="12"/>
      <c r="AA54" s="12"/>
      <c r="AB54" s="12"/>
      <c r="AC54" s="12"/>
      <c r="AD54" s="12"/>
      <c r="AE54" s="12"/>
      <c r="AF54" s="12"/>
      <c r="AG54" s="12"/>
      <c r="AH54" s="12"/>
      <c r="AI54" s="12"/>
      <c r="AJ54" s="12"/>
      <c r="AK54" s="12"/>
      <c r="AL54" s="12"/>
    </row>
    <row r="55" spans="1:46">
      <c r="A55" s="4" t="s">
        <v>88</v>
      </c>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row>
    <row r="56" spans="1:46" ht="30">
      <c r="A56" s="14" t="s">
        <v>67</v>
      </c>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row>
    <row r="57" spans="1:46" ht="30">
      <c r="A57" s="14" t="s">
        <v>89</v>
      </c>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row>
    <row r="58" spans="1:46" ht="30">
      <c r="A58" s="209" t="s">
        <v>98</v>
      </c>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row>
    <row r="59" spans="1:46" ht="45">
      <c r="A59" s="14" t="s">
        <v>97</v>
      </c>
    </row>
    <row r="60" spans="1:46" ht="45">
      <c r="A60" s="14" t="s">
        <v>113</v>
      </c>
    </row>
  </sheetData>
  <hyperlinks>
    <hyperlink ref="A1" location="Contents!A1" display="Return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T44"/>
  <sheetViews>
    <sheetView zoomScaleNormal="100" zoomScaleSheetLayoutView="115" workbookViewId="0">
      <selection activeCell="A2" sqref="A2"/>
    </sheetView>
  </sheetViews>
  <sheetFormatPr defaultRowHeight="12.75"/>
  <cols>
    <col min="1" max="1" width="9" style="20"/>
    <col min="2" max="2" width="2.375" style="20" customWidth="1"/>
    <col min="3" max="3" width="38.375" style="20" bestFit="1" customWidth="1"/>
    <col min="4" max="9" width="10.375" style="20" customWidth="1"/>
    <col min="10" max="10" width="11.375" style="20" customWidth="1"/>
    <col min="11" max="11" width="9.375" style="20" bestFit="1" customWidth="1"/>
    <col min="12" max="12" width="15.25" style="20" customWidth="1"/>
    <col min="13" max="13" width="9" style="243"/>
    <col min="14" max="16384" width="9" style="20"/>
  </cols>
  <sheetData>
    <row r="1" spans="1:13">
      <c r="A1" s="47" t="s">
        <v>54</v>
      </c>
      <c r="B1" s="27"/>
      <c r="C1" s="27"/>
      <c r="D1" s="27"/>
      <c r="E1" s="27"/>
      <c r="F1" s="27"/>
      <c r="G1" s="27"/>
      <c r="H1" s="27"/>
      <c r="I1" s="27"/>
      <c r="J1" s="27"/>
      <c r="K1" s="27"/>
      <c r="L1" s="27"/>
      <c r="M1" s="242"/>
    </row>
    <row r="2" spans="1:13">
      <c r="A2" s="27"/>
      <c r="B2" s="27"/>
      <c r="C2" s="27"/>
      <c r="D2" s="27"/>
      <c r="E2" s="27"/>
      <c r="F2" s="27"/>
      <c r="G2" s="27"/>
      <c r="H2" s="27"/>
      <c r="I2" s="27"/>
      <c r="J2" s="27"/>
      <c r="K2" s="27"/>
      <c r="L2" s="27"/>
      <c r="M2" s="242"/>
    </row>
    <row r="3" spans="1:13" ht="15.75">
      <c r="A3" s="61" t="s">
        <v>129</v>
      </c>
      <c r="B3" s="53"/>
      <c r="C3" s="54"/>
      <c r="D3" s="54"/>
      <c r="E3" s="54"/>
      <c r="F3" s="54"/>
      <c r="G3" s="54"/>
      <c r="H3" s="54"/>
      <c r="I3" s="54"/>
      <c r="J3" s="54"/>
      <c r="K3" s="54"/>
      <c r="L3" s="27"/>
      <c r="M3" s="242"/>
    </row>
    <row r="4" spans="1:13" ht="17.25" customHeight="1">
      <c r="A4" s="54"/>
      <c r="B4" s="54"/>
      <c r="C4" s="54"/>
      <c r="D4" s="54"/>
      <c r="E4" s="54"/>
      <c r="F4" s="54"/>
      <c r="G4" s="54"/>
      <c r="H4" s="54"/>
      <c r="I4" s="54"/>
      <c r="J4" s="54"/>
      <c r="K4" s="54"/>
      <c r="L4" s="27"/>
      <c r="M4" s="242"/>
    </row>
    <row r="5" spans="1:13" ht="33" customHeight="1">
      <c r="A5" s="73"/>
      <c r="B5" s="272"/>
      <c r="C5" s="272"/>
      <c r="D5" s="241">
        <v>2012</v>
      </c>
      <c r="E5" s="241">
        <v>2013</v>
      </c>
      <c r="F5" s="241">
        <v>2014</v>
      </c>
      <c r="G5" s="246">
        <v>2015</v>
      </c>
      <c r="H5" s="246">
        <v>2016</v>
      </c>
      <c r="I5" s="246">
        <v>2017</v>
      </c>
      <c r="J5" s="172" t="s">
        <v>123</v>
      </c>
      <c r="K5" s="172" t="s">
        <v>124</v>
      </c>
      <c r="L5" s="27"/>
      <c r="M5" s="242"/>
    </row>
    <row r="6" spans="1:13" ht="14.25" customHeight="1">
      <c r="A6" s="273" t="s">
        <v>23</v>
      </c>
      <c r="B6" s="269" t="s">
        <v>44</v>
      </c>
      <c r="C6" s="269"/>
      <c r="D6" s="74">
        <v>44247.317868286213</v>
      </c>
      <c r="E6" s="74">
        <v>43257.339412503316</v>
      </c>
      <c r="F6" s="74">
        <v>43511.657135911213</v>
      </c>
      <c r="G6" s="74">
        <v>44184.241864925672</v>
      </c>
      <c r="H6" s="74">
        <v>43641.583662588659</v>
      </c>
      <c r="I6" s="74">
        <v>44212.368519590782</v>
      </c>
      <c r="J6" s="75">
        <v>-1.5802266760533978E-4</v>
      </c>
      <c r="K6" s="75">
        <v>1.3078921732426085E-2</v>
      </c>
      <c r="L6" s="45"/>
      <c r="M6" s="242"/>
    </row>
    <row r="7" spans="1:13" ht="12.75" customHeight="1">
      <c r="A7" s="273"/>
      <c r="B7" s="270" t="s">
        <v>58</v>
      </c>
      <c r="C7" s="270"/>
      <c r="D7" s="56">
        <v>-1452.7194077106906</v>
      </c>
      <c r="E7" s="56">
        <v>-1380.7971452761049</v>
      </c>
      <c r="F7" s="56">
        <v>-1307.9139492593968</v>
      </c>
      <c r="G7" s="56">
        <v>-1326.5319111697536</v>
      </c>
      <c r="H7" s="56">
        <v>-1215.5182345276553</v>
      </c>
      <c r="I7" s="56">
        <v>-1301.7587942756873</v>
      </c>
      <c r="J7" s="75">
        <v>-2.1705174644239267E-2</v>
      </c>
      <c r="K7" s="75">
        <v>7.0949622390111378E-2</v>
      </c>
      <c r="L7" s="45"/>
      <c r="M7" s="242"/>
    </row>
    <row r="8" spans="1:13" ht="12.75" customHeight="1">
      <c r="A8" s="273"/>
      <c r="B8" s="269" t="s">
        <v>45</v>
      </c>
      <c r="C8" s="269"/>
      <c r="D8" s="74">
        <v>42794.598460575522</v>
      </c>
      <c r="E8" s="74">
        <v>41876.542267227211</v>
      </c>
      <c r="F8" s="74">
        <v>42203.743186651816</v>
      </c>
      <c r="G8" s="74">
        <v>42857.709953755919</v>
      </c>
      <c r="H8" s="74">
        <v>42426.065428061003</v>
      </c>
      <c r="I8" s="74">
        <v>42910.609725315095</v>
      </c>
      <c r="J8" s="75">
        <v>5.4159018111121782E-4</v>
      </c>
      <c r="K8" s="75">
        <v>1.1420910526706685E-2</v>
      </c>
      <c r="L8" s="45"/>
      <c r="M8" s="242"/>
    </row>
    <row r="9" spans="1:13" ht="14.25">
      <c r="A9" s="273"/>
      <c r="B9" s="270" t="s">
        <v>24</v>
      </c>
      <c r="C9" s="270"/>
      <c r="D9" s="245">
        <v>40216.585498083536</v>
      </c>
      <c r="E9" s="245">
        <v>39418.689234619815</v>
      </c>
      <c r="F9" s="245">
        <v>39768.617508238909</v>
      </c>
      <c r="G9" s="245">
        <v>40434.592142883303</v>
      </c>
      <c r="H9" s="245">
        <v>40374.40256109531</v>
      </c>
      <c r="I9" s="245">
        <v>40724.100277211808</v>
      </c>
      <c r="J9" s="75">
        <v>2.5112632493886622E-3</v>
      </c>
      <c r="K9" s="75">
        <v>8.6613719072952122E-3</v>
      </c>
      <c r="L9" s="45"/>
      <c r="M9" s="242"/>
    </row>
    <row r="10" spans="1:13" ht="13.5" customHeight="1">
      <c r="A10" s="273"/>
      <c r="B10" s="270" t="s">
        <v>25</v>
      </c>
      <c r="C10" s="270"/>
      <c r="D10" s="245">
        <v>2573.2382464461475</v>
      </c>
      <c r="E10" s="245">
        <v>2450.8231713559335</v>
      </c>
      <c r="F10" s="245">
        <v>2417.1749220929059</v>
      </c>
      <c r="G10" s="245">
        <v>2387.9369779126146</v>
      </c>
      <c r="H10" s="245">
        <v>1996.8291184856962</v>
      </c>
      <c r="I10" s="245">
        <v>2112.4951631432841</v>
      </c>
      <c r="J10" s="75">
        <v>-3.8690697197430124E-2</v>
      </c>
      <c r="K10" s="75">
        <v>5.7924858760725506E-2</v>
      </c>
      <c r="L10" s="45"/>
      <c r="M10" s="242"/>
    </row>
    <row r="11" spans="1:13" ht="13.5" customHeight="1">
      <c r="A11" s="273"/>
      <c r="B11" s="240" t="s">
        <v>125</v>
      </c>
      <c r="C11" s="204"/>
      <c r="D11" s="245">
        <v>4.7747160458408322</v>
      </c>
      <c r="E11" s="245">
        <v>7.0298612514602095</v>
      </c>
      <c r="F11" s="245">
        <v>17.950756320000004</v>
      </c>
      <c r="G11" s="245">
        <v>35.180832960000004</v>
      </c>
      <c r="H11" s="245">
        <v>54.833748480000011</v>
      </c>
      <c r="I11" s="245">
        <v>74.014284960000012</v>
      </c>
      <c r="J11" s="75"/>
      <c r="K11" s="75"/>
      <c r="L11" s="45"/>
      <c r="M11" s="242"/>
    </row>
    <row r="12" spans="1:13" ht="13.5" customHeight="1">
      <c r="A12" s="273"/>
      <c r="B12" s="269" t="s">
        <v>99</v>
      </c>
      <c r="C12" s="269"/>
      <c r="D12" s="74">
        <v>-3100.7103471347391</v>
      </c>
      <c r="E12" s="74">
        <v>-3000.7948382193854</v>
      </c>
      <c r="F12" s="74">
        <v>-3002.9096976996416</v>
      </c>
      <c r="G12" s="74">
        <v>-2895.1503108497354</v>
      </c>
      <c r="H12" s="74">
        <v>-2844.2232961526652</v>
      </c>
      <c r="I12" s="74">
        <v>-2901.5146568054179</v>
      </c>
      <c r="J12" s="75">
        <v>-1.3191880921604726E-2</v>
      </c>
      <c r="K12" s="75">
        <v>2.0143060050963557E-2</v>
      </c>
      <c r="L12" s="45"/>
      <c r="M12" s="242"/>
    </row>
    <row r="13" spans="1:13" ht="15.75" customHeight="1">
      <c r="A13" s="273"/>
      <c r="B13" s="270" t="s">
        <v>26</v>
      </c>
      <c r="C13" s="270"/>
      <c r="D13" s="56">
        <v>-1358.5900148365793</v>
      </c>
      <c r="E13" s="56">
        <v>-1310.8016760936234</v>
      </c>
      <c r="F13" s="56">
        <v>-1386.7500604868403</v>
      </c>
      <c r="G13" s="56">
        <v>-1304.9706899291682</v>
      </c>
      <c r="H13" s="56">
        <v>-1251.4961784819834</v>
      </c>
      <c r="I13" s="56">
        <v>-1244.6492969440101</v>
      </c>
      <c r="J13" s="75">
        <v>-1.7366160811310372E-2</v>
      </c>
      <c r="K13" s="75">
        <v>-5.4709568080969495E-3</v>
      </c>
      <c r="L13" s="45"/>
      <c r="M13" s="242"/>
    </row>
    <row r="14" spans="1:13" ht="13.5" customHeight="1">
      <c r="A14" s="273"/>
      <c r="B14" s="270" t="s">
        <v>27</v>
      </c>
      <c r="C14" s="270"/>
      <c r="D14" s="56">
        <v>-1742.1203322981601</v>
      </c>
      <c r="E14" s="56">
        <v>-1689.9931621257617</v>
      </c>
      <c r="F14" s="56">
        <v>-1616.159637212801</v>
      </c>
      <c r="G14" s="56">
        <v>-1590.1796209205672</v>
      </c>
      <c r="H14" s="56">
        <v>-1592.7271176706818</v>
      </c>
      <c r="I14" s="56">
        <v>-1656.8653598614078</v>
      </c>
      <c r="J14" s="75">
        <v>-9.9849111153421655E-3</v>
      </c>
      <c r="K14" s="75">
        <v>4.0269448218177128E-2</v>
      </c>
      <c r="L14" s="45"/>
      <c r="M14" s="242"/>
    </row>
    <row r="15" spans="1:13" ht="14.25">
      <c r="A15" s="269" t="s">
        <v>28</v>
      </c>
      <c r="B15" s="269"/>
      <c r="C15" s="269"/>
      <c r="D15" s="74">
        <v>39693.888113440786</v>
      </c>
      <c r="E15" s="74">
        <v>38875.747429007824</v>
      </c>
      <c r="F15" s="74">
        <v>39200.833488952172</v>
      </c>
      <c r="G15" s="74">
        <v>39962.559642906184</v>
      </c>
      <c r="H15" s="74">
        <v>39581.842131908335</v>
      </c>
      <c r="I15" s="74">
        <v>40009.095068509676</v>
      </c>
      <c r="J15" s="75">
        <v>1.5831680777866897E-3</v>
      </c>
      <c r="K15" s="75">
        <v>1.079416504106856E-2</v>
      </c>
      <c r="L15" s="45"/>
      <c r="M15" s="242"/>
    </row>
    <row r="16" spans="1:13" ht="14.25">
      <c r="A16" s="270" t="s">
        <v>100</v>
      </c>
      <c r="B16" s="270"/>
      <c r="C16" s="270"/>
      <c r="D16" s="76">
        <v>-3.6129242876847029E-3</v>
      </c>
      <c r="E16" s="76">
        <v>-1.6064754027472511E-2</v>
      </c>
      <c r="F16" s="76">
        <v>-1.6253426519209274E-2</v>
      </c>
      <c r="G16" s="76">
        <v>-1.0036624733463295E-2</v>
      </c>
      <c r="H16" s="76">
        <v>-6.2773665817022703E-4</v>
      </c>
      <c r="I16" s="76">
        <v>8.5317702485466999E-3</v>
      </c>
      <c r="J16" s="75"/>
      <c r="K16" s="75"/>
      <c r="L16" s="45"/>
      <c r="M16" s="242"/>
    </row>
    <row r="17" spans="1:20" ht="14.25">
      <c r="A17" s="271" t="s">
        <v>29</v>
      </c>
      <c r="B17" s="78" t="s">
        <v>101</v>
      </c>
      <c r="C17" s="78"/>
      <c r="D17" s="74">
        <v>39837.299125878475</v>
      </c>
      <c r="E17" s="74">
        <v>39500.276749088982</v>
      </c>
      <c r="F17" s="74">
        <v>39837.981355556614</v>
      </c>
      <c r="G17" s="74">
        <v>40363.648857430679</v>
      </c>
      <c r="H17" s="74">
        <v>39606.689105212441</v>
      </c>
      <c r="I17" s="74">
        <v>39667.746661532889</v>
      </c>
      <c r="J17" s="75">
        <v>-8.5267757551410472E-4</v>
      </c>
      <c r="K17" s="75">
        <v>1.5415970811962776E-3</v>
      </c>
      <c r="L17" s="45"/>
      <c r="M17" s="242"/>
    </row>
    <row r="18" spans="1:20" ht="12.75" customHeight="1">
      <c r="A18" s="271"/>
      <c r="B18" s="59" t="s">
        <v>30</v>
      </c>
      <c r="C18" s="59"/>
      <c r="D18" s="56">
        <v>2303.4015853267701</v>
      </c>
      <c r="E18" s="56">
        <v>2368.7557444576701</v>
      </c>
      <c r="F18" s="56">
        <v>2669.1986156614598</v>
      </c>
      <c r="G18" s="56">
        <v>2778.3760744897299</v>
      </c>
      <c r="H18" s="56">
        <v>2565.5363649180699</v>
      </c>
      <c r="I18" s="56">
        <v>2523.4391292842602</v>
      </c>
      <c r="J18" s="75">
        <v>1.8414641265369402E-2</v>
      </c>
      <c r="K18" s="75">
        <v>-1.6408746416328501E-2</v>
      </c>
      <c r="L18" s="28"/>
      <c r="M18" s="242"/>
      <c r="O18" s="199"/>
      <c r="P18" s="199"/>
      <c r="Q18" s="199"/>
      <c r="R18" s="199"/>
      <c r="S18" s="199"/>
      <c r="T18" s="199"/>
    </row>
    <row r="19" spans="1:20" ht="12.75" customHeight="1">
      <c r="A19" s="271"/>
      <c r="B19" s="59" t="s">
        <v>31</v>
      </c>
      <c r="C19" s="59"/>
      <c r="D19" s="56">
        <v>14478.06354216878</v>
      </c>
      <c r="E19" s="56">
        <v>14385.999402662086</v>
      </c>
      <c r="F19" s="56">
        <v>14426.193084833767</v>
      </c>
      <c r="G19" s="56">
        <v>14625.233073157229</v>
      </c>
      <c r="H19" s="56">
        <v>14523.832292024474</v>
      </c>
      <c r="I19" s="56">
        <v>14608.893441317354</v>
      </c>
      <c r="J19" s="75">
        <v>1.8007871415091081E-3</v>
      </c>
      <c r="K19" s="75">
        <v>5.8566601143963393E-3</v>
      </c>
      <c r="L19" s="28"/>
      <c r="M19" s="242"/>
      <c r="P19" s="199"/>
      <c r="Q19" s="199"/>
      <c r="R19" s="199"/>
      <c r="S19" s="199"/>
      <c r="T19" s="199"/>
    </row>
    <row r="20" spans="1:20" ht="12.75" customHeight="1">
      <c r="A20" s="271"/>
      <c r="B20" s="59" t="s">
        <v>102</v>
      </c>
      <c r="C20" s="59"/>
      <c r="D20" s="56">
        <v>9402.7728694089201</v>
      </c>
      <c r="E20" s="56">
        <v>9422.8803264349299</v>
      </c>
      <c r="F20" s="56">
        <v>9394.1155875368895</v>
      </c>
      <c r="G20" s="56">
        <v>9574.5850129455193</v>
      </c>
      <c r="H20" s="56">
        <v>9537.1668828571001</v>
      </c>
      <c r="I20" s="56">
        <v>9588.5747839675805</v>
      </c>
      <c r="J20" s="75">
        <v>3.9211940747192475E-3</v>
      </c>
      <c r="K20" s="75">
        <v>5.3902696410697004E-3</v>
      </c>
      <c r="L20" s="28"/>
      <c r="M20" s="242"/>
    </row>
    <row r="21" spans="1:20" ht="12.75" customHeight="1">
      <c r="A21" s="271"/>
      <c r="B21" s="59" t="s">
        <v>8</v>
      </c>
      <c r="C21" s="59"/>
      <c r="D21" s="56">
        <v>12504.361992374001</v>
      </c>
      <c r="E21" s="56">
        <v>12364.974667934301</v>
      </c>
      <c r="F21" s="56">
        <v>12344.517896424501</v>
      </c>
      <c r="G21" s="56">
        <v>12548.8881274382</v>
      </c>
      <c r="H21" s="56">
        <v>12229.215316612799</v>
      </c>
      <c r="I21" s="56">
        <v>12195.901058163699</v>
      </c>
      <c r="J21" s="75">
        <v>-4.9830683910104812E-3</v>
      </c>
      <c r="K21" s="75">
        <v>-2.7241533971393839E-3</v>
      </c>
      <c r="L21" s="28"/>
      <c r="M21" s="242"/>
    </row>
    <row r="22" spans="1:20" ht="12" customHeight="1">
      <c r="A22" s="271"/>
      <c r="B22" s="59" t="s">
        <v>103</v>
      </c>
      <c r="C22" s="59"/>
      <c r="D22" s="56">
        <v>1148.6991366</v>
      </c>
      <c r="E22" s="56">
        <v>957.66660760000002</v>
      </c>
      <c r="F22" s="56">
        <v>1003.9561711</v>
      </c>
      <c r="G22" s="56">
        <v>836.56656940000005</v>
      </c>
      <c r="H22" s="56">
        <v>750.9382488</v>
      </c>
      <c r="I22" s="56">
        <v>750.9382488</v>
      </c>
      <c r="J22" s="75">
        <v>-8.1499100016549142E-2</v>
      </c>
      <c r="K22" s="75">
        <v>0</v>
      </c>
      <c r="L22" s="28"/>
      <c r="M22" s="242"/>
    </row>
    <row r="23" spans="1:20" ht="12.75" customHeight="1">
      <c r="A23" s="58" t="s">
        <v>104</v>
      </c>
      <c r="B23" s="58"/>
      <c r="C23" s="58"/>
      <c r="D23" s="55">
        <v>41642.153157523768</v>
      </c>
      <c r="E23" s="244">
        <v>40910.817815196046</v>
      </c>
      <c r="F23" s="244">
        <v>41182.007266681503</v>
      </c>
      <c r="G23" s="244">
        <v>41994.766994791455</v>
      </c>
      <c r="H23" s="244">
        <v>41628.397275237083</v>
      </c>
      <c r="I23" s="244">
        <v>42938.67489447238</v>
      </c>
      <c r="J23" s="79"/>
      <c r="K23" s="79"/>
      <c r="L23" s="28"/>
      <c r="M23" s="242"/>
    </row>
    <row r="24" spans="1:20" ht="14.25">
      <c r="A24" s="60" t="s">
        <v>105</v>
      </c>
      <c r="B24" s="60"/>
      <c r="C24" s="60"/>
      <c r="D24" s="57">
        <v>7.4460855455897881E-2</v>
      </c>
      <c r="E24" s="57">
        <v>7.3349666383465947E-2</v>
      </c>
      <c r="F24" s="57">
        <v>7.2918002229802908E-2</v>
      </c>
      <c r="G24" s="57">
        <v>6.894073995478571E-2</v>
      </c>
      <c r="H24" s="57">
        <v>6.8324112440537543E-2</v>
      </c>
      <c r="I24" s="57">
        <v>6.7573455956344342E-2</v>
      </c>
      <c r="J24" s="77"/>
      <c r="K24" s="77"/>
      <c r="L24" s="205"/>
      <c r="M24" s="242"/>
    </row>
    <row r="25" spans="1:20" ht="14.25">
      <c r="A25" s="27"/>
      <c r="B25" s="27"/>
      <c r="C25" s="27"/>
      <c r="D25" s="27"/>
      <c r="E25" s="27"/>
      <c r="F25" s="27"/>
      <c r="G25" s="27"/>
      <c r="H25" s="27"/>
      <c r="I25" s="27"/>
      <c r="J25" s="27"/>
      <c r="K25" s="217"/>
      <c r="L25" s="208"/>
      <c r="M25" s="242"/>
    </row>
    <row r="26" spans="1:20" ht="14.25">
      <c r="A26" s="27"/>
      <c r="B26" s="27"/>
      <c r="C26" s="27"/>
      <c r="D26" s="27"/>
      <c r="E26" s="27"/>
      <c r="F26" s="27"/>
      <c r="G26" s="27"/>
      <c r="H26" s="27"/>
      <c r="I26" s="27"/>
      <c r="J26" s="27"/>
      <c r="K26" s="217"/>
      <c r="L26" s="197"/>
      <c r="M26" s="242"/>
    </row>
    <row r="27" spans="1:20">
      <c r="A27" s="27"/>
      <c r="B27" s="27"/>
      <c r="C27" s="27"/>
      <c r="D27" s="27"/>
      <c r="E27" s="27"/>
      <c r="F27" s="27"/>
      <c r="G27" s="27"/>
      <c r="H27" s="27"/>
      <c r="I27" s="27"/>
      <c r="J27" s="27"/>
      <c r="K27" s="27"/>
      <c r="L27" s="26"/>
      <c r="M27" s="242"/>
    </row>
    <row r="28" spans="1:20">
      <c r="A28" s="27"/>
      <c r="B28" s="27"/>
      <c r="C28" s="27"/>
      <c r="D28" s="27"/>
      <c r="E28" s="27"/>
      <c r="F28" s="27"/>
      <c r="G28" s="27"/>
      <c r="H28" s="27"/>
      <c r="I28" s="27"/>
      <c r="J28" s="27"/>
      <c r="K28" s="27"/>
      <c r="L28" s="26"/>
      <c r="M28" s="242"/>
    </row>
    <row r="29" spans="1:20" ht="14.25">
      <c r="A29" s="27"/>
      <c r="B29" s="27"/>
      <c r="C29" s="27"/>
      <c r="D29" s="28"/>
      <c r="E29" s="28"/>
      <c r="F29" s="28"/>
      <c r="G29" s="28"/>
      <c r="H29" s="28"/>
      <c r="I29" s="28"/>
      <c r="J29" s="27"/>
      <c r="K29" s="27"/>
      <c r="L29" s="26"/>
      <c r="M29" s="242"/>
    </row>
    <row r="30" spans="1:20">
      <c r="A30" s="27"/>
      <c r="B30" s="27"/>
      <c r="C30" s="27"/>
      <c r="D30" s="27"/>
      <c r="E30" s="27"/>
      <c r="F30" s="27"/>
      <c r="G30" s="27"/>
      <c r="H30" s="27"/>
      <c r="I30" s="27"/>
      <c r="J30" s="27"/>
      <c r="K30" s="27"/>
      <c r="L30" s="26"/>
      <c r="M30" s="242"/>
    </row>
    <row r="31" spans="1:20">
      <c r="A31" s="27"/>
      <c r="B31" s="27"/>
      <c r="C31" s="27"/>
      <c r="D31" s="27"/>
      <c r="E31" s="27"/>
      <c r="F31" s="27"/>
      <c r="G31" s="27"/>
      <c r="H31" s="27"/>
      <c r="I31" s="27"/>
      <c r="J31" s="27"/>
      <c r="K31" s="27"/>
      <c r="L31" s="26"/>
      <c r="M31" s="242"/>
    </row>
    <row r="32" spans="1:20">
      <c r="A32" s="27"/>
      <c r="B32" s="27"/>
      <c r="C32" s="27"/>
      <c r="D32" s="27"/>
      <c r="E32" s="27"/>
      <c r="F32" s="27"/>
      <c r="G32" s="27"/>
      <c r="H32" s="27"/>
      <c r="I32" s="27"/>
      <c r="J32" s="27"/>
      <c r="K32" s="27"/>
      <c r="L32" s="26"/>
      <c r="M32" s="242"/>
    </row>
    <row r="33" spans="1:13">
      <c r="A33" s="27"/>
      <c r="B33" s="27"/>
      <c r="C33" s="27"/>
      <c r="D33" s="27"/>
      <c r="E33" s="27"/>
      <c r="F33" s="27"/>
      <c r="G33" s="27"/>
      <c r="H33" s="27"/>
      <c r="I33" s="27"/>
      <c r="J33" s="27"/>
      <c r="K33" s="27"/>
      <c r="L33" s="27"/>
      <c r="M33" s="242"/>
    </row>
    <row r="34" spans="1:13">
      <c r="A34" s="27"/>
      <c r="B34" s="27"/>
      <c r="C34" s="27"/>
      <c r="D34" s="27"/>
      <c r="E34" s="27"/>
      <c r="F34" s="27"/>
      <c r="G34" s="27"/>
      <c r="H34" s="27"/>
      <c r="I34" s="27"/>
      <c r="J34" s="27"/>
      <c r="K34" s="27"/>
      <c r="L34" s="27"/>
      <c r="M34" s="242"/>
    </row>
    <row r="35" spans="1:13">
      <c r="A35" s="27"/>
      <c r="B35" s="27"/>
      <c r="C35" s="27"/>
      <c r="D35" s="27"/>
      <c r="E35" s="27"/>
      <c r="F35" s="27"/>
      <c r="G35" s="27"/>
      <c r="H35" s="27"/>
      <c r="I35" s="27"/>
      <c r="J35" s="27"/>
      <c r="K35" s="27"/>
      <c r="L35" s="27"/>
      <c r="M35" s="242"/>
    </row>
    <row r="36" spans="1:13">
      <c r="A36" s="27"/>
      <c r="B36" s="27"/>
      <c r="C36" s="27"/>
      <c r="D36" s="27"/>
      <c r="E36" s="27"/>
      <c r="F36" s="27"/>
      <c r="G36" s="27"/>
      <c r="H36" s="27"/>
      <c r="I36" s="27"/>
      <c r="J36" s="27"/>
      <c r="K36" s="27"/>
      <c r="L36" s="27"/>
      <c r="M36" s="242"/>
    </row>
    <row r="37" spans="1:13">
      <c r="A37" s="27"/>
      <c r="B37" s="27"/>
      <c r="C37" s="27"/>
      <c r="D37" s="27"/>
      <c r="E37" s="27"/>
      <c r="F37" s="27"/>
      <c r="G37" s="27"/>
      <c r="H37" s="27"/>
      <c r="I37" s="27"/>
      <c r="J37" s="27"/>
      <c r="K37" s="27"/>
      <c r="L37" s="27"/>
      <c r="M37" s="242"/>
    </row>
    <row r="38" spans="1:13">
      <c r="A38" s="27"/>
      <c r="B38" s="27"/>
      <c r="C38" s="27"/>
      <c r="D38" s="27"/>
      <c r="E38" s="27"/>
      <c r="F38" s="27"/>
      <c r="G38" s="27"/>
      <c r="H38" s="27"/>
      <c r="I38" s="27"/>
      <c r="J38" s="27"/>
      <c r="K38" s="27"/>
      <c r="L38" s="27"/>
      <c r="M38" s="242"/>
    </row>
    <row r="39" spans="1:13">
      <c r="A39" s="27"/>
      <c r="B39" s="27"/>
      <c r="C39" s="27"/>
      <c r="D39" s="27"/>
      <c r="E39" s="27"/>
      <c r="F39" s="27"/>
      <c r="G39" s="27"/>
      <c r="H39" s="27"/>
      <c r="I39" s="27"/>
      <c r="J39" s="27"/>
      <c r="K39" s="27"/>
      <c r="L39" s="27"/>
      <c r="M39" s="242"/>
    </row>
    <row r="40" spans="1:13">
      <c r="A40" s="266"/>
      <c r="B40" s="266"/>
      <c r="C40" s="266"/>
      <c r="D40" s="266"/>
      <c r="E40" s="266"/>
      <c r="F40" s="266"/>
      <c r="G40" s="266"/>
      <c r="H40" s="266"/>
      <c r="I40" s="266"/>
      <c r="J40" s="266"/>
      <c r="K40" s="266"/>
      <c r="L40" s="266"/>
      <c r="M40" s="242"/>
    </row>
    <row r="41" spans="1:13">
      <c r="A41" s="26"/>
      <c r="B41" s="26"/>
      <c r="C41" s="26"/>
      <c r="D41" s="26"/>
      <c r="E41" s="26"/>
      <c r="F41" s="26"/>
      <c r="G41" s="26"/>
      <c r="H41" s="26"/>
      <c r="I41" s="26"/>
      <c r="J41" s="26"/>
      <c r="K41" s="26"/>
      <c r="L41" s="26"/>
    </row>
    <row r="42" spans="1:13">
      <c r="A42" s="26"/>
      <c r="B42" s="26"/>
      <c r="C42" s="26"/>
      <c r="D42" s="26"/>
      <c r="E42" s="26"/>
      <c r="F42" s="26"/>
      <c r="G42" s="26"/>
      <c r="H42" s="26"/>
      <c r="I42" s="26"/>
      <c r="J42" s="26"/>
      <c r="K42" s="26"/>
      <c r="L42" s="26"/>
    </row>
    <row r="43" spans="1:13">
      <c r="A43" s="26"/>
      <c r="B43" s="26"/>
      <c r="C43" s="26"/>
      <c r="D43" s="26"/>
      <c r="E43" s="26"/>
      <c r="F43" s="26"/>
      <c r="G43" s="26"/>
      <c r="H43" s="26"/>
      <c r="I43" s="26"/>
      <c r="J43" s="26"/>
      <c r="K43" s="26"/>
      <c r="L43" s="26"/>
    </row>
    <row r="44" spans="1:13">
      <c r="A44" s="26"/>
      <c r="B44" s="26"/>
      <c r="C44" s="26"/>
      <c r="D44" s="26"/>
      <c r="E44" s="26"/>
      <c r="F44" s="26"/>
      <c r="G44" s="26"/>
      <c r="H44" s="26"/>
      <c r="I44" s="26"/>
      <c r="J44" s="26"/>
      <c r="K44" s="26"/>
      <c r="L44" s="26"/>
    </row>
  </sheetData>
  <mergeCells count="13">
    <mergeCell ref="A15:C15"/>
    <mergeCell ref="A16:C16"/>
    <mergeCell ref="A17:A22"/>
    <mergeCell ref="B5:C5"/>
    <mergeCell ref="A6:A14"/>
    <mergeCell ref="B6:C6"/>
    <mergeCell ref="B7:C7"/>
    <mergeCell ref="B8:C8"/>
    <mergeCell ref="B9:C9"/>
    <mergeCell ref="B10:C10"/>
    <mergeCell ref="B12:C12"/>
    <mergeCell ref="B13:C13"/>
    <mergeCell ref="B14:C14"/>
  </mergeCells>
  <hyperlinks>
    <hyperlink ref="A1" location="Contents!A1" display="Return to contents"/>
  </hyperlinks>
  <pageMargins left="0.65" right="0.4" top="0.54" bottom="0.69" header="0.5" footer="0.5"/>
  <pageSetup paperSize="9" scale="7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N55"/>
  <sheetViews>
    <sheetView zoomScale="90" zoomScaleNormal="90" zoomScaleSheetLayoutView="100" workbookViewId="0">
      <pane xSplit="3" ySplit="5" topLeftCell="D30" activePane="bottomRight" state="frozen"/>
      <selection pane="topRight" activeCell="D1" sqref="D1"/>
      <selection pane="bottomLeft" activeCell="A8" sqref="A8"/>
      <selection pane="bottomRight"/>
    </sheetView>
  </sheetViews>
  <sheetFormatPr defaultRowHeight="12.75"/>
  <cols>
    <col min="1" max="1" width="9" style="27" customWidth="1"/>
    <col min="2" max="2" width="6.5" style="34" bestFit="1" customWidth="1"/>
    <col min="3" max="3" width="7.5" style="34" customWidth="1"/>
    <col min="4" max="4" width="6.75" style="27" customWidth="1"/>
    <col min="5" max="5" width="8.125" style="27" customWidth="1"/>
    <col min="6" max="6" width="6.375" style="27" bestFit="1" customWidth="1"/>
    <col min="7" max="7" width="6.625" style="27" bestFit="1" customWidth="1"/>
    <col min="8" max="8" width="6.625" style="27" customWidth="1"/>
    <col min="9" max="9" width="6.75" style="27" bestFit="1" customWidth="1"/>
    <col min="10" max="10" width="7" style="27" bestFit="1" customWidth="1"/>
    <col min="11" max="11" width="7.375" style="27" bestFit="1" customWidth="1"/>
    <col min="12" max="12" width="8.25" style="27" bestFit="1" customWidth="1"/>
    <col min="13" max="13" width="12.125" style="27" customWidth="1"/>
    <col min="14" max="14" width="6.75" style="27" customWidth="1"/>
    <col min="15" max="16384" width="9" style="27"/>
  </cols>
  <sheetData>
    <row r="1" spans="2:14">
      <c r="B1" s="47" t="s">
        <v>54</v>
      </c>
    </row>
    <row r="3" spans="2:14" s="31" customFormat="1" ht="38.25" customHeight="1">
      <c r="B3" s="276" t="s">
        <v>46</v>
      </c>
      <c r="C3" s="276"/>
      <c r="D3" s="276"/>
      <c r="E3" s="276"/>
      <c r="F3" s="276"/>
      <c r="G3" s="276"/>
      <c r="H3" s="276"/>
      <c r="I3" s="276"/>
      <c r="J3" s="276"/>
      <c r="K3" s="276"/>
      <c r="L3" s="276"/>
      <c r="M3" s="276"/>
      <c r="N3" s="276"/>
    </row>
    <row r="4" spans="2:14" s="31" customFormat="1" ht="21" customHeight="1">
      <c r="B4" s="277" t="s">
        <v>47</v>
      </c>
      <c r="C4" s="278"/>
      <c r="D4" s="281" t="s">
        <v>34</v>
      </c>
      <c r="E4" s="281"/>
      <c r="F4" s="281"/>
      <c r="G4" s="281"/>
      <c r="H4" s="281"/>
      <c r="I4" s="281"/>
      <c r="J4" s="281"/>
      <c r="K4" s="281"/>
      <c r="L4" s="282"/>
      <c r="M4" s="283" t="s">
        <v>59</v>
      </c>
      <c r="N4" s="285" t="s">
        <v>32</v>
      </c>
    </row>
    <row r="5" spans="2:14" s="32" customFormat="1" ht="43.5" customHeight="1">
      <c r="B5" s="279"/>
      <c r="C5" s="280"/>
      <c r="D5" s="94" t="s">
        <v>0</v>
      </c>
      <c r="E5" s="93" t="s">
        <v>35</v>
      </c>
      <c r="F5" s="94" t="s">
        <v>3</v>
      </c>
      <c r="G5" s="94" t="s">
        <v>1</v>
      </c>
      <c r="H5" s="94" t="s">
        <v>107</v>
      </c>
      <c r="I5" s="94" t="s">
        <v>60</v>
      </c>
      <c r="J5" s="94" t="s">
        <v>6</v>
      </c>
      <c r="K5" s="93" t="s">
        <v>7</v>
      </c>
      <c r="L5" s="95" t="s">
        <v>33</v>
      </c>
      <c r="M5" s="284"/>
      <c r="N5" s="286"/>
    </row>
    <row r="6" spans="2:14">
      <c r="B6" s="84"/>
      <c r="C6" s="85"/>
      <c r="D6" s="116"/>
      <c r="E6" s="117"/>
      <c r="F6" s="118"/>
      <c r="G6" s="118"/>
      <c r="H6" s="118"/>
      <c r="I6" s="118"/>
      <c r="J6" s="118"/>
      <c r="K6" s="117"/>
      <c r="L6" s="119"/>
      <c r="M6" s="120"/>
      <c r="N6" s="120"/>
    </row>
    <row r="7" spans="2:14">
      <c r="B7" s="86">
        <v>1974</v>
      </c>
      <c r="C7" s="85"/>
      <c r="D7" s="247">
        <v>15037</v>
      </c>
      <c r="E7" s="62">
        <v>1304</v>
      </c>
      <c r="F7" s="62">
        <v>0</v>
      </c>
      <c r="G7" s="62">
        <v>0</v>
      </c>
      <c r="H7" s="249">
        <v>0</v>
      </c>
      <c r="I7" s="249">
        <v>1943</v>
      </c>
      <c r="J7" s="62">
        <v>1281</v>
      </c>
      <c r="K7" s="62">
        <v>186</v>
      </c>
      <c r="L7" s="83">
        <v>19751</v>
      </c>
      <c r="M7" s="92">
        <v>424.81599999999997</v>
      </c>
      <c r="N7" s="121">
        <v>20175.815999999999</v>
      </c>
    </row>
    <row r="8" spans="2:14">
      <c r="B8" s="86">
        <v>1975</v>
      </c>
      <c r="C8" s="85"/>
      <c r="D8" s="82">
        <v>16497</v>
      </c>
      <c r="E8" s="62">
        <v>1296</v>
      </c>
      <c r="F8" s="62">
        <v>0</v>
      </c>
      <c r="G8" s="62">
        <v>0</v>
      </c>
      <c r="H8" s="249">
        <v>0</v>
      </c>
      <c r="I8" s="62">
        <v>787</v>
      </c>
      <c r="J8" s="62">
        <v>1030</v>
      </c>
      <c r="K8" s="62">
        <v>28</v>
      </c>
      <c r="L8" s="83">
        <v>19638</v>
      </c>
      <c r="M8" s="92">
        <v>482.26599999999996</v>
      </c>
      <c r="N8" s="121">
        <v>20120.266</v>
      </c>
    </row>
    <row r="9" spans="2:14">
      <c r="B9" s="86">
        <v>1976</v>
      </c>
      <c r="C9" s="87"/>
      <c r="D9" s="82">
        <v>15344</v>
      </c>
      <c r="E9" s="62">
        <v>1236</v>
      </c>
      <c r="F9" s="62">
        <v>0</v>
      </c>
      <c r="G9" s="62">
        <v>0</v>
      </c>
      <c r="H9" s="249">
        <v>0</v>
      </c>
      <c r="I9" s="62">
        <v>1280</v>
      </c>
      <c r="J9" s="62">
        <v>1081</v>
      </c>
      <c r="K9" s="62">
        <v>1778</v>
      </c>
      <c r="L9" s="83">
        <v>20719</v>
      </c>
      <c r="M9" s="92">
        <v>501.41600000000005</v>
      </c>
      <c r="N9" s="121">
        <v>21220.416000000001</v>
      </c>
    </row>
    <row r="10" spans="2:14">
      <c r="B10" s="86">
        <v>1977</v>
      </c>
      <c r="C10" s="87"/>
      <c r="D10" s="82">
        <v>14573</v>
      </c>
      <c r="E10" s="62">
        <v>1163</v>
      </c>
      <c r="F10" s="62">
        <v>0</v>
      </c>
      <c r="G10" s="62">
        <v>0</v>
      </c>
      <c r="H10" s="249">
        <v>0</v>
      </c>
      <c r="I10" s="62">
        <v>729</v>
      </c>
      <c r="J10" s="62">
        <v>894</v>
      </c>
      <c r="K10" s="62">
        <v>3932</v>
      </c>
      <c r="L10" s="83">
        <v>21291</v>
      </c>
      <c r="M10" s="92">
        <v>501.41599999999983</v>
      </c>
      <c r="N10" s="121">
        <v>21792.416000000001</v>
      </c>
    </row>
    <row r="11" spans="2:14">
      <c r="B11" s="86">
        <v>1978</v>
      </c>
      <c r="C11" s="87"/>
      <c r="D11" s="82">
        <v>15503</v>
      </c>
      <c r="E11" s="62">
        <v>1185</v>
      </c>
      <c r="F11" s="62">
        <v>0</v>
      </c>
      <c r="G11" s="62">
        <v>0</v>
      </c>
      <c r="H11" s="249">
        <v>0</v>
      </c>
      <c r="I11" s="62">
        <v>199</v>
      </c>
      <c r="J11" s="62">
        <v>705</v>
      </c>
      <c r="K11" s="62">
        <v>3740</v>
      </c>
      <c r="L11" s="83">
        <v>21332</v>
      </c>
      <c r="M11" s="92">
        <v>522.46849999999984</v>
      </c>
      <c r="N11" s="121">
        <v>21854.468500000003</v>
      </c>
    </row>
    <row r="12" spans="2:14">
      <c r="B12" s="86">
        <v>1979</v>
      </c>
      <c r="C12" s="87"/>
      <c r="D12" s="82">
        <v>18259</v>
      </c>
      <c r="E12" s="62">
        <v>1064</v>
      </c>
      <c r="F12" s="62">
        <v>0</v>
      </c>
      <c r="G12" s="62">
        <v>0</v>
      </c>
      <c r="H12" s="249">
        <v>0</v>
      </c>
      <c r="I12" s="62">
        <v>48</v>
      </c>
      <c r="J12" s="62">
        <v>345</v>
      </c>
      <c r="K12" s="62">
        <v>1923</v>
      </c>
      <c r="L12" s="83">
        <v>21639</v>
      </c>
      <c r="M12" s="92">
        <v>535.67200000000003</v>
      </c>
      <c r="N12" s="121">
        <v>22174.671999999999</v>
      </c>
    </row>
    <row r="13" spans="2:14">
      <c r="B13" s="86">
        <v>1980</v>
      </c>
      <c r="C13" s="87"/>
      <c r="D13" s="82">
        <v>19171</v>
      </c>
      <c r="E13" s="62">
        <v>1152</v>
      </c>
      <c r="F13" s="62">
        <v>0</v>
      </c>
      <c r="G13" s="62">
        <v>0</v>
      </c>
      <c r="H13" s="249">
        <v>0</v>
      </c>
      <c r="I13" s="62">
        <v>3</v>
      </c>
      <c r="J13" s="62">
        <v>378</v>
      </c>
      <c r="K13" s="62">
        <v>1471</v>
      </c>
      <c r="L13" s="83">
        <v>22175</v>
      </c>
      <c r="M13" s="92">
        <v>537.73400000000004</v>
      </c>
      <c r="N13" s="121">
        <v>22712.734</v>
      </c>
    </row>
    <row r="14" spans="2:14">
      <c r="B14" s="86">
        <v>1981</v>
      </c>
      <c r="C14" s="87"/>
      <c r="D14" s="82">
        <v>19483</v>
      </c>
      <c r="E14" s="62">
        <v>1087</v>
      </c>
      <c r="F14" s="62">
        <v>0</v>
      </c>
      <c r="G14" s="62">
        <v>0</v>
      </c>
      <c r="H14" s="249">
        <v>0</v>
      </c>
      <c r="I14" s="62">
        <v>3</v>
      </c>
      <c r="J14" s="62">
        <v>342</v>
      </c>
      <c r="K14" s="62">
        <v>1790</v>
      </c>
      <c r="L14" s="83">
        <v>22705</v>
      </c>
      <c r="M14" s="92">
        <v>586.48400000000004</v>
      </c>
      <c r="N14" s="121">
        <v>23291.484</v>
      </c>
    </row>
    <row r="15" spans="2:14">
      <c r="B15" s="86">
        <v>1982</v>
      </c>
      <c r="C15" s="87"/>
      <c r="D15" s="82">
        <v>18121</v>
      </c>
      <c r="E15" s="62">
        <v>1104</v>
      </c>
      <c r="F15" s="62">
        <v>0</v>
      </c>
      <c r="G15" s="62">
        <v>0</v>
      </c>
      <c r="H15" s="249">
        <v>0</v>
      </c>
      <c r="I15" s="62">
        <v>15</v>
      </c>
      <c r="J15" s="62">
        <v>374</v>
      </c>
      <c r="K15" s="62">
        <v>4343</v>
      </c>
      <c r="L15" s="83">
        <v>23957</v>
      </c>
      <c r="M15" s="92">
        <v>618.8589999999997</v>
      </c>
      <c r="N15" s="121">
        <v>24575.859</v>
      </c>
    </row>
    <row r="16" spans="2:14">
      <c r="B16" s="86">
        <v>1983</v>
      </c>
      <c r="C16" s="87"/>
      <c r="D16" s="82">
        <v>19554</v>
      </c>
      <c r="E16" s="62">
        <v>1119</v>
      </c>
      <c r="F16" s="62">
        <v>0</v>
      </c>
      <c r="G16" s="62">
        <v>0</v>
      </c>
      <c r="H16" s="249">
        <v>0</v>
      </c>
      <c r="I16" s="62">
        <v>146</v>
      </c>
      <c r="J16" s="62">
        <v>603</v>
      </c>
      <c r="K16" s="62">
        <v>4092</v>
      </c>
      <c r="L16" s="83">
        <v>25514</v>
      </c>
      <c r="M16" s="92">
        <v>627.28650000000005</v>
      </c>
      <c r="N16" s="121">
        <v>26141.286500000002</v>
      </c>
    </row>
    <row r="17" spans="2:14">
      <c r="B17" s="86">
        <v>1984</v>
      </c>
      <c r="C17" s="87"/>
      <c r="D17" s="82">
        <v>20173</v>
      </c>
      <c r="E17" s="62">
        <v>1240</v>
      </c>
      <c r="F17" s="62">
        <v>0</v>
      </c>
      <c r="G17" s="62">
        <v>0</v>
      </c>
      <c r="H17" s="249">
        <v>0</v>
      </c>
      <c r="I17" s="62">
        <v>5</v>
      </c>
      <c r="J17" s="62">
        <v>681</v>
      </c>
      <c r="K17" s="62">
        <v>4508</v>
      </c>
      <c r="L17" s="83">
        <v>26607</v>
      </c>
      <c r="M17" s="92">
        <v>646.59049999999991</v>
      </c>
      <c r="N17" s="121">
        <v>27253.590500000002</v>
      </c>
    </row>
    <row r="18" spans="2:14">
      <c r="B18" s="86">
        <v>1985</v>
      </c>
      <c r="C18" s="87"/>
      <c r="D18" s="82">
        <v>19510.786779493417</v>
      </c>
      <c r="E18" s="62">
        <v>1110.6122244488979</v>
      </c>
      <c r="F18" s="62">
        <v>0</v>
      </c>
      <c r="G18" s="62">
        <v>0</v>
      </c>
      <c r="H18" s="249">
        <v>0</v>
      </c>
      <c r="I18" s="62">
        <v>47.588607594936704</v>
      </c>
      <c r="J18" s="62">
        <v>653.47777777777776</v>
      </c>
      <c r="K18" s="62">
        <v>5698.4942897214987</v>
      </c>
      <c r="L18" s="83">
        <v>27020.959679036532</v>
      </c>
      <c r="M18" s="92">
        <v>667.76000000000022</v>
      </c>
      <c r="N18" s="121">
        <v>27688.719679036531</v>
      </c>
    </row>
    <row r="19" spans="2:14">
      <c r="B19" s="86">
        <v>1986</v>
      </c>
      <c r="C19" s="87"/>
      <c r="D19" s="82">
        <v>21876.715880307445</v>
      </c>
      <c r="E19" s="62">
        <v>1179.7977755511022</v>
      </c>
      <c r="F19" s="62">
        <v>0</v>
      </c>
      <c r="G19" s="62">
        <v>0</v>
      </c>
      <c r="H19" s="249">
        <v>0</v>
      </c>
      <c r="I19" s="62">
        <v>6.3393920142135567</v>
      </c>
      <c r="J19" s="62">
        <v>491.6336759671658</v>
      </c>
      <c r="K19" s="62">
        <v>4429.8141540627794</v>
      </c>
      <c r="L19" s="83">
        <v>27984.300877902708</v>
      </c>
      <c r="M19" s="92">
        <v>667.75300000000061</v>
      </c>
      <c r="N19" s="121">
        <v>28652.053877902712</v>
      </c>
    </row>
    <row r="20" spans="2:14">
      <c r="B20" s="86">
        <v>1987</v>
      </c>
      <c r="C20" s="87"/>
      <c r="D20" s="82">
        <v>21709.274062668079</v>
      </c>
      <c r="E20" s="62">
        <v>1174.43</v>
      </c>
      <c r="F20" s="62">
        <v>0</v>
      </c>
      <c r="G20" s="62">
        <v>0</v>
      </c>
      <c r="H20" s="249">
        <v>0</v>
      </c>
      <c r="I20" s="62">
        <v>9.1459998687043083</v>
      </c>
      <c r="J20" s="62">
        <v>764.62435405708652</v>
      </c>
      <c r="K20" s="62">
        <v>4677.0490682349528</v>
      </c>
      <c r="L20" s="83">
        <v>28334.523484828824</v>
      </c>
      <c r="M20" s="92">
        <v>686.27699999999356</v>
      </c>
      <c r="N20" s="121">
        <v>29020.800484828818</v>
      </c>
    </row>
    <row r="21" spans="2:14">
      <c r="B21" s="86">
        <v>1988</v>
      </c>
      <c r="C21" s="87"/>
      <c r="D21" s="82">
        <v>22733.030573638931</v>
      </c>
      <c r="E21" s="62">
        <v>1183.18</v>
      </c>
      <c r="F21" s="62">
        <v>0</v>
      </c>
      <c r="G21" s="62">
        <v>0</v>
      </c>
      <c r="H21" s="249">
        <v>0</v>
      </c>
      <c r="I21" s="62">
        <v>6.8326400383608759</v>
      </c>
      <c r="J21" s="62">
        <v>581.8696476626651</v>
      </c>
      <c r="K21" s="62">
        <v>5070.9933942299876</v>
      </c>
      <c r="L21" s="83">
        <v>29575.906255569946</v>
      </c>
      <c r="M21" s="92">
        <v>747.37400000000252</v>
      </c>
      <c r="N21" s="121">
        <v>30323.280255569949</v>
      </c>
    </row>
    <row r="22" spans="2:14">
      <c r="B22" s="86">
        <v>1989</v>
      </c>
      <c r="C22" s="87"/>
      <c r="D22" s="82">
        <v>22333.268721753873</v>
      </c>
      <c r="E22" s="62">
        <v>1651.5</v>
      </c>
      <c r="F22" s="62">
        <v>0</v>
      </c>
      <c r="G22" s="62">
        <v>0</v>
      </c>
      <c r="H22" s="249">
        <v>0</v>
      </c>
      <c r="I22" s="62">
        <v>0.52008870985467737</v>
      </c>
      <c r="J22" s="62">
        <v>307.32418952041951</v>
      </c>
      <c r="K22" s="62">
        <v>5510.0366738543162</v>
      </c>
      <c r="L22" s="83">
        <v>29802.649673838467</v>
      </c>
      <c r="M22" s="92">
        <v>745.2609999999994</v>
      </c>
      <c r="N22" s="121">
        <v>30547.910673838465</v>
      </c>
    </row>
    <row r="23" spans="2:14">
      <c r="B23" s="86">
        <v>1990</v>
      </c>
      <c r="C23" s="88"/>
      <c r="D23" s="82">
        <v>22953.449615621248</v>
      </c>
      <c r="E23" s="62">
        <v>1956.9</v>
      </c>
      <c r="F23" s="62">
        <v>24.839999999999996</v>
      </c>
      <c r="G23" s="62">
        <v>0</v>
      </c>
      <c r="H23" s="249">
        <v>0</v>
      </c>
      <c r="I23" s="62">
        <v>9.1699772809906239</v>
      </c>
      <c r="J23" s="62">
        <v>436.05780685435104</v>
      </c>
      <c r="K23" s="62">
        <v>5279.9219658825714</v>
      </c>
      <c r="L23" s="83">
        <v>30660.339365639164</v>
      </c>
      <c r="M23" s="92">
        <v>799.08048130841746</v>
      </c>
      <c r="N23" s="121">
        <v>31459.419846947581</v>
      </c>
    </row>
    <row r="24" spans="2:14">
      <c r="B24" s="86">
        <v>1991</v>
      </c>
      <c r="C24" s="88"/>
      <c r="D24" s="82">
        <v>22665.519257388951</v>
      </c>
      <c r="E24" s="62">
        <v>2104</v>
      </c>
      <c r="F24" s="62">
        <v>45.54</v>
      </c>
      <c r="G24" s="62">
        <v>0</v>
      </c>
      <c r="H24" s="249">
        <v>0</v>
      </c>
      <c r="I24" s="62">
        <v>23.550066034953282</v>
      </c>
      <c r="J24" s="62">
        <v>227.48147935209943</v>
      </c>
      <c r="K24" s="62">
        <v>6498.8957809443973</v>
      </c>
      <c r="L24" s="83">
        <v>31564.986583720402</v>
      </c>
      <c r="M24" s="92">
        <v>844.77937850466583</v>
      </c>
      <c r="N24" s="121">
        <v>32409.765962225072</v>
      </c>
    </row>
    <row r="25" spans="2:14">
      <c r="B25" s="86">
        <v>1992</v>
      </c>
      <c r="C25" s="88"/>
      <c r="D25" s="82">
        <v>20881.743479698947</v>
      </c>
      <c r="E25" s="62">
        <v>2077</v>
      </c>
      <c r="F25" s="62">
        <v>49.68</v>
      </c>
      <c r="G25" s="62">
        <v>0.68400000000000005</v>
      </c>
      <c r="H25" s="249">
        <v>0</v>
      </c>
      <c r="I25" s="62">
        <v>192.09000740509049</v>
      </c>
      <c r="J25" s="62">
        <v>946.71659475433262</v>
      </c>
      <c r="K25" s="62">
        <v>6939.7963641527076</v>
      </c>
      <c r="L25" s="83">
        <v>31087.710446011079</v>
      </c>
      <c r="M25" s="92">
        <v>848.66998130841068</v>
      </c>
      <c r="N25" s="121">
        <v>31936.380427319491</v>
      </c>
    </row>
    <row r="26" spans="2:14">
      <c r="B26" s="86">
        <v>1993</v>
      </c>
      <c r="C26" s="88"/>
      <c r="D26" s="82">
        <v>23257.963919940652</v>
      </c>
      <c r="E26" s="62">
        <v>2193</v>
      </c>
      <c r="F26" s="62">
        <v>49.68</v>
      </c>
      <c r="G26" s="62">
        <v>0.97599999999999998</v>
      </c>
      <c r="H26" s="249">
        <v>0</v>
      </c>
      <c r="I26" s="62">
        <v>59</v>
      </c>
      <c r="J26" s="62">
        <v>454.40771794046594</v>
      </c>
      <c r="K26" s="62">
        <v>6473.5792130437967</v>
      </c>
      <c r="L26" s="83">
        <v>32488.606850924913</v>
      </c>
      <c r="M26" s="92">
        <v>869.55919626168202</v>
      </c>
      <c r="N26" s="121">
        <v>33358.166047186598</v>
      </c>
    </row>
    <row r="27" spans="2:14">
      <c r="B27" s="86">
        <v>1994</v>
      </c>
      <c r="C27" s="88"/>
      <c r="D27" s="82">
        <v>25578.70948863971</v>
      </c>
      <c r="E27" s="62">
        <v>2047</v>
      </c>
      <c r="F27" s="62">
        <v>49.68</v>
      </c>
      <c r="G27" s="62">
        <v>1</v>
      </c>
      <c r="H27" s="249">
        <v>0</v>
      </c>
      <c r="I27" s="62">
        <v>20</v>
      </c>
      <c r="J27" s="62">
        <v>396.77614213478512</v>
      </c>
      <c r="K27" s="62">
        <v>4941.5006051152095</v>
      </c>
      <c r="L27" s="83">
        <v>33034.666235889701</v>
      </c>
      <c r="M27" s="92">
        <v>991.23376401869098</v>
      </c>
      <c r="N27" s="121">
        <v>34025.899999908397</v>
      </c>
    </row>
    <row r="28" spans="2:14">
      <c r="B28" s="86">
        <v>1995</v>
      </c>
      <c r="C28" s="88"/>
      <c r="D28" s="82">
        <v>27259.41169497183</v>
      </c>
      <c r="E28" s="62">
        <v>1984.8923889533196</v>
      </c>
      <c r="F28" s="62">
        <v>57.548999999999999</v>
      </c>
      <c r="G28" s="62">
        <v>1</v>
      </c>
      <c r="H28" s="249">
        <v>0</v>
      </c>
      <c r="I28" s="62">
        <v>47.920665999999997</v>
      </c>
      <c r="J28" s="62">
        <v>592.1860326472422</v>
      </c>
      <c r="K28" s="62">
        <v>4171.5570084326173</v>
      </c>
      <c r="L28" s="83">
        <v>34114.516791005008</v>
      </c>
      <c r="M28" s="92">
        <v>1135.1785728556192</v>
      </c>
      <c r="N28" s="121">
        <v>35249.695363860621</v>
      </c>
    </row>
    <row r="29" spans="2:14">
      <c r="B29" s="86">
        <v>1996</v>
      </c>
      <c r="C29" s="88"/>
      <c r="D29" s="82">
        <v>25921.099974876899</v>
      </c>
      <c r="E29" s="62">
        <v>1983.5246110466801</v>
      </c>
      <c r="F29" s="62">
        <v>67.286999999999992</v>
      </c>
      <c r="G29" s="62">
        <v>8.2430000000000003</v>
      </c>
      <c r="H29" s="249">
        <v>0</v>
      </c>
      <c r="I29" s="62">
        <v>14.610333000000001</v>
      </c>
      <c r="J29" s="62">
        <v>630.68541800045296</v>
      </c>
      <c r="K29" s="62">
        <v>5555.7168293561808</v>
      </c>
      <c r="L29" s="83">
        <v>34181.167166280218</v>
      </c>
      <c r="M29" s="92">
        <v>1378.8531236257622</v>
      </c>
      <c r="N29" s="121">
        <v>35560.02028990598</v>
      </c>
    </row>
    <row r="30" spans="2:14">
      <c r="B30" s="86">
        <v>1997</v>
      </c>
      <c r="C30" s="88"/>
      <c r="D30" s="82">
        <v>23025.584000000003</v>
      </c>
      <c r="E30" s="62">
        <v>2076.8139999999999</v>
      </c>
      <c r="F30" s="62">
        <v>78.888999999999996</v>
      </c>
      <c r="G30" s="62">
        <v>13.45762</v>
      </c>
      <c r="H30" s="249">
        <v>0</v>
      </c>
      <c r="I30" s="62">
        <v>0</v>
      </c>
      <c r="J30" s="62">
        <v>1226.4733068179919</v>
      </c>
      <c r="K30" s="62">
        <v>7224.5983489824039</v>
      </c>
      <c r="L30" s="83">
        <v>33645.816275800396</v>
      </c>
      <c r="M30" s="92">
        <v>2347.2826693060547</v>
      </c>
      <c r="N30" s="121">
        <v>35993.098945106452</v>
      </c>
    </row>
    <row r="31" spans="2:14">
      <c r="B31" s="86">
        <v>1998</v>
      </c>
      <c r="C31" s="88"/>
      <c r="D31" s="82">
        <v>25066.133000000002</v>
      </c>
      <c r="E31" s="62">
        <v>2330.7979999999998</v>
      </c>
      <c r="F31" s="62">
        <v>65.626999999999995</v>
      </c>
      <c r="G31" s="62">
        <v>21.848999999999997</v>
      </c>
      <c r="H31" s="249">
        <v>0</v>
      </c>
      <c r="I31" s="62">
        <v>1</v>
      </c>
      <c r="J31" s="62">
        <v>781.29778078064282</v>
      </c>
      <c r="K31" s="62">
        <v>5327.8711456401461</v>
      </c>
      <c r="L31" s="83">
        <v>33594.575926420795</v>
      </c>
      <c r="M31" s="92">
        <v>2984.7243984236161</v>
      </c>
      <c r="N31" s="121">
        <v>36579.300324844407</v>
      </c>
    </row>
    <row r="32" spans="2:14">
      <c r="B32" s="86">
        <v>1999</v>
      </c>
      <c r="C32" s="88"/>
      <c r="D32" s="82">
        <v>22690.331999999999</v>
      </c>
      <c r="E32" s="62">
        <v>2583.4850000000001</v>
      </c>
      <c r="F32" s="62">
        <v>72.308999999999997</v>
      </c>
      <c r="G32" s="62">
        <v>38.603000000000002</v>
      </c>
      <c r="H32" s="249">
        <v>0</v>
      </c>
      <c r="I32" s="62">
        <v>4.7854000000000001E-2</v>
      </c>
      <c r="J32" s="62">
        <v>1122.6346340672771</v>
      </c>
      <c r="K32" s="62">
        <v>7212.6943116388802</v>
      </c>
      <c r="L32" s="83">
        <v>33720.105799706158</v>
      </c>
      <c r="M32" s="92">
        <v>2923.1016253574235</v>
      </c>
      <c r="N32" s="121">
        <v>36643.207425063578</v>
      </c>
    </row>
    <row r="33" spans="2:14">
      <c r="B33" s="86">
        <v>2000</v>
      </c>
      <c r="C33" s="88"/>
      <c r="D33" s="82">
        <v>24190.627</v>
      </c>
      <c r="E33" s="62">
        <v>2716.7269999999999</v>
      </c>
      <c r="F33" s="62">
        <v>71.484999999999999</v>
      </c>
      <c r="G33" s="62">
        <v>119.006</v>
      </c>
      <c r="H33" s="249">
        <v>0</v>
      </c>
      <c r="I33" s="62">
        <v>1.5144999999999999E-2</v>
      </c>
      <c r="J33" s="62">
        <v>888.9909220569366</v>
      </c>
      <c r="K33" s="62">
        <v>7432.4565093673791</v>
      </c>
      <c r="L33" s="83">
        <v>35419.307576424319</v>
      </c>
      <c r="M33" s="92">
        <v>2649.3561641292108</v>
      </c>
      <c r="N33" s="121">
        <v>38068.663740553529</v>
      </c>
    </row>
    <row r="34" spans="2:14">
      <c r="B34" s="86">
        <v>2001</v>
      </c>
      <c r="C34" s="88"/>
      <c r="D34" s="82">
        <v>21464.357</v>
      </c>
      <c r="E34" s="62">
        <v>2626.5819999999999</v>
      </c>
      <c r="F34" s="62">
        <v>67.340999999999994</v>
      </c>
      <c r="G34" s="62">
        <v>137.59800000000001</v>
      </c>
      <c r="H34" s="249">
        <v>0</v>
      </c>
      <c r="I34" s="62">
        <v>0</v>
      </c>
      <c r="J34" s="62">
        <v>1372.7500516496402</v>
      </c>
      <c r="K34" s="62">
        <v>9421.2552451534993</v>
      </c>
      <c r="L34" s="83">
        <v>35089.883296803135</v>
      </c>
      <c r="M34" s="92">
        <v>3128.4637058988383</v>
      </c>
      <c r="N34" s="121">
        <v>38218.347002701979</v>
      </c>
    </row>
    <row r="35" spans="2:14">
      <c r="B35" s="86">
        <v>2002</v>
      </c>
      <c r="C35" s="88"/>
      <c r="D35" s="62">
        <v>24624.295284754451</v>
      </c>
      <c r="E35" s="62">
        <v>2605.6351669999999</v>
      </c>
      <c r="F35" s="62">
        <v>76.26796199999994</v>
      </c>
      <c r="G35" s="62">
        <v>153.92832800000008</v>
      </c>
      <c r="H35" s="249">
        <v>0</v>
      </c>
      <c r="I35" s="62">
        <v>4.2500000000000003E-3</v>
      </c>
      <c r="J35" s="62">
        <v>1361.508</v>
      </c>
      <c r="K35" s="62">
        <v>7717.5672999999997</v>
      </c>
      <c r="L35" s="83">
        <v>36539.206291754454</v>
      </c>
      <c r="M35" s="92">
        <v>2844.9917829999999</v>
      </c>
      <c r="N35" s="121">
        <v>39384.198074754451</v>
      </c>
    </row>
    <row r="36" spans="2:14">
      <c r="B36" s="86">
        <v>2003</v>
      </c>
      <c r="C36" s="88"/>
      <c r="D36" s="62">
        <v>23386.568749699996</v>
      </c>
      <c r="E36" s="62">
        <v>2550.0684490000008</v>
      </c>
      <c r="F36" s="62">
        <v>101.48506300000005</v>
      </c>
      <c r="G36" s="62">
        <v>145.07553300000009</v>
      </c>
      <c r="H36" s="249">
        <v>0</v>
      </c>
      <c r="I36" s="62">
        <v>19.11233</v>
      </c>
      <c r="J36" s="62">
        <v>3034.5169999999998</v>
      </c>
      <c r="K36" s="62">
        <v>7060.452150000001</v>
      </c>
      <c r="L36" s="83">
        <v>36297.279274700006</v>
      </c>
      <c r="M36" s="92">
        <v>3137.0293722307697</v>
      </c>
      <c r="N36" s="121">
        <v>39434.308646930775</v>
      </c>
    </row>
    <row r="37" spans="2:14">
      <c r="B37" s="86">
        <v>2004</v>
      </c>
      <c r="C37" s="88"/>
      <c r="D37" s="62">
        <v>26967.685938500003</v>
      </c>
      <c r="E37" s="62">
        <v>2583.5878759999996</v>
      </c>
      <c r="F37" s="62">
        <v>120.34676599999997</v>
      </c>
      <c r="G37" s="62">
        <v>357.92120449999993</v>
      </c>
      <c r="H37" s="249">
        <v>0</v>
      </c>
      <c r="I37" s="62">
        <v>22.6554</v>
      </c>
      <c r="J37" s="62">
        <v>3816.2159999999999</v>
      </c>
      <c r="K37" s="62">
        <v>4813.8294390000001</v>
      </c>
      <c r="L37" s="83">
        <v>38682.242624000006</v>
      </c>
      <c r="M37" s="92">
        <v>2757.7229609985234</v>
      </c>
      <c r="N37" s="121">
        <v>41439.965584998528</v>
      </c>
    </row>
    <row r="38" spans="2:14">
      <c r="B38" s="86">
        <v>2005</v>
      </c>
      <c r="C38" s="88"/>
      <c r="D38" s="62">
        <v>23094.278682999997</v>
      </c>
      <c r="E38" s="62">
        <v>2922.0180910000004</v>
      </c>
      <c r="F38" s="62">
        <v>125.93318400000001</v>
      </c>
      <c r="G38" s="62">
        <v>608.24210199999993</v>
      </c>
      <c r="H38" s="249">
        <v>0</v>
      </c>
      <c r="I38" s="62">
        <v>3.5884903934558898</v>
      </c>
      <c r="J38" s="62">
        <v>4866.9979999999996</v>
      </c>
      <c r="K38" s="62">
        <v>6807.6711766065418</v>
      </c>
      <c r="L38" s="83">
        <v>38428.729726999991</v>
      </c>
      <c r="M38" s="92">
        <v>3009.701935860347</v>
      </c>
      <c r="N38" s="121">
        <v>41438.431662860341</v>
      </c>
    </row>
    <row r="39" spans="2:14">
      <c r="B39" s="86">
        <v>2006</v>
      </c>
      <c r="C39" s="88"/>
      <c r="D39" s="62">
        <v>23337.486813999996</v>
      </c>
      <c r="E39" s="62">
        <v>3125.0304769999998</v>
      </c>
      <c r="F39" s="62">
        <v>145.76174800000001</v>
      </c>
      <c r="G39" s="62">
        <v>615.99459179999997</v>
      </c>
      <c r="H39" s="249">
        <v>0</v>
      </c>
      <c r="I39" s="62">
        <v>22.592740517090146</v>
      </c>
      <c r="J39" s="62">
        <v>4535.5989378556123</v>
      </c>
      <c r="K39" s="62">
        <v>7364.3668106272999</v>
      </c>
      <c r="L39" s="83">
        <v>39146.832119800005</v>
      </c>
      <c r="M39" s="92">
        <v>2824.0095456783993</v>
      </c>
      <c r="N39" s="121">
        <v>41970.841665478401</v>
      </c>
    </row>
    <row r="40" spans="2:14">
      <c r="B40" s="86">
        <v>2007</v>
      </c>
      <c r="C40" s="88"/>
      <c r="D40" s="62">
        <v>23404.094283999999</v>
      </c>
      <c r="E40" s="62">
        <v>3304.6572190000002</v>
      </c>
      <c r="F40" s="62">
        <v>144.097992</v>
      </c>
      <c r="G40" s="62">
        <v>920.58141699999987</v>
      </c>
      <c r="H40" s="249">
        <v>3.3718355581453299</v>
      </c>
      <c r="I40" s="62">
        <v>1.2441904431079791</v>
      </c>
      <c r="J40" s="62">
        <v>2354.1286360275362</v>
      </c>
      <c r="K40" s="62">
        <v>9230.3078275293519</v>
      </c>
      <c r="L40" s="83">
        <v>39359.111565999992</v>
      </c>
      <c r="M40" s="92">
        <v>2963.7515103295996</v>
      </c>
      <c r="N40" s="121">
        <v>42326.234911887739</v>
      </c>
    </row>
    <row r="41" spans="2:14">
      <c r="B41" s="86">
        <v>2008</v>
      </c>
      <c r="C41" s="89"/>
      <c r="D41" s="62">
        <v>22123.864422374008</v>
      </c>
      <c r="E41" s="62">
        <v>3917.0518429000003</v>
      </c>
      <c r="F41" s="62">
        <v>139.62806424999999</v>
      </c>
      <c r="G41" s="62">
        <v>1047.8734501575</v>
      </c>
      <c r="H41" s="249">
        <v>3.4210594349065757</v>
      </c>
      <c r="I41" s="62">
        <v>123.84810571408455</v>
      </c>
      <c r="J41" s="62">
        <v>3942.6454063316128</v>
      </c>
      <c r="K41" s="62">
        <v>8007.566048204304</v>
      </c>
      <c r="L41" s="83">
        <v>39302.477339931509</v>
      </c>
      <c r="M41" s="92">
        <v>3001.1448198792</v>
      </c>
      <c r="N41" s="121">
        <v>42307.043219245614</v>
      </c>
    </row>
    <row r="42" spans="2:14">
      <c r="B42" s="86">
        <v>2009</v>
      </c>
      <c r="C42" s="89"/>
      <c r="D42" s="62">
        <v>23975.268744296674</v>
      </c>
      <c r="E42" s="62">
        <v>4538.5037904700002</v>
      </c>
      <c r="F42" s="62">
        <v>146.93146625</v>
      </c>
      <c r="G42" s="62">
        <v>1461.6964681697923</v>
      </c>
      <c r="H42" s="249">
        <v>3.5539639021619385</v>
      </c>
      <c r="I42" s="62">
        <v>9.0177518712246929</v>
      </c>
      <c r="J42" s="62">
        <v>2528.4789330558556</v>
      </c>
      <c r="K42" s="62">
        <v>7023.1035340408007</v>
      </c>
      <c r="L42" s="83">
        <v>39683.000688154345</v>
      </c>
      <c r="M42" s="92">
        <v>2380.7065503549234</v>
      </c>
      <c r="N42" s="121">
        <v>42067.261202411428</v>
      </c>
    </row>
    <row r="43" spans="2:14">
      <c r="B43" s="86">
        <v>2010</v>
      </c>
      <c r="C43" s="89"/>
      <c r="D43" s="62">
        <v>24490.462694600734</v>
      </c>
      <c r="E43" s="62">
        <v>5494.8389580700004</v>
      </c>
      <c r="F43" s="62">
        <v>151.84646877500001</v>
      </c>
      <c r="G43" s="62">
        <v>1620.7934005557411</v>
      </c>
      <c r="H43" s="249">
        <v>3.7902385106159184</v>
      </c>
      <c r="I43" s="62">
        <v>2.0421914967911361</v>
      </c>
      <c r="J43" s="62">
        <v>1300.0127517785422</v>
      </c>
      <c r="K43" s="62">
        <v>7766.986565486749</v>
      </c>
      <c r="L43" s="83">
        <v>40826.983030763557</v>
      </c>
      <c r="M43" s="92">
        <v>2578.083550356977</v>
      </c>
      <c r="N43" s="121">
        <v>43408.856819631146</v>
      </c>
    </row>
    <row r="44" spans="2:14">
      <c r="B44" s="86">
        <v>2011</v>
      </c>
      <c r="C44" s="89"/>
      <c r="D44" s="62">
        <v>24869.662283736332</v>
      </c>
      <c r="E44" s="62">
        <v>5725.0933711999996</v>
      </c>
      <c r="F44" s="62">
        <v>158.713062425</v>
      </c>
      <c r="G44" s="62">
        <v>1937.6472966587853</v>
      </c>
      <c r="H44" s="249">
        <v>4.0855817711833931</v>
      </c>
      <c r="I44" s="62">
        <v>2.0823316650818704</v>
      </c>
      <c r="J44" s="62">
        <v>1476.9417533066794</v>
      </c>
      <c r="K44" s="62">
        <v>6461.0831487513769</v>
      </c>
      <c r="L44" s="83">
        <v>40631.223247743255</v>
      </c>
      <c r="M44" s="92">
        <v>2402.1105935605301</v>
      </c>
      <c r="N44" s="121">
        <v>43037.419423074971</v>
      </c>
    </row>
    <row r="45" spans="2:14">
      <c r="B45" s="86">
        <v>2012</v>
      </c>
      <c r="C45" s="89"/>
      <c r="D45" s="62">
        <v>22677.679834111834</v>
      </c>
      <c r="E45" s="62">
        <v>5791.1508532000007</v>
      </c>
      <c r="F45" s="62">
        <v>153.03586925000002</v>
      </c>
      <c r="G45" s="62">
        <v>2058.4112558855895</v>
      </c>
      <c r="H45" s="249">
        <v>4.7747160458408322</v>
      </c>
      <c r="I45" s="62">
        <v>3.4293434161109246</v>
      </c>
      <c r="J45" s="62">
        <v>2720.4762347240257</v>
      </c>
      <c r="K45" s="62">
        <v>6812.4021074959746</v>
      </c>
      <c r="L45" s="83">
        <v>40216.585498083536</v>
      </c>
      <c r="M45" s="92">
        <v>2573.2382464461475</v>
      </c>
      <c r="N45" s="121">
        <v>42794.598460575515</v>
      </c>
    </row>
    <row r="46" spans="2:14">
      <c r="B46" s="86">
        <v>2013</v>
      </c>
      <c r="C46" s="89"/>
      <c r="D46" s="62">
        <v>22821.697732877234</v>
      </c>
      <c r="E46" s="62">
        <v>6010.0979057500008</v>
      </c>
      <c r="F46" s="62">
        <v>141.59133672500002</v>
      </c>
      <c r="G46" s="62">
        <v>2001.6510226803011</v>
      </c>
      <c r="H46" s="249">
        <v>7.0298612514602095</v>
      </c>
      <c r="I46" s="62">
        <v>3.3950128372820214</v>
      </c>
      <c r="J46" s="62">
        <v>1618.735294611351</v>
      </c>
      <c r="K46" s="62">
        <v>6821.5209291386482</v>
      </c>
      <c r="L46" s="83">
        <v>39418.689234619815</v>
      </c>
      <c r="M46" s="92">
        <v>2450.8231713559335</v>
      </c>
      <c r="N46" s="121">
        <v>41876.542267227211</v>
      </c>
    </row>
    <row r="47" spans="2:14">
      <c r="B47" s="86">
        <v>2014</v>
      </c>
      <c r="C47" s="89"/>
      <c r="D47" s="62">
        <v>24087.276494294405</v>
      </c>
      <c r="E47" s="62">
        <v>6807.5281604499996</v>
      </c>
      <c r="F47" s="62">
        <v>161.63560136749999</v>
      </c>
      <c r="G47" s="62">
        <v>2189.0371507476866</v>
      </c>
      <c r="H47" s="249">
        <v>17.950756320000004</v>
      </c>
      <c r="I47" s="62">
        <v>3.0853031293110948</v>
      </c>
      <c r="J47" s="62">
        <v>1227.7930038813977</v>
      </c>
      <c r="K47" s="62">
        <v>5292.2617943686018</v>
      </c>
      <c r="L47" s="83">
        <v>39768.617508238909</v>
      </c>
      <c r="M47" s="92">
        <v>2417.1749220929059</v>
      </c>
      <c r="N47" s="121">
        <v>42203.743186651816</v>
      </c>
    </row>
    <row r="48" spans="2:14">
      <c r="B48" s="86">
        <v>2015</v>
      </c>
      <c r="C48" s="89"/>
      <c r="D48" s="62">
        <v>24293.648420692163</v>
      </c>
      <c r="E48" s="62">
        <v>7343.5317998999999</v>
      </c>
      <c r="F48" s="62">
        <v>162.45860679250003</v>
      </c>
      <c r="G48" s="62">
        <v>2330.138698583904</v>
      </c>
      <c r="H48" s="249">
        <v>35.180832960000004</v>
      </c>
      <c r="I48" s="62">
        <v>1.2515041740355686</v>
      </c>
      <c r="J48" s="62">
        <v>1133.7409173224291</v>
      </c>
      <c r="K48" s="62">
        <v>5169.8221954182673</v>
      </c>
      <c r="L48" s="83">
        <v>40434.592142883303</v>
      </c>
      <c r="M48" s="92">
        <v>2387.9369779126146</v>
      </c>
      <c r="N48" s="121">
        <v>42857.709953755919</v>
      </c>
    </row>
    <row r="49" spans="2:14" s="248" customFormat="1">
      <c r="B49" s="255">
        <v>2016</v>
      </c>
      <c r="C49" s="256"/>
      <c r="D49" s="249">
        <v>25665.193011106701</v>
      </c>
      <c r="E49" s="249">
        <v>7357.9181766999991</v>
      </c>
      <c r="F49" s="249">
        <v>166.70498057628896</v>
      </c>
      <c r="G49" s="249">
        <v>2283.3846479069198</v>
      </c>
      <c r="H49" s="249">
        <v>54.833748480000011</v>
      </c>
      <c r="I49" s="249">
        <v>2.8711538053980115</v>
      </c>
      <c r="J49" s="249">
        <v>403.90354689095233</v>
      </c>
      <c r="K49" s="249">
        <v>4494.4270441090484</v>
      </c>
      <c r="L49" s="254">
        <v>40374.40256109531</v>
      </c>
      <c r="M49" s="257">
        <v>1996.8291184856962</v>
      </c>
      <c r="N49" s="262">
        <v>42426.065428061003</v>
      </c>
    </row>
    <row r="50" spans="2:14">
      <c r="B50" s="86">
        <v>2017</v>
      </c>
      <c r="C50" s="89"/>
      <c r="D50" s="62">
        <v>24933.719401972343</v>
      </c>
      <c r="E50" s="62">
        <v>7391.9946019799991</v>
      </c>
      <c r="F50" s="62">
        <v>175.53050458040349</v>
      </c>
      <c r="G50" s="62">
        <v>2119.781584801322</v>
      </c>
      <c r="H50" s="249">
        <v>74.014284960000012</v>
      </c>
      <c r="I50" s="62">
        <v>5.2674578777417906</v>
      </c>
      <c r="J50" s="62">
        <v>516.85371672465021</v>
      </c>
      <c r="K50" s="62">
        <v>5580.9530092753494</v>
      </c>
      <c r="L50" s="83">
        <v>40724.100277211808</v>
      </c>
      <c r="M50" s="92">
        <v>2112.4951631432841</v>
      </c>
      <c r="N50" s="121">
        <v>42910.609725315095</v>
      </c>
    </row>
    <row r="51" spans="2:14">
      <c r="B51" s="122"/>
      <c r="C51" s="123"/>
      <c r="D51" s="124"/>
      <c r="E51" s="63"/>
      <c r="F51" s="63"/>
      <c r="G51" s="63"/>
      <c r="H51" s="63"/>
      <c r="I51" s="63"/>
      <c r="J51" s="63"/>
      <c r="K51" s="63"/>
      <c r="L51" s="125"/>
      <c r="M51" s="126"/>
      <c r="N51" s="125"/>
    </row>
    <row r="52" spans="2:14">
      <c r="B52" s="287" t="s">
        <v>123</v>
      </c>
      <c r="C52" s="288"/>
      <c r="D52" s="114">
        <f>(D50/D45)^(1/($B50-$B45))-1</f>
        <v>1.9149016306187372E-2</v>
      </c>
      <c r="E52" s="64">
        <f t="shared" ref="E52:N52" si="0">(E50/E45)^(1/($B50-$B45))-1</f>
        <v>5.0024306887111791E-2</v>
      </c>
      <c r="F52" s="64">
        <f t="shared" si="0"/>
        <v>2.7807715052716064E-2</v>
      </c>
      <c r="G52" s="64">
        <f t="shared" si="0"/>
        <v>5.8930173297218058E-3</v>
      </c>
      <c r="H52" s="64">
        <f t="shared" si="0"/>
        <v>0.73010953554605873</v>
      </c>
      <c r="I52" s="64">
        <f t="shared" si="0"/>
        <v>8.9627407922405977E-2</v>
      </c>
      <c r="J52" s="64">
        <f t="shared" si="0"/>
        <v>-0.28262780197436144</v>
      </c>
      <c r="K52" s="64">
        <f t="shared" si="0"/>
        <v>-3.9092422283263595E-2</v>
      </c>
      <c r="L52" s="115">
        <f t="shared" si="0"/>
        <v>2.5112632493886622E-3</v>
      </c>
      <c r="M52" s="114">
        <f t="shared" si="0"/>
        <v>-3.8690697197430124E-2</v>
      </c>
      <c r="N52" s="226">
        <f t="shared" si="0"/>
        <v>5.4159018111121782E-4</v>
      </c>
    </row>
    <row r="53" spans="2:14">
      <c r="B53" s="274" t="s">
        <v>124</v>
      </c>
      <c r="C53" s="275"/>
      <c r="D53" s="104">
        <f>D50/D49-1</f>
        <v>-2.8500608151195705E-2</v>
      </c>
      <c r="E53" s="90">
        <f t="shared" ref="E53:N53" si="1">E50/E49-1</f>
        <v>4.631259068347493E-3</v>
      </c>
      <c r="F53" s="90">
        <f t="shared" si="1"/>
        <v>5.2940973770581046E-2</v>
      </c>
      <c r="G53" s="90">
        <f t="shared" si="1"/>
        <v>-7.1649366327992792E-2</v>
      </c>
      <c r="H53" s="90">
        <f t="shared" si="1"/>
        <v>0.34979436955684107</v>
      </c>
      <c r="I53" s="90">
        <f t="shared" si="1"/>
        <v>0.83461362043319487</v>
      </c>
      <c r="J53" s="90">
        <f t="shared" si="1"/>
        <v>0.27964639256855217</v>
      </c>
      <c r="K53" s="90">
        <f t="shared" si="1"/>
        <v>0.24174960556772995</v>
      </c>
      <c r="L53" s="91">
        <f t="shared" si="1"/>
        <v>8.6613719072952122E-3</v>
      </c>
      <c r="M53" s="104">
        <f t="shared" si="1"/>
        <v>5.7924858760725506E-2</v>
      </c>
      <c r="N53" s="225">
        <f t="shared" si="1"/>
        <v>1.1420910526706685E-2</v>
      </c>
    </row>
    <row r="54" spans="2:14">
      <c r="B54" s="80"/>
      <c r="C54" s="80"/>
      <c r="D54" s="62"/>
      <c r="E54" s="62"/>
      <c r="F54" s="62"/>
      <c r="G54" s="62"/>
      <c r="H54" s="62"/>
      <c r="I54" s="62"/>
      <c r="J54" s="62"/>
      <c r="K54" s="62"/>
      <c r="L54" s="81"/>
      <c r="M54" s="81"/>
      <c r="N54" s="81"/>
    </row>
    <row r="55" spans="2:14">
      <c r="D55" s="30"/>
      <c r="E55" s="30"/>
      <c r="F55" s="30"/>
      <c r="G55" s="30"/>
      <c r="H55" s="30"/>
      <c r="I55" s="30"/>
      <c r="J55" s="30"/>
      <c r="K55" s="30"/>
      <c r="L55" s="35"/>
      <c r="M55" s="35"/>
      <c r="N55" s="35"/>
    </row>
  </sheetData>
  <mergeCells count="7">
    <mergeCell ref="B53:C53"/>
    <mergeCell ref="B3:N3"/>
    <mergeCell ref="B4:C5"/>
    <mergeCell ref="D4:L4"/>
    <mergeCell ref="M4:M5"/>
    <mergeCell ref="N4:N5"/>
    <mergeCell ref="B52:C52"/>
  </mergeCells>
  <hyperlinks>
    <hyperlink ref="B1" location="Contents!A1" display="Return to contents"/>
  </hyperlinks>
  <pageMargins left="0.24" right="0.37" top="0.2" bottom="0.22" header="0.17" footer="0.16"/>
  <pageSetup paperSize="9" scale="8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Q58"/>
  <sheetViews>
    <sheetView zoomScale="85" zoomScaleNormal="85" zoomScaleSheetLayoutView="100" workbookViewId="0">
      <pane xSplit="2" ySplit="5" topLeftCell="C18" activePane="bottomRight" state="frozen"/>
      <selection pane="topRight" activeCell="C1" sqref="C1"/>
      <selection pane="bottomLeft" activeCell="A9" sqref="A9"/>
      <selection pane="bottomRight" activeCell="B49" sqref="B49"/>
    </sheetView>
  </sheetViews>
  <sheetFormatPr defaultRowHeight="12.75"/>
  <cols>
    <col min="1" max="1" width="9" style="27" customWidth="1"/>
    <col min="2" max="2" width="14.25" style="34" customWidth="1"/>
    <col min="3" max="3" width="8.25" style="27" bestFit="1" customWidth="1"/>
    <col min="4" max="4" width="10.25" style="27" bestFit="1" customWidth="1"/>
    <col min="5" max="6" width="6.75" style="27" customWidth="1"/>
    <col min="7" max="7" width="6.5" style="27" bestFit="1" customWidth="1"/>
    <col min="8" max="8" width="8.5" style="27" customWidth="1"/>
    <col min="9" max="9" width="7" style="27" bestFit="1" customWidth="1"/>
    <col min="10" max="10" width="7.5" style="27" bestFit="1" customWidth="1"/>
    <col min="11" max="11" width="9" style="27"/>
    <col min="12" max="12" width="6.75" style="27" customWidth="1"/>
    <col min="13" max="13" width="7.5" style="27" bestFit="1" customWidth="1"/>
    <col min="14" max="14" width="7.875" style="27" customWidth="1"/>
    <col min="15" max="15" width="7.75" style="33" customWidth="1"/>
    <col min="16" max="16384" width="9" style="27"/>
  </cols>
  <sheetData>
    <row r="1" spans="2:15">
      <c r="B1" s="47" t="s">
        <v>54</v>
      </c>
      <c r="C1" s="46"/>
      <c r="D1" s="46"/>
      <c r="E1" s="46"/>
      <c r="F1" s="46"/>
      <c r="G1" s="46"/>
    </row>
    <row r="3" spans="2:15" s="31" customFormat="1" ht="38.25" customHeight="1">
      <c r="B3" s="65" t="s">
        <v>126</v>
      </c>
      <c r="C3" s="66"/>
      <c r="D3" s="66"/>
      <c r="E3" s="66"/>
      <c r="F3" s="66"/>
      <c r="G3" s="66"/>
      <c r="H3" s="66"/>
      <c r="I3" s="66"/>
      <c r="J3" s="66"/>
      <c r="K3" s="66"/>
      <c r="L3" s="66"/>
      <c r="M3" s="66"/>
      <c r="N3" s="66"/>
      <c r="O3" s="66"/>
    </row>
    <row r="4" spans="2:15" s="31" customFormat="1" ht="13.5" customHeight="1">
      <c r="B4" s="289" t="s">
        <v>108</v>
      </c>
      <c r="C4" s="291" t="s">
        <v>34</v>
      </c>
      <c r="D4" s="292"/>
      <c r="E4" s="292"/>
      <c r="F4" s="292"/>
      <c r="G4" s="292"/>
      <c r="H4" s="292"/>
      <c r="I4" s="292"/>
      <c r="J4" s="292"/>
      <c r="K4" s="293"/>
      <c r="L4" s="294" t="s">
        <v>36</v>
      </c>
      <c r="M4" s="295"/>
      <c r="N4" s="295"/>
      <c r="O4" s="296" t="s">
        <v>32</v>
      </c>
    </row>
    <row r="5" spans="2:15" s="32" customFormat="1" ht="31.5" customHeight="1">
      <c r="B5" s="290"/>
      <c r="C5" s="162" t="s">
        <v>0</v>
      </c>
      <c r="D5" s="163" t="s">
        <v>2</v>
      </c>
      <c r="E5" s="73" t="s">
        <v>3</v>
      </c>
      <c r="F5" s="163" t="s">
        <v>1</v>
      </c>
      <c r="G5" s="163" t="s">
        <v>37</v>
      </c>
      <c r="H5" s="163" t="s">
        <v>38</v>
      </c>
      <c r="I5" s="163" t="s">
        <v>7</v>
      </c>
      <c r="J5" s="163" t="s">
        <v>61</v>
      </c>
      <c r="K5" s="164" t="s">
        <v>39</v>
      </c>
      <c r="L5" s="162" t="s">
        <v>62</v>
      </c>
      <c r="M5" s="73" t="s">
        <v>63</v>
      </c>
      <c r="N5" s="165" t="s">
        <v>39</v>
      </c>
      <c r="O5" s="297"/>
    </row>
    <row r="6" spans="2:15" s="32" customFormat="1">
      <c r="B6" s="229"/>
      <c r="C6" s="98"/>
      <c r="D6" s="67"/>
      <c r="E6" s="67"/>
      <c r="F6" s="67"/>
      <c r="G6" s="67"/>
      <c r="H6" s="67"/>
      <c r="I6" s="67"/>
      <c r="J6" s="67"/>
      <c r="K6" s="99"/>
      <c r="L6" s="107"/>
      <c r="M6" s="69"/>
      <c r="N6" s="69"/>
      <c r="O6" s="99"/>
    </row>
    <row r="7" spans="2:15">
      <c r="B7" s="230">
        <v>1976</v>
      </c>
      <c r="C7" s="258">
        <v>3665.27</v>
      </c>
      <c r="D7" s="67">
        <v>173</v>
      </c>
      <c r="E7" s="67">
        <v>0</v>
      </c>
      <c r="F7" s="67">
        <v>0</v>
      </c>
      <c r="G7" s="67">
        <v>0</v>
      </c>
      <c r="H7" s="67">
        <v>0</v>
      </c>
      <c r="I7" s="67">
        <v>400</v>
      </c>
      <c r="J7" s="67">
        <v>600</v>
      </c>
      <c r="K7" s="99">
        <v>4838.2700000000004</v>
      </c>
      <c r="L7" s="108">
        <v>0</v>
      </c>
      <c r="M7" s="68">
        <v>79.644121004566216</v>
      </c>
      <c r="N7" s="69">
        <v>79.644121004566216</v>
      </c>
      <c r="O7" s="99">
        <v>4917.9141210045664</v>
      </c>
    </row>
    <row r="8" spans="2:15">
      <c r="B8" s="230">
        <v>1977</v>
      </c>
      <c r="C8" s="98">
        <v>3825.27</v>
      </c>
      <c r="D8" s="67">
        <v>173</v>
      </c>
      <c r="E8" s="67">
        <v>0</v>
      </c>
      <c r="F8" s="67">
        <v>0</v>
      </c>
      <c r="G8" s="67">
        <v>0</v>
      </c>
      <c r="H8" s="67">
        <v>0</v>
      </c>
      <c r="I8" s="67">
        <v>446.75</v>
      </c>
      <c r="J8" s="67">
        <v>600</v>
      </c>
      <c r="K8" s="99">
        <v>5045.0200000000004</v>
      </c>
      <c r="L8" s="108">
        <v>0</v>
      </c>
      <c r="M8" s="68">
        <v>79.644121004566216</v>
      </c>
      <c r="N8" s="69">
        <v>79.644121004566216</v>
      </c>
      <c r="O8" s="99">
        <v>5124.6641210045664</v>
      </c>
    </row>
    <row r="9" spans="2:15">
      <c r="B9" s="230">
        <v>1978</v>
      </c>
      <c r="C9" s="98">
        <v>3825.27</v>
      </c>
      <c r="D9" s="67">
        <v>173</v>
      </c>
      <c r="E9" s="67">
        <v>0</v>
      </c>
      <c r="F9" s="67">
        <v>0</v>
      </c>
      <c r="G9" s="67">
        <v>0</v>
      </c>
      <c r="H9" s="67">
        <v>0</v>
      </c>
      <c r="I9" s="67">
        <v>493.5</v>
      </c>
      <c r="J9" s="67">
        <v>600</v>
      </c>
      <c r="K9" s="99">
        <v>5091.7700000000004</v>
      </c>
      <c r="L9" s="108">
        <v>0</v>
      </c>
      <c r="M9" s="68">
        <v>79.644121004566216</v>
      </c>
      <c r="N9" s="69">
        <v>79.644121004566216</v>
      </c>
      <c r="O9" s="99">
        <v>5171.4141210045664</v>
      </c>
    </row>
    <row r="10" spans="2:15">
      <c r="B10" s="230">
        <v>1979</v>
      </c>
      <c r="C10" s="98">
        <v>4089.27</v>
      </c>
      <c r="D10" s="67">
        <v>173</v>
      </c>
      <c r="E10" s="67">
        <v>0</v>
      </c>
      <c r="F10" s="67">
        <v>0</v>
      </c>
      <c r="G10" s="67">
        <v>220</v>
      </c>
      <c r="H10" s="67">
        <v>0</v>
      </c>
      <c r="I10" s="67">
        <v>493.5</v>
      </c>
      <c r="J10" s="67">
        <v>600</v>
      </c>
      <c r="K10" s="99">
        <v>5575.77</v>
      </c>
      <c r="L10" s="108">
        <v>0</v>
      </c>
      <c r="M10" s="68">
        <v>80.157819634703202</v>
      </c>
      <c r="N10" s="69">
        <v>80.157819634703202</v>
      </c>
      <c r="O10" s="99">
        <v>5655.9278196347041</v>
      </c>
    </row>
    <row r="11" spans="2:15">
      <c r="B11" s="230">
        <v>1980</v>
      </c>
      <c r="C11" s="98">
        <v>4301.2700000000004</v>
      </c>
      <c r="D11" s="67">
        <v>173</v>
      </c>
      <c r="E11" s="67">
        <v>0</v>
      </c>
      <c r="F11" s="67">
        <v>0</v>
      </c>
      <c r="G11" s="67">
        <v>220</v>
      </c>
      <c r="H11" s="67">
        <v>0</v>
      </c>
      <c r="I11" s="67">
        <v>493.5</v>
      </c>
      <c r="J11" s="67">
        <v>600</v>
      </c>
      <c r="K11" s="99">
        <v>5787.77</v>
      </c>
      <c r="L11" s="108">
        <v>0</v>
      </c>
      <c r="M11" s="68">
        <v>80.329052511415526</v>
      </c>
      <c r="N11" s="69">
        <v>80.329052511415526</v>
      </c>
      <c r="O11" s="99">
        <v>5868.0990525114157</v>
      </c>
    </row>
    <row r="12" spans="2:15">
      <c r="B12" s="230">
        <v>1981</v>
      </c>
      <c r="C12" s="98">
        <v>4326.2700000000004</v>
      </c>
      <c r="D12" s="67">
        <v>173</v>
      </c>
      <c r="E12" s="67">
        <v>0</v>
      </c>
      <c r="F12" s="67">
        <v>0</v>
      </c>
      <c r="G12" s="67">
        <v>220</v>
      </c>
      <c r="H12" s="67">
        <v>0</v>
      </c>
      <c r="I12" s="67">
        <v>493.5</v>
      </c>
      <c r="J12" s="67">
        <v>600</v>
      </c>
      <c r="K12" s="99">
        <v>5812.77</v>
      </c>
      <c r="L12" s="108">
        <v>0</v>
      </c>
      <c r="M12" s="68">
        <v>99</v>
      </c>
      <c r="N12" s="69">
        <v>99</v>
      </c>
      <c r="O12" s="99">
        <v>5911.77</v>
      </c>
    </row>
    <row r="13" spans="2:15">
      <c r="B13" s="230">
        <v>1982</v>
      </c>
      <c r="C13" s="98">
        <v>4328.2700000000004</v>
      </c>
      <c r="D13" s="67">
        <v>157.19999999999999</v>
      </c>
      <c r="E13" s="67">
        <v>0</v>
      </c>
      <c r="F13" s="67">
        <v>0</v>
      </c>
      <c r="G13" s="67">
        <v>220</v>
      </c>
      <c r="H13" s="67">
        <v>0</v>
      </c>
      <c r="I13" s="67">
        <v>493.5</v>
      </c>
      <c r="J13" s="67">
        <v>600</v>
      </c>
      <c r="K13" s="99">
        <v>5798.97</v>
      </c>
      <c r="L13" s="108">
        <v>0</v>
      </c>
      <c r="M13" s="68">
        <v>98.611301369863014</v>
      </c>
      <c r="N13" s="69">
        <v>98.611301369863014</v>
      </c>
      <c r="O13" s="99">
        <v>5897.5813013698635</v>
      </c>
    </row>
    <row r="14" spans="2:15">
      <c r="B14" s="230">
        <v>1983</v>
      </c>
      <c r="C14" s="98">
        <v>4474.22</v>
      </c>
      <c r="D14" s="67">
        <v>157.19999999999999</v>
      </c>
      <c r="E14" s="67">
        <v>0</v>
      </c>
      <c r="F14" s="67">
        <v>0</v>
      </c>
      <c r="G14" s="67">
        <v>220</v>
      </c>
      <c r="H14" s="67">
        <v>250</v>
      </c>
      <c r="I14" s="67">
        <v>493.5</v>
      </c>
      <c r="J14" s="67">
        <v>600</v>
      </c>
      <c r="K14" s="99">
        <v>6194.92</v>
      </c>
      <c r="L14" s="108">
        <v>0</v>
      </c>
      <c r="M14" s="68">
        <v>98.919520547945211</v>
      </c>
      <c r="N14" s="69">
        <v>98.919520547945211</v>
      </c>
      <c r="O14" s="99">
        <v>6293.8395205479455</v>
      </c>
    </row>
    <row r="15" spans="2:15">
      <c r="B15" s="230">
        <v>1984</v>
      </c>
      <c r="C15" s="98">
        <v>4543.22</v>
      </c>
      <c r="D15" s="67">
        <v>157.19999999999999</v>
      </c>
      <c r="E15" s="67">
        <v>0</v>
      </c>
      <c r="F15" s="67">
        <v>0</v>
      </c>
      <c r="G15" s="67">
        <v>220</v>
      </c>
      <c r="H15" s="67">
        <v>750</v>
      </c>
      <c r="I15" s="67">
        <v>493.5</v>
      </c>
      <c r="J15" s="67">
        <v>600</v>
      </c>
      <c r="K15" s="99">
        <v>6763.92</v>
      </c>
      <c r="L15" s="108">
        <v>0</v>
      </c>
      <c r="M15" s="68">
        <v>99.022260273972606</v>
      </c>
      <c r="N15" s="69">
        <v>99.022260273972606</v>
      </c>
      <c r="O15" s="99">
        <v>6862.9422602739724</v>
      </c>
    </row>
    <row r="16" spans="2:15">
      <c r="B16" s="230">
        <v>1985</v>
      </c>
      <c r="C16" s="98">
        <v>4760.22</v>
      </c>
      <c r="D16" s="67">
        <v>157.19999999999999</v>
      </c>
      <c r="E16" s="67">
        <v>0</v>
      </c>
      <c r="F16" s="67">
        <v>0</v>
      </c>
      <c r="G16" s="67">
        <v>220</v>
      </c>
      <c r="H16" s="67">
        <v>1000</v>
      </c>
      <c r="I16" s="67">
        <v>493.5</v>
      </c>
      <c r="J16" s="67">
        <v>600</v>
      </c>
      <c r="K16" s="99">
        <v>7230.92</v>
      </c>
      <c r="L16" s="108">
        <v>0</v>
      </c>
      <c r="M16" s="68">
        <v>99.022260273972606</v>
      </c>
      <c r="N16" s="69">
        <v>99.022260273972606</v>
      </c>
      <c r="O16" s="99">
        <v>7329.9422602739724</v>
      </c>
    </row>
    <row r="17" spans="2:17">
      <c r="B17" s="230">
        <v>1986</v>
      </c>
      <c r="C17" s="98">
        <v>4760.22</v>
      </c>
      <c r="D17" s="67">
        <v>157.19999999999999</v>
      </c>
      <c r="E17" s="67">
        <v>0</v>
      </c>
      <c r="F17" s="67">
        <v>0</v>
      </c>
      <c r="G17" s="67">
        <v>220</v>
      </c>
      <c r="H17" s="67">
        <v>1000</v>
      </c>
      <c r="I17" s="67">
        <v>493.5</v>
      </c>
      <c r="J17" s="67">
        <v>600</v>
      </c>
      <c r="K17" s="99">
        <v>7230.92</v>
      </c>
      <c r="L17" s="108">
        <v>0</v>
      </c>
      <c r="M17" s="68">
        <v>99.022260273972606</v>
      </c>
      <c r="N17" s="69">
        <v>99.022260273972606</v>
      </c>
      <c r="O17" s="99">
        <v>7329.9422602739724</v>
      </c>
    </row>
    <row r="18" spans="2:17">
      <c r="B18" s="230">
        <v>1987</v>
      </c>
      <c r="C18" s="98">
        <v>4760.22</v>
      </c>
      <c r="D18" s="67">
        <v>157.19999999999999</v>
      </c>
      <c r="E18" s="67">
        <v>0</v>
      </c>
      <c r="F18" s="67">
        <v>0</v>
      </c>
      <c r="G18" s="67">
        <v>220</v>
      </c>
      <c r="H18" s="67">
        <v>1000</v>
      </c>
      <c r="I18" s="67">
        <v>493.5</v>
      </c>
      <c r="J18" s="67">
        <v>600</v>
      </c>
      <c r="K18" s="99">
        <v>7230.92</v>
      </c>
      <c r="L18" s="108">
        <v>0</v>
      </c>
      <c r="M18" s="68">
        <v>99.092251712328761</v>
      </c>
      <c r="N18" s="69">
        <v>99.092251712328761</v>
      </c>
      <c r="O18" s="99">
        <v>7330.0122517123291</v>
      </c>
    </row>
    <row r="19" spans="2:17">
      <c r="B19" s="230">
        <v>1988</v>
      </c>
      <c r="C19" s="98">
        <v>4760.22</v>
      </c>
      <c r="D19" s="67">
        <v>175</v>
      </c>
      <c r="E19" s="67">
        <v>0</v>
      </c>
      <c r="F19" s="67">
        <v>0</v>
      </c>
      <c r="G19" s="67">
        <v>220</v>
      </c>
      <c r="H19" s="67">
        <v>1000</v>
      </c>
      <c r="I19" s="67">
        <v>313.5</v>
      </c>
      <c r="J19" s="67">
        <v>600</v>
      </c>
      <c r="K19" s="99">
        <v>7068.72</v>
      </c>
      <c r="L19" s="108">
        <v>0</v>
      </c>
      <c r="M19" s="68">
        <v>99.115582191780817</v>
      </c>
      <c r="N19" s="69">
        <v>99.115582191780817</v>
      </c>
      <c r="O19" s="99">
        <v>7167.8355821917812</v>
      </c>
    </row>
    <row r="20" spans="2:17">
      <c r="B20" s="230">
        <v>1989</v>
      </c>
      <c r="C20" s="98">
        <v>4760.22</v>
      </c>
      <c r="D20" s="67">
        <v>261</v>
      </c>
      <c r="E20" s="67">
        <v>0</v>
      </c>
      <c r="F20" s="67">
        <v>0</v>
      </c>
      <c r="G20" s="67">
        <v>220</v>
      </c>
      <c r="H20" s="67">
        <v>1000</v>
      </c>
      <c r="I20" s="67">
        <v>313.5</v>
      </c>
      <c r="J20" s="67">
        <v>600</v>
      </c>
      <c r="K20" s="99">
        <v>7154.72</v>
      </c>
      <c r="L20" s="108">
        <v>0</v>
      </c>
      <c r="M20" s="68">
        <v>99.115582191780803</v>
      </c>
      <c r="N20" s="69">
        <v>99.115582191780803</v>
      </c>
      <c r="O20" s="99">
        <v>7253.8355821917812</v>
      </c>
    </row>
    <row r="21" spans="2:17">
      <c r="B21" s="230">
        <v>1990</v>
      </c>
      <c r="C21" s="98">
        <v>4760.22</v>
      </c>
      <c r="D21" s="67">
        <v>261</v>
      </c>
      <c r="E21" s="67">
        <v>3.5445205479452047</v>
      </c>
      <c r="F21" s="67">
        <v>0</v>
      </c>
      <c r="G21" s="67">
        <v>220</v>
      </c>
      <c r="H21" s="67">
        <v>1000</v>
      </c>
      <c r="I21" s="67">
        <v>313.5</v>
      </c>
      <c r="J21" s="67">
        <v>600</v>
      </c>
      <c r="K21" s="99">
        <v>7158.2645205479457</v>
      </c>
      <c r="L21" s="108">
        <v>0</v>
      </c>
      <c r="M21" s="68">
        <v>99.115582191780817</v>
      </c>
      <c r="N21" s="69">
        <v>99.115582191780817</v>
      </c>
      <c r="O21" s="99">
        <v>7257.3801027397267</v>
      </c>
    </row>
    <row r="22" spans="2:17">
      <c r="B22" s="230">
        <v>1991</v>
      </c>
      <c r="C22" s="98">
        <v>4760.22</v>
      </c>
      <c r="D22" s="67">
        <v>261</v>
      </c>
      <c r="E22" s="67">
        <v>7</v>
      </c>
      <c r="F22" s="67">
        <v>0</v>
      </c>
      <c r="G22" s="67">
        <v>220</v>
      </c>
      <c r="H22" s="67">
        <v>1000</v>
      </c>
      <c r="I22" s="67">
        <v>313.5</v>
      </c>
      <c r="J22" s="67">
        <v>600</v>
      </c>
      <c r="K22" s="99">
        <v>7161.72</v>
      </c>
      <c r="L22" s="108">
        <v>0</v>
      </c>
      <c r="M22" s="68">
        <v>99.115582191780817</v>
      </c>
      <c r="N22" s="69">
        <v>99.115582191780817</v>
      </c>
      <c r="O22" s="99">
        <v>7260.8355821917812</v>
      </c>
    </row>
    <row r="23" spans="2:17">
      <c r="B23" s="230">
        <v>1992</v>
      </c>
      <c r="C23" s="98">
        <v>5192.22</v>
      </c>
      <c r="D23" s="67">
        <v>261</v>
      </c>
      <c r="E23" s="67">
        <v>7.0890410958904102</v>
      </c>
      <c r="F23" s="67">
        <v>0</v>
      </c>
      <c r="G23" s="67">
        <v>220</v>
      </c>
      <c r="H23" s="67">
        <v>1000</v>
      </c>
      <c r="I23" s="67">
        <v>313.5</v>
      </c>
      <c r="J23" s="67">
        <v>600</v>
      </c>
      <c r="K23" s="99">
        <v>7593.8090410958903</v>
      </c>
      <c r="L23" s="108">
        <v>0</v>
      </c>
      <c r="M23" s="68">
        <v>99.115582191780817</v>
      </c>
      <c r="N23" s="69">
        <v>99.115582191780817</v>
      </c>
      <c r="O23" s="99">
        <v>7692.9246232876712</v>
      </c>
    </row>
    <row r="24" spans="2:17">
      <c r="B24" s="230">
        <v>1993</v>
      </c>
      <c r="C24" s="98">
        <v>5192.22</v>
      </c>
      <c r="D24" s="67">
        <v>261</v>
      </c>
      <c r="E24" s="67">
        <v>7.0890410958904102</v>
      </c>
      <c r="F24" s="67">
        <v>0.22500000000000001</v>
      </c>
      <c r="G24" s="67">
        <v>220</v>
      </c>
      <c r="H24" s="67">
        <v>1000</v>
      </c>
      <c r="I24" s="67">
        <v>313.5</v>
      </c>
      <c r="J24" s="67">
        <v>600</v>
      </c>
      <c r="K24" s="99">
        <v>7594.0340410958906</v>
      </c>
      <c r="L24" s="108">
        <v>0</v>
      </c>
      <c r="M24" s="68">
        <v>99.115582191780817</v>
      </c>
      <c r="N24" s="69">
        <v>99.115582191780817</v>
      </c>
      <c r="O24" s="99">
        <v>7693.1496232876716</v>
      </c>
      <c r="Q24" s="217"/>
    </row>
    <row r="25" spans="2:17">
      <c r="B25" s="230">
        <v>1994</v>
      </c>
      <c r="C25" s="98">
        <v>5192.22</v>
      </c>
      <c r="D25" s="67">
        <v>265</v>
      </c>
      <c r="E25" s="67">
        <v>7.0890410958904102</v>
      </c>
      <c r="F25" s="67">
        <v>0.22500000000000001</v>
      </c>
      <c r="G25" s="67">
        <v>220</v>
      </c>
      <c r="H25" s="67">
        <v>1000</v>
      </c>
      <c r="I25" s="67">
        <v>313.5</v>
      </c>
      <c r="J25" s="67">
        <v>600</v>
      </c>
      <c r="K25" s="99">
        <v>7598.0340410958906</v>
      </c>
      <c r="L25" s="108">
        <v>0</v>
      </c>
      <c r="M25" s="68">
        <v>100.07876712328766</v>
      </c>
      <c r="N25" s="69">
        <v>100.07876712328766</v>
      </c>
      <c r="O25" s="99">
        <v>7698.1128082191781</v>
      </c>
      <c r="Q25" s="217"/>
    </row>
    <row r="26" spans="2:17">
      <c r="B26" s="230">
        <v>1995</v>
      </c>
      <c r="C26" s="98">
        <v>5192.22</v>
      </c>
      <c r="D26" s="67">
        <v>265</v>
      </c>
      <c r="E26" s="67">
        <v>8.211900684931507</v>
      </c>
      <c r="F26" s="67">
        <v>0.22500000000000001</v>
      </c>
      <c r="G26" s="67">
        <v>220</v>
      </c>
      <c r="H26" s="67">
        <v>1000</v>
      </c>
      <c r="I26" s="67">
        <v>313.5</v>
      </c>
      <c r="J26" s="67">
        <v>600</v>
      </c>
      <c r="K26" s="99">
        <v>7599.1569006849322</v>
      </c>
      <c r="L26" s="108">
        <v>0</v>
      </c>
      <c r="M26" s="68">
        <v>106.36237157534246</v>
      </c>
      <c r="N26" s="69">
        <v>106.36237157534246</v>
      </c>
      <c r="O26" s="99">
        <v>7705.5192722602751</v>
      </c>
      <c r="Q26" s="217"/>
    </row>
    <row r="27" spans="2:17">
      <c r="B27" s="230">
        <v>1996</v>
      </c>
      <c r="C27" s="98">
        <v>5192.22</v>
      </c>
      <c r="D27" s="67">
        <v>248</v>
      </c>
      <c r="E27" s="67">
        <v>11</v>
      </c>
      <c r="F27" s="67">
        <v>4.0750000000000002</v>
      </c>
      <c r="G27" s="67">
        <v>220</v>
      </c>
      <c r="H27" s="67">
        <v>1000</v>
      </c>
      <c r="I27" s="67">
        <v>313.5</v>
      </c>
      <c r="J27" s="67">
        <v>600</v>
      </c>
      <c r="K27" s="99">
        <v>7588.7950000000001</v>
      </c>
      <c r="L27" s="108">
        <v>0</v>
      </c>
      <c r="M27" s="68">
        <v>101</v>
      </c>
      <c r="N27" s="69">
        <v>101</v>
      </c>
      <c r="O27" s="99">
        <v>7689.7950000000001</v>
      </c>
      <c r="Q27" s="217"/>
    </row>
    <row r="28" spans="2:17">
      <c r="B28" s="230">
        <v>1997</v>
      </c>
      <c r="C28" s="98">
        <v>5192.22</v>
      </c>
      <c r="D28" s="67">
        <v>318</v>
      </c>
      <c r="E28" s="67">
        <v>11</v>
      </c>
      <c r="F28" s="67">
        <v>4.0750000000000002</v>
      </c>
      <c r="G28" s="67">
        <v>0.32500000000000001</v>
      </c>
      <c r="H28" s="67">
        <v>1000</v>
      </c>
      <c r="I28" s="67">
        <v>220</v>
      </c>
      <c r="J28" s="67">
        <v>600</v>
      </c>
      <c r="K28" s="99">
        <v>7345.62</v>
      </c>
      <c r="L28" s="108">
        <v>0</v>
      </c>
      <c r="M28" s="68">
        <v>101</v>
      </c>
      <c r="N28" s="69">
        <v>101</v>
      </c>
      <c r="O28" s="99">
        <v>7446.62</v>
      </c>
      <c r="Q28" s="217"/>
    </row>
    <row r="29" spans="2:17">
      <c r="B29" s="230">
        <v>1998</v>
      </c>
      <c r="C29" s="98">
        <v>5192.22</v>
      </c>
      <c r="D29" s="67">
        <v>328</v>
      </c>
      <c r="E29" s="67">
        <v>11</v>
      </c>
      <c r="F29" s="67">
        <v>4.0750000000000002</v>
      </c>
      <c r="G29" s="67">
        <v>0.32500000000000001</v>
      </c>
      <c r="H29" s="67">
        <v>1000</v>
      </c>
      <c r="I29" s="67">
        <v>357</v>
      </c>
      <c r="J29" s="67">
        <v>480</v>
      </c>
      <c r="K29" s="99">
        <v>7372.62</v>
      </c>
      <c r="L29" s="108">
        <v>0</v>
      </c>
      <c r="M29" s="68">
        <v>101</v>
      </c>
      <c r="N29" s="69">
        <v>101</v>
      </c>
      <c r="O29" s="99">
        <v>7473.62</v>
      </c>
      <c r="Q29" s="217"/>
    </row>
    <row r="30" spans="2:17">
      <c r="B30" s="230">
        <v>1999</v>
      </c>
      <c r="C30" s="98">
        <v>5199.22</v>
      </c>
      <c r="D30" s="67">
        <v>353</v>
      </c>
      <c r="E30" s="67">
        <v>11</v>
      </c>
      <c r="F30" s="67">
        <v>35.755000000000003</v>
      </c>
      <c r="G30" s="67">
        <v>0.32500000000000001</v>
      </c>
      <c r="H30" s="67">
        <v>1000</v>
      </c>
      <c r="I30" s="67">
        <v>737</v>
      </c>
      <c r="J30" s="67">
        <v>440</v>
      </c>
      <c r="K30" s="99">
        <v>7776.3</v>
      </c>
      <c r="L30" s="108">
        <v>0</v>
      </c>
      <c r="M30" s="68">
        <v>96</v>
      </c>
      <c r="N30" s="69">
        <v>96</v>
      </c>
      <c r="O30" s="99">
        <v>7872.3</v>
      </c>
      <c r="Q30" s="217"/>
    </row>
    <row r="31" spans="2:17">
      <c r="B31" s="230">
        <v>2000</v>
      </c>
      <c r="C31" s="98">
        <v>5202.22</v>
      </c>
      <c r="D31" s="67">
        <v>365</v>
      </c>
      <c r="E31" s="67">
        <v>11</v>
      </c>
      <c r="F31" s="67">
        <v>35.755000000000003</v>
      </c>
      <c r="G31" s="67">
        <v>0.32500000000000001</v>
      </c>
      <c r="H31" s="67">
        <v>1000</v>
      </c>
      <c r="I31" s="67">
        <v>737</v>
      </c>
      <c r="J31" s="67">
        <v>440</v>
      </c>
      <c r="K31" s="99">
        <v>7791.3</v>
      </c>
      <c r="L31" s="108">
        <v>0</v>
      </c>
      <c r="M31" s="68">
        <v>101.42</v>
      </c>
      <c r="N31" s="69">
        <v>101.42</v>
      </c>
      <c r="O31" s="99">
        <v>7892.72</v>
      </c>
      <c r="Q31" s="217"/>
    </row>
    <row r="32" spans="2:17">
      <c r="B32" s="230">
        <v>2001</v>
      </c>
      <c r="C32" s="98">
        <v>5202.22</v>
      </c>
      <c r="D32" s="67">
        <v>365</v>
      </c>
      <c r="E32" s="67">
        <v>11</v>
      </c>
      <c r="F32" s="67">
        <v>35.755000000000003</v>
      </c>
      <c r="G32" s="67">
        <v>0.32500000000000001</v>
      </c>
      <c r="H32" s="67">
        <v>1000</v>
      </c>
      <c r="I32" s="67">
        <v>737</v>
      </c>
      <c r="J32" s="67">
        <v>440</v>
      </c>
      <c r="K32" s="99">
        <v>7791.3</v>
      </c>
      <c r="L32" s="108">
        <v>0</v>
      </c>
      <c r="M32" s="68">
        <v>101.42</v>
      </c>
      <c r="N32" s="69">
        <v>101.42</v>
      </c>
      <c r="O32" s="99">
        <v>7892.72</v>
      </c>
      <c r="Q32" s="217"/>
    </row>
    <row r="33" spans="2:17">
      <c r="B33" s="230">
        <v>2002</v>
      </c>
      <c r="C33" s="67">
        <v>5329.27</v>
      </c>
      <c r="D33" s="67">
        <v>363.8</v>
      </c>
      <c r="E33" s="67">
        <v>14.08</v>
      </c>
      <c r="F33" s="67">
        <v>53.725000000000001</v>
      </c>
      <c r="G33" s="67">
        <v>0.59800000000000009</v>
      </c>
      <c r="H33" s="67">
        <v>1000</v>
      </c>
      <c r="I33" s="67">
        <v>737</v>
      </c>
      <c r="J33" s="67">
        <v>440</v>
      </c>
      <c r="K33" s="99">
        <v>7938.4730000000009</v>
      </c>
      <c r="L33" s="108">
        <v>346.23700000000002</v>
      </c>
      <c r="M33" s="68">
        <v>227.67999999999998</v>
      </c>
      <c r="N33" s="69">
        <v>573.91700000000003</v>
      </c>
      <c r="O33" s="99">
        <v>8512.3900000000012</v>
      </c>
      <c r="Q33" s="217"/>
    </row>
    <row r="34" spans="2:17">
      <c r="B34" s="230">
        <v>2003</v>
      </c>
      <c r="C34" s="67">
        <v>5335.42</v>
      </c>
      <c r="D34" s="67">
        <v>368.3</v>
      </c>
      <c r="E34" s="67">
        <v>21.53</v>
      </c>
      <c r="F34" s="67">
        <v>72.224999999999994</v>
      </c>
      <c r="G34" s="67">
        <v>0.59800000000000009</v>
      </c>
      <c r="H34" s="67">
        <v>1000</v>
      </c>
      <c r="I34" s="67">
        <v>737</v>
      </c>
      <c r="J34" s="67">
        <v>440</v>
      </c>
      <c r="K34" s="99">
        <v>7975.0730000000003</v>
      </c>
      <c r="L34" s="108">
        <v>336.28500000000003</v>
      </c>
      <c r="M34" s="68">
        <v>227.68599999999998</v>
      </c>
      <c r="N34" s="69">
        <v>563.971</v>
      </c>
      <c r="O34" s="99">
        <v>8539.0439999999999</v>
      </c>
      <c r="Q34" s="217"/>
    </row>
    <row r="35" spans="2:17">
      <c r="B35" s="230">
        <v>2004</v>
      </c>
      <c r="C35" s="67">
        <v>5336.4649999999992</v>
      </c>
      <c r="D35" s="67">
        <v>368.3</v>
      </c>
      <c r="E35" s="67">
        <v>22.430000000000003</v>
      </c>
      <c r="F35" s="67">
        <v>165.52499999999998</v>
      </c>
      <c r="G35" s="67">
        <v>161.61984000000001</v>
      </c>
      <c r="H35" s="67">
        <v>1000</v>
      </c>
      <c r="I35" s="67">
        <v>777</v>
      </c>
      <c r="J35" s="67">
        <v>440</v>
      </c>
      <c r="K35" s="99">
        <v>8271.3398400000005</v>
      </c>
      <c r="L35" s="108">
        <v>336.28500000000003</v>
      </c>
      <c r="M35" s="68">
        <v>227.68599999999998</v>
      </c>
      <c r="N35" s="69">
        <v>563.971</v>
      </c>
      <c r="O35" s="99">
        <v>8835.3108400000001</v>
      </c>
      <c r="Q35" s="217"/>
    </row>
    <row r="36" spans="2:17">
      <c r="B36" s="230">
        <v>2005</v>
      </c>
      <c r="C36" s="67">
        <v>5336.915</v>
      </c>
      <c r="D36" s="67">
        <v>423.7</v>
      </c>
      <c r="E36" s="67">
        <v>22.430000000000003</v>
      </c>
      <c r="F36" s="67">
        <v>168.02499999999998</v>
      </c>
      <c r="G36" s="67">
        <v>161.94015999999999</v>
      </c>
      <c r="H36" s="67">
        <v>1000</v>
      </c>
      <c r="I36" s="67">
        <v>821</v>
      </c>
      <c r="J36" s="67">
        <v>330</v>
      </c>
      <c r="K36" s="99">
        <v>8264.0101599999998</v>
      </c>
      <c r="L36" s="108">
        <v>339.81500000000005</v>
      </c>
      <c r="M36" s="68">
        <v>242.58599999999996</v>
      </c>
      <c r="N36" s="69">
        <v>582.40100000000007</v>
      </c>
      <c r="O36" s="99">
        <v>8846.4111599999997</v>
      </c>
      <c r="Q36" s="217"/>
    </row>
    <row r="37" spans="2:17">
      <c r="B37" s="230">
        <v>2006</v>
      </c>
      <c r="C37" s="67">
        <v>5336.69</v>
      </c>
      <c r="D37" s="67">
        <v>423.7</v>
      </c>
      <c r="E37" s="67">
        <v>23.230000000000004</v>
      </c>
      <c r="F37" s="67">
        <v>169.02499999999998</v>
      </c>
      <c r="G37" s="67">
        <v>161.94015999999999</v>
      </c>
      <c r="H37" s="67">
        <v>1000</v>
      </c>
      <c r="I37" s="67">
        <v>831.9</v>
      </c>
      <c r="J37" s="67">
        <v>330</v>
      </c>
      <c r="K37" s="99">
        <v>8276.4851599999984</v>
      </c>
      <c r="L37" s="108">
        <v>339.81500000000005</v>
      </c>
      <c r="M37" s="68">
        <v>243.21599999999995</v>
      </c>
      <c r="N37" s="69">
        <v>583.03099999999995</v>
      </c>
      <c r="O37" s="99">
        <v>8859.5161599999992</v>
      </c>
      <c r="Q37" s="217"/>
    </row>
    <row r="38" spans="2:17">
      <c r="B38" s="230">
        <v>2007</v>
      </c>
      <c r="C38" s="67">
        <v>5337.1699999999992</v>
      </c>
      <c r="D38" s="67">
        <v>441.7</v>
      </c>
      <c r="E38" s="67">
        <v>24.78</v>
      </c>
      <c r="F38" s="67">
        <v>320.02499999999998</v>
      </c>
      <c r="G38" s="67">
        <v>161.94015999999999</v>
      </c>
      <c r="H38" s="67">
        <v>1000</v>
      </c>
      <c r="I38" s="67">
        <v>1216.9000000000001</v>
      </c>
      <c r="J38" s="67">
        <v>330</v>
      </c>
      <c r="K38" s="99">
        <v>8832.515159999999</v>
      </c>
      <c r="L38" s="108">
        <v>330.81500000000005</v>
      </c>
      <c r="M38" s="68">
        <v>245.24599999999998</v>
      </c>
      <c r="N38" s="69">
        <v>576.06100000000004</v>
      </c>
      <c r="O38" s="99">
        <v>9408.5761599999987</v>
      </c>
      <c r="Q38" s="217"/>
    </row>
    <row r="39" spans="2:17">
      <c r="B39" s="230">
        <v>2008</v>
      </c>
      <c r="C39" s="67">
        <v>5358.3399999999992</v>
      </c>
      <c r="D39" s="67">
        <v>563.19999999999993</v>
      </c>
      <c r="E39" s="67">
        <v>26.78</v>
      </c>
      <c r="F39" s="67">
        <v>321.52499999999998</v>
      </c>
      <c r="G39" s="67">
        <v>162.04016000000001</v>
      </c>
      <c r="H39" s="67">
        <v>1000</v>
      </c>
      <c r="I39" s="67">
        <v>1228.9000000000001</v>
      </c>
      <c r="J39" s="67">
        <v>100</v>
      </c>
      <c r="K39" s="99">
        <v>8760.7851599999976</v>
      </c>
      <c r="L39" s="108">
        <v>335.64000000000004</v>
      </c>
      <c r="M39" s="68">
        <v>245.04599999999999</v>
      </c>
      <c r="N39" s="69">
        <v>580.68600000000004</v>
      </c>
      <c r="O39" s="99">
        <v>9341.4711599999973</v>
      </c>
      <c r="Q39" s="217"/>
    </row>
    <row r="40" spans="2:17">
      <c r="B40" s="230">
        <v>2009</v>
      </c>
      <c r="C40" s="67">
        <v>5280.9999999999991</v>
      </c>
      <c r="D40" s="67">
        <v>602.79999999999995</v>
      </c>
      <c r="E40" s="67">
        <v>29.86</v>
      </c>
      <c r="F40" s="67">
        <v>496.375</v>
      </c>
      <c r="G40" s="67">
        <v>162.33135999999999</v>
      </c>
      <c r="H40" s="67">
        <v>1000</v>
      </c>
      <c r="I40" s="67">
        <v>1220.9000000000001</v>
      </c>
      <c r="J40" s="67">
        <v>0</v>
      </c>
      <c r="K40" s="99">
        <v>8793.2663599999996</v>
      </c>
      <c r="L40" s="108">
        <v>300.98</v>
      </c>
      <c r="M40" s="68">
        <v>236.64599999999999</v>
      </c>
      <c r="N40" s="69">
        <v>537.62599999999998</v>
      </c>
      <c r="O40" s="99">
        <v>9330.8923599999998</v>
      </c>
      <c r="Q40" s="217"/>
    </row>
    <row r="41" spans="2:17">
      <c r="B41" s="230">
        <v>2010</v>
      </c>
      <c r="C41" s="67">
        <v>5278.6499999999987</v>
      </c>
      <c r="D41" s="67">
        <v>718.19999999999993</v>
      </c>
      <c r="E41" s="67">
        <v>30.08</v>
      </c>
      <c r="F41" s="67">
        <v>523.875</v>
      </c>
      <c r="G41" s="67">
        <v>163.13136</v>
      </c>
      <c r="H41" s="67">
        <v>1000</v>
      </c>
      <c r="I41" s="67">
        <v>1205.0999999999999</v>
      </c>
      <c r="J41" s="67">
        <v>0</v>
      </c>
      <c r="K41" s="99">
        <v>8919.0363599999982</v>
      </c>
      <c r="L41" s="108">
        <v>329.04</v>
      </c>
      <c r="M41" s="68">
        <v>237.096</v>
      </c>
      <c r="N41" s="69">
        <v>566.13599999999997</v>
      </c>
      <c r="O41" s="99">
        <v>9485.1723599999987</v>
      </c>
      <c r="Q41" s="217"/>
    </row>
    <row r="42" spans="2:17">
      <c r="B42" s="230">
        <v>2011</v>
      </c>
      <c r="C42" s="67">
        <v>5353.6249999999991</v>
      </c>
      <c r="D42" s="67">
        <v>718.19999999999993</v>
      </c>
      <c r="E42" s="67">
        <v>32.159999999999997</v>
      </c>
      <c r="F42" s="67">
        <v>622.625</v>
      </c>
      <c r="G42" s="67">
        <v>172.13136</v>
      </c>
      <c r="H42" s="67">
        <v>1000</v>
      </c>
      <c r="I42" s="67">
        <v>1405.1</v>
      </c>
      <c r="J42" s="67">
        <v>0</v>
      </c>
      <c r="K42" s="99">
        <v>9303.8413599999985</v>
      </c>
      <c r="L42" s="108">
        <v>329.04</v>
      </c>
      <c r="M42" s="68">
        <v>236.86599999999999</v>
      </c>
      <c r="N42" s="69">
        <v>565.90599999999995</v>
      </c>
      <c r="O42" s="99">
        <v>9869.7473599999976</v>
      </c>
      <c r="Q42" s="217"/>
    </row>
    <row r="43" spans="2:17">
      <c r="B43" s="230">
        <v>2012</v>
      </c>
      <c r="C43" s="67">
        <v>5367.5999999999995</v>
      </c>
      <c r="D43" s="67">
        <v>718.19999999999993</v>
      </c>
      <c r="E43" s="67">
        <v>32.159999999999997</v>
      </c>
      <c r="F43" s="67">
        <v>622.625</v>
      </c>
      <c r="G43" s="67">
        <v>180.17135999999999</v>
      </c>
      <c r="H43" s="67">
        <v>750</v>
      </c>
      <c r="I43" s="67">
        <v>1505.1</v>
      </c>
      <c r="J43" s="67">
        <v>0</v>
      </c>
      <c r="K43" s="99">
        <v>9175.8563599999998</v>
      </c>
      <c r="L43" s="108">
        <v>329.04</v>
      </c>
      <c r="M43" s="68">
        <v>236.86599999999999</v>
      </c>
      <c r="N43" s="69">
        <v>565.90599999999995</v>
      </c>
      <c r="O43" s="99">
        <v>9741.7623600000006</v>
      </c>
      <c r="Q43" s="217"/>
    </row>
    <row r="44" spans="2:17">
      <c r="B44" s="230">
        <v>2013</v>
      </c>
      <c r="C44" s="67">
        <v>5380.5999999999995</v>
      </c>
      <c r="D44" s="67">
        <v>790.19999999999993</v>
      </c>
      <c r="E44" s="67">
        <v>32.159999999999997</v>
      </c>
      <c r="F44" s="67">
        <v>622.625</v>
      </c>
      <c r="G44" s="67">
        <v>180.17135999999999</v>
      </c>
      <c r="H44" s="67">
        <v>500</v>
      </c>
      <c r="I44" s="67">
        <v>1505.1</v>
      </c>
      <c r="J44" s="67">
        <v>0</v>
      </c>
      <c r="K44" s="99">
        <v>9010.8563599999998</v>
      </c>
      <c r="L44" s="108">
        <v>329.04</v>
      </c>
      <c r="M44" s="68">
        <v>234.76599999999996</v>
      </c>
      <c r="N44" s="69">
        <v>563.80600000000004</v>
      </c>
      <c r="O44" s="99">
        <v>9574.6623600000003</v>
      </c>
      <c r="Q44" s="217"/>
    </row>
    <row r="45" spans="2:17">
      <c r="B45" s="230">
        <v>2014</v>
      </c>
      <c r="C45" s="67">
        <v>5380.4999999999991</v>
      </c>
      <c r="D45" s="67">
        <v>916.19999999999993</v>
      </c>
      <c r="E45" s="67">
        <v>36.059999999999995</v>
      </c>
      <c r="F45" s="67">
        <v>681.97499999999991</v>
      </c>
      <c r="G45" s="67">
        <v>180.17135999999999</v>
      </c>
      <c r="H45" s="67">
        <v>500</v>
      </c>
      <c r="I45" s="67">
        <v>1507.1</v>
      </c>
      <c r="J45" s="67">
        <v>0</v>
      </c>
      <c r="K45" s="99">
        <v>9202.0063599999994</v>
      </c>
      <c r="L45" s="108">
        <v>329.04</v>
      </c>
      <c r="M45" s="68">
        <v>234.76599999999996</v>
      </c>
      <c r="N45" s="69">
        <v>563.80600000000004</v>
      </c>
      <c r="O45" s="99">
        <v>9765.8123599999999</v>
      </c>
      <c r="Q45" s="217"/>
    </row>
    <row r="46" spans="2:17">
      <c r="B46" s="230">
        <v>2015</v>
      </c>
      <c r="C46" s="67">
        <v>5380.4999999999991</v>
      </c>
      <c r="D46" s="67">
        <v>933.19999999999993</v>
      </c>
      <c r="E46" s="67">
        <v>37.080000000000005</v>
      </c>
      <c r="F46" s="67">
        <v>688.55</v>
      </c>
      <c r="G46" s="67">
        <v>180.17135999999999</v>
      </c>
      <c r="H46" s="67">
        <v>500</v>
      </c>
      <c r="I46" s="67">
        <v>1127.0999999999999</v>
      </c>
      <c r="J46" s="67">
        <v>0</v>
      </c>
      <c r="K46" s="99">
        <v>8846.6013599999987</v>
      </c>
      <c r="L46" s="108">
        <v>329.04</v>
      </c>
      <c r="M46" s="68">
        <v>234.76599999999996</v>
      </c>
      <c r="N46" s="69">
        <v>563.80600000000004</v>
      </c>
      <c r="O46" s="99">
        <v>9410.4073599999992</v>
      </c>
      <c r="Q46" s="217"/>
    </row>
    <row r="47" spans="2:17" s="248" customFormat="1">
      <c r="B47" s="230">
        <v>2016</v>
      </c>
      <c r="C47" s="250">
        <v>5380.4999999999991</v>
      </c>
      <c r="D47" s="250">
        <v>933.19999999999993</v>
      </c>
      <c r="E47" s="250">
        <v>33.46</v>
      </c>
      <c r="F47" s="250">
        <v>689.44999999999993</v>
      </c>
      <c r="G47" s="250">
        <v>180.13836000000001</v>
      </c>
      <c r="H47" s="250">
        <v>500</v>
      </c>
      <c r="I47" s="250">
        <v>1127.0999999999999</v>
      </c>
      <c r="J47" s="250">
        <v>0</v>
      </c>
      <c r="K47" s="259">
        <v>8843.8483599999981</v>
      </c>
      <c r="L47" s="261">
        <v>159.04000000000002</v>
      </c>
      <c r="M47" s="251">
        <v>234.76599999999996</v>
      </c>
      <c r="N47" s="252">
        <v>393.80599999999998</v>
      </c>
      <c r="O47" s="259">
        <v>9237.6543599999986</v>
      </c>
      <c r="Q47" s="263"/>
    </row>
    <row r="48" spans="2:17">
      <c r="B48" s="230">
        <v>2017</v>
      </c>
      <c r="C48" s="67">
        <v>5380.4999999999991</v>
      </c>
      <c r="D48" s="67">
        <v>933.19999999999993</v>
      </c>
      <c r="E48" s="67">
        <v>32.54</v>
      </c>
      <c r="F48" s="67">
        <v>689.44999999999993</v>
      </c>
      <c r="G48" s="67">
        <v>180.13836000000001</v>
      </c>
      <c r="H48" s="67">
        <v>500</v>
      </c>
      <c r="I48" s="67">
        <v>1127.0999999999999</v>
      </c>
      <c r="J48" s="67">
        <v>0</v>
      </c>
      <c r="K48" s="99">
        <v>8842.9283599999981</v>
      </c>
      <c r="L48" s="108">
        <v>159.04000000000002</v>
      </c>
      <c r="M48" s="68">
        <v>234.76599999999996</v>
      </c>
      <c r="N48" s="69">
        <v>393.80599999999998</v>
      </c>
      <c r="O48" s="99">
        <v>9236.7343599999986</v>
      </c>
      <c r="Q48" s="217"/>
    </row>
    <row r="49" spans="2:15">
      <c r="B49" s="110"/>
      <c r="C49" s="111"/>
      <c r="D49" s="70"/>
      <c r="E49" s="70"/>
      <c r="F49" s="70"/>
      <c r="G49" s="70"/>
      <c r="H49" s="70"/>
      <c r="I49" s="70"/>
      <c r="J49" s="70"/>
      <c r="K49" s="112"/>
      <c r="L49" s="113"/>
      <c r="M49" s="71"/>
      <c r="N49" s="71"/>
      <c r="O49" s="112"/>
    </row>
    <row r="50" spans="2:15">
      <c r="B50" s="105" t="s">
        <v>123</v>
      </c>
      <c r="C50" s="52">
        <f>(C48/C43)^(1/($B48-$B43))-1</f>
        <v>4.8020034201612383E-4</v>
      </c>
      <c r="D50" s="72">
        <f t="shared" ref="D50:O50" si="0">(D48/D43)^(1/($B48-$B43))-1</f>
        <v>5.3770086075434209E-2</v>
      </c>
      <c r="E50" s="72">
        <f t="shared" si="0"/>
        <v>2.3520933376679487E-3</v>
      </c>
      <c r="F50" s="72">
        <f t="shared" si="0"/>
        <v>2.0599248564264316E-2</v>
      </c>
      <c r="G50" s="72">
        <f t="shared" si="0"/>
        <v>-3.663447727109137E-5</v>
      </c>
      <c r="H50" s="72">
        <f t="shared" si="0"/>
        <v>-7.7892088518272229E-2</v>
      </c>
      <c r="I50" s="72">
        <f t="shared" si="0"/>
        <v>-5.620120437505649E-2</v>
      </c>
      <c r="J50" s="253" t="s">
        <v>81</v>
      </c>
      <c r="K50" s="100">
        <f t="shared" si="0"/>
        <v>-7.3642781534528634E-3</v>
      </c>
      <c r="L50" s="52">
        <f t="shared" si="0"/>
        <v>-0.13532772459335174</v>
      </c>
      <c r="M50" s="72">
        <f t="shared" si="0"/>
        <v>-1.7794762536998965E-3</v>
      </c>
      <c r="N50" s="97">
        <f t="shared" si="0"/>
        <v>-6.9947196867281902E-2</v>
      </c>
      <c r="O50" s="100">
        <f t="shared" si="0"/>
        <v>-1.0590252749995921E-2</v>
      </c>
    </row>
    <row r="51" spans="2:15">
      <c r="B51" s="106" t="s">
        <v>124</v>
      </c>
      <c r="C51" s="101">
        <f>(C48/C47)-1</f>
        <v>0</v>
      </c>
      <c r="D51" s="102">
        <f t="shared" ref="D51:O51" si="1">(D48/D47)-1</f>
        <v>0</v>
      </c>
      <c r="E51" s="102">
        <f t="shared" si="1"/>
        <v>-2.7495517035266093E-2</v>
      </c>
      <c r="F51" s="102">
        <f t="shared" si="1"/>
        <v>0</v>
      </c>
      <c r="G51" s="102">
        <f t="shared" si="1"/>
        <v>0</v>
      </c>
      <c r="H51" s="102">
        <f t="shared" si="1"/>
        <v>0</v>
      </c>
      <c r="I51" s="102">
        <f t="shared" si="1"/>
        <v>0</v>
      </c>
      <c r="J51" s="260" t="s">
        <v>81</v>
      </c>
      <c r="K51" s="103">
        <f t="shared" si="1"/>
        <v>-1.0402711156387578E-4</v>
      </c>
      <c r="L51" s="101">
        <f t="shared" si="1"/>
        <v>0</v>
      </c>
      <c r="M51" s="102">
        <f t="shared" si="1"/>
        <v>0</v>
      </c>
      <c r="N51" s="109">
        <f t="shared" si="1"/>
        <v>0</v>
      </c>
      <c r="O51" s="103">
        <f t="shared" si="1"/>
        <v>-9.9592381804569641E-5</v>
      </c>
    </row>
    <row r="52" spans="2:15">
      <c r="B52" s="96"/>
      <c r="C52" s="67"/>
      <c r="D52" s="67"/>
      <c r="E52" s="67"/>
      <c r="F52" s="67"/>
      <c r="G52" s="67"/>
      <c r="H52" s="67"/>
      <c r="I52" s="67"/>
      <c r="J52" s="67"/>
      <c r="K52" s="69"/>
      <c r="L52" s="69"/>
      <c r="M52" s="69"/>
      <c r="N52" s="69"/>
      <c r="O52" s="69"/>
    </row>
    <row r="53" spans="2:15">
      <c r="B53" s="36"/>
      <c r="C53" s="30"/>
      <c r="D53" s="30"/>
      <c r="E53" s="30"/>
      <c r="F53" s="30"/>
      <c r="G53" s="30"/>
      <c r="H53" s="30"/>
      <c r="I53" s="30"/>
      <c r="J53" s="30"/>
      <c r="K53" s="35"/>
      <c r="L53" s="35"/>
      <c r="M53" s="35"/>
      <c r="N53" s="35"/>
      <c r="O53" s="35"/>
    </row>
    <row r="54" spans="2:15">
      <c r="B54" s="37"/>
      <c r="C54" s="29"/>
      <c r="D54" s="29"/>
      <c r="E54" s="29"/>
      <c r="F54" s="29"/>
      <c r="G54" s="29"/>
    </row>
    <row r="55" spans="2:15">
      <c r="B55" s="37"/>
      <c r="C55" s="29"/>
      <c r="D55" s="29"/>
      <c r="E55" s="29"/>
      <c r="F55" s="29"/>
      <c r="G55" s="29"/>
    </row>
    <row r="56" spans="2:15">
      <c r="B56" s="38"/>
      <c r="C56" s="29"/>
      <c r="D56" s="29"/>
      <c r="E56" s="29"/>
      <c r="F56" s="29"/>
      <c r="G56" s="29"/>
    </row>
    <row r="57" spans="2:15">
      <c r="B57" s="39"/>
      <c r="C57" s="29"/>
      <c r="D57" s="29"/>
      <c r="E57" s="29"/>
      <c r="F57" s="29"/>
      <c r="G57" s="29"/>
    </row>
    <row r="58" spans="2:15">
      <c r="B58" s="39"/>
      <c r="C58" s="29"/>
      <c r="D58" s="29"/>
      <c r="E58" s="29"/>
      <c r="F58" s="29"/>
      <c r="G58" s="29"/>
    </row>
  </sheetData>
  <mergeCells count="4">
    <mergeCell ref="B4:B5"/>
    <mergeCell ref="C4:K4"/>
    <mergeCell ref="L4:N4"/>
    <mergeCell ref="O4:O5"/>
  </mergeCells>
  <hyperlinks>
    <hyperlink ref="B1" location="Contents!A1" display="Return to contents"/>
  </hyperlinks>
  <pageMargins left="0.17" right="0.32" top="0.28000000000000003" bottom="1" header="0.22" footer="0.5"/>
  <pageSetup paperSize="9" scale="7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4D1CA2-07C5-451B-8C1E-4842FCA4256B}"/>
</file>

<file path=customXml/itemProps2.xml><?xml version="1.0" encoding="utf-8"?>
<ds:datastoreItem xmlns:ds="http://schemas.openxmlformats.org/officeDocument/2006/customXml" ds:itemID="{D9E2269F-A19F-4B5A-ADCD-7D2BD8CB7F13}"/>
</file>

<file path=customXml/itemProps3.xml><?xml version="1.0" encoding="utf-8"?>
<ds:datastoreItem xmlns:ds="http://schemas.openxmlformats.org/officeDocument/2006/customXml" ds:itemID="{4D2E6959-E56B-4FB2-9342-1E09896C8A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Table 7</vt:lpstr>
      <vt:lpstr>'Table 5'!Print_Area</vt:lpstr>
      <vt:lpstr>'Table 6'!Print_Area</vt:lpstr>
      <vt:lpstr>'Table 7'!Print_Area</vt:lpstr>
    </vt:vector>
  </TitlesOfParts>
  <Company>Ministry of Economic Development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Maria Botes</cp:lastModifiedBy>
  <cp:lastPrinted>2011-09-12T01:43:30Z</cp:lastPrinted>
  <dcterms:created xsi:type="dcterms:W3CDTF">2011-08-18T01:17:26Z</dcterms:created>
  <dcterms:modified xsi:type="dcterms:W3CDTF">2018-12-07T01:15:13Z</dcterms:modified>
</cp:coreProperties>
</file>