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Data Analitics\Advance Excle Assingment\Completed\"/>
    </mc:Choice>
  </mc:AlternateContent>
  <xr:revisionPtr revIDLastSave="0" documentId="13_ncr:1_{941E4E9F-35C7-43DE-9473-3A19C6CD242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perators" sheetId="2" r:id="rId1"/>
    <sheet name="Arithmatic Functions" sheetId="1" r:id="rId2"/>
  </sheets>
  <definedNames>
    <definedName name="_xlnm._FilterDatabase" localSheetId="1" hidden="1">'Arithmatic Functions'!$B$6:$J$44</definedName>
    <definedName name="Basic_Salary">'Arithmatic Functions'!$J$7:$J$44</definedName>
    <definedName name="Department">'Arithmatic Functions'!$H$7:$H$44</definedName>
    <definedName name="Gender">'Arithmatic Functions'!$F$7:$F$44</definedName>
    <definedName name="Region">'Arithmatic Functions'!$I$7:$I$44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N12" i="1"/>
  <c r="N11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O17" i="1"/>
  <c r="P17" i="1"/>
  <c r="Q17" i="1"/>
  <c r="N17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O28" i="1" l="1"/>
  <c r="P28" i="1"/>
  <c r="Q28" i="1"/>
  <c r="N28" i="1"/>
  <c r="N6" i="1"/>
  <c r="N8" i="1"/>
  <c r="N7" i="1"/>
  <c r="N5" i="1"/>
  <c r="N4" i="1"/>
  <c r="N3" i="1"/>
</calcChain>
</file>

<file path=xl/sharedStrings.xml><?xml version="1.0" encoding="utf-8"?>
<sst xmlns="http://schemas.openxmlformats.org/spreadsheetml/2006/main" count="515" uniqueCount="122">
  <si>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</si>
  <si>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</si>
  <si>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</si>
  <si>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</si>
  <si>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</si>
  <si>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</si>
  <si>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</si>
  <si>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</si>
  <si>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</si>
  <si>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</si>
  <si>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</si>
  <si>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</si>
  <si>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</si>
  <si>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</si>
  <si>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</si>
  <si>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</si>
  <si>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</si>
  <si>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</si>
  <si>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</si>
  <si>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</si>
  <si>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</si>
  <si>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</si>
  <si>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</si>
  <si>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</si>
  <si>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</si>
  <si>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</si>
  <si>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</si>
  <si>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</si>
  <si>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</si>
  <si>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</si>
  <si>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</si>
  <si>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</si>
  <si>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</si>
  <si>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</si>
  <si>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</si>
  <si>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</si>
  <si>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</si>
  <si>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</si>
  <si>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</si>
  <si>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</si>
  <si>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</si>
  <si>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</si>
  <si>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</si>
  <si>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</si>
  <si>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</si>
  <si>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</si>
  <si>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</si>
  <si>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</si>
  <si>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</si>
  <si>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</si>
  <si>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</si>
  <si>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</si>
  <si>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</si>
  <si>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</si>
  <si>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</si>
  <si>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</si>
  <si>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</si>
  <si>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</si>
  <si>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</si>
  <si>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</si>
  <si>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</si>
  <si>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</si>
  <si>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</si>
  <si>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</si>
  <si>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</si>
  <si>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</si>
  <si>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</si>
  <si>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</si>
  <si>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</si>
  <si>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</si>
  <si>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</si>
  <si>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</si>
  <si>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</si>
  <si>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</si>
  <si>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</si>
  <si>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</si>
  <si>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</si>
  <si>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</si>
  <si>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</si>
  <si>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</si>
  <si>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</si>
  <si>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</si>
  <si>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</si>
  <si>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</si>
  <si>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</si>
  <si>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</si>
  <si>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</si>
  <si>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</si>
  <si>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</si>
  <si>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</si>
  <si>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</si>
  <si>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</si>
  <si>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</si>
  <si>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</si>
  <si>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</si>
  <si>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</si>
  <si>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</si>
  <si>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</si>
  <si>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</si>
  <si>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</si>
  <si>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</si>
  <si>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</si>
  <si>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</si>
  <si>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</si>
  <si>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</si>
  <si>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</si>
  <si>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</si>
  <si>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</si>
  <si>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</si>
  <si>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</si>
  <si>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</si>
  <si>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</si>
  <si>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</si>
  <si>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</si>
  <si>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Regionwise Departmentwise Report</t>
  </si>
  <si>
    <t>Department/Region</t>
  </si>
  <si>
    <t>TOTAL</t>
  </si>
  <si>
    <t>HRA</t>
  </si>
  <si>
    <t>Bonus</t>
  </si>
  <si>
    <t>P.Tax</t>
  </si>
  <si>
    <t>G.Salary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</si>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</sst>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1" fontId="0" fillId="0" borderId="1" xfId="0" applyNumberFormat="1" applyBorder="1"/>
    <xf numFmtId="0" fontId="0" fillId="0" borderId="4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6"/>
  <sheetViews>
    <sheetView workbookViewId="0">
      <selection activeCell="O9" sqref="O9:O46"/>
    </sheetView>
  </sheetViews>
  <sheetFormatPr defaultRowHeight="14.4" x14ac:dyDescent="0.3"/>
  <cols>
    <col min="5" max="5" width="9.88671875" bestFit="1" customWidth="1"/>
    <col min="8" max="8" width="23.44140625" bestFit="1" customWidth="1"/>
    <col min="9" max="9" width="9.44140625" bestFit="1" customWidth="1"/>
    <col min="10" max="10" width="10.6640625" bestFit="1" customWidth="1"/>
    <col min="11" max="11" width="11.109375" bestFit="1" customWidth="1"/>
    <col min="15" max="15" width="10" bestFit="1" customWidth="1"/>
    <col min="16" max="16" width="10.10937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 t="s">
        <v>117</v>
      </c>
      <c r="L8" s="8" t="s">
        <v>118</v>
      </c>
      <c r="M8" s="8" t="s">
        <v>120</v>
      </c>
      <c r="N8" s="8" t="s">
        <v>119</v>
      </c>
      <c r="O8" s="8" t="s">
        <v>121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1000+(J9*5%)</f>
        <v>3400</v>
      </c>
      <c r="M9" s="5">
        <f>K9+J9+L9</f>
        <v>73000</v>
      </c>
      <c r="N9" s="9">
        <f>M9*5%</f>
        <v>3650</v>
      </c>
      <c r="O9" s="9">
        <f>M9-N9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1000+(J10*5%)</f>
        <v>2750</v>
      </c>
      <c r="M10" s="5">
        <f t="shared" ref="M10:M46" si="2">K10+J10+L10</f>
        <v>53500</v>
      </c>
      <c r="N10" s="9">
        <f t="shared" ref="N10:N46" si="3">M10*5%</f>
        <v>2675</v>
      </c>
      <c r="O10" s="9">
        <f t="shared" ref="O10:O46" si="4">M10-N10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9">
        <f t="shared" si="3"/>
        <v>5075</v>
      </c>
      <c r="O11" s="9">
        <f t="shared" si="4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9">
        <f t="shared" si="3"/>
        <v>6575</v>
      </c>
      <c r="O12" s="9">
        <f t="shared" si="4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9">
        <f t="shared" si="3"/>
        <v>1700</v>
      </c>
      <c r="O13" s="9">
        <f t="shared" si="4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9">
        <f t="shared" si="3"/>
        <v>6875</v>
      </c>
      <c r="O14" s="9">
        <f t="shared" si="4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9">
        <f t="shared" si="3"/>
        <v>5825</v>
      </c>
      <c r="O15" s="9">
        <f t="shared" si="4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9">
        <f t="shared" si="3"/>
        <v>3425</v>
      </c>
      <c r="O16" s="9">
        <f t="shared" si="4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9">
        <f t="shared" si="3"/>
        <v>6950</v>
      </c>
      <c r="O17" s="9">
        <f t="shared" si="4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9">
        <f t="shared" si="3"/>
        <v>3800</v>
      </c>
      <c r="O18" s="9">
        <f t="shared" si="4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9">
        <f t="shared" si="3"/>
        <v>2825</v>
      </c>
      <c r="O19" s="9">
        <f t="shared" si="4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9">
        <f t="shared" si="3"/>
        <v>3275</v>
      </c>
      <c r="O20" s="9">
        <f t="shared" si="4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9">
        <f t="shared" si="3"/>
        <v>6800</v>
      </c>
      <c r="O21" s="9">
        <f t="shared" si="4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9">
        <f t="shared" si="3"/>
        <v>2600</v>
      </c>
      <c r="O22" s="9">
        <f t="shared" si="4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9">
        <f t="shared" si="3"/>
        <v>6200</v>
      </c>
      <c r="O23" s="9">
        <f t="shared" si="4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9">
        <f t="shared" si="3"/>
        <v>5075</v>
      </c>
      <c r="O24" s="9">
        <f t="shared" si="4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9">
        <f t="shared" si="3"/>
        <v>6425</v>
      </c>
      <c r="O25" s="9">
        <f t="shared" si="4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9">
        <f t="shared" si="3"/>
        <v>4700</v>
      </c>
      <c r="O26" s="9">
        <f t="shared" si="4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9">
        <f t="shared" si="3"/>
        <v>1175</v>
      </c>
      <c r="O27" s="9">
        <f t="shared" si="4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9">
        <f t="shared" si="3"/>
        <v>6125</v>
      </c>
      <c r="O28" s="9">
        <f t="shared" si="4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9">
        <f t="shared" si="3"/>
        <v>1475</v>
      </c>
      <c r="O29" s="9">
        <f t="shared" si="4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9">
        <f t="shared" si="3"/>
        <v>5675</v>
      </c>
      <c r="O30" s="9">
        <f t="shared" si="4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9">
        <f t="shared" si="3"/>
        <v>3725</v>
      </c>
      <c r="O31" s="9">
        <f t="shared" si="4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9">
        <f t="shared" si="3"/>
        <v>3800</v>
      </c>
      <c r="O32" s="9">
        <f t="shared" si="4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9">
        <f t="shared" si="3"/>
        <v>6275</v>
      </c>
      <c r="O33" s="9">
        <f t="shared" si="4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9">
        <f t="shared" si="3"/>
        <v>4025</v>
      </c>
      <c r="O34" s="9">
        <f t="shared" si="4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9">
        <f t="shared" si="3"/>
        <v>4925</v>
      </c>
      <c r="O35" s="9">
        <f t="shared" si="4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9">
        <f t="shared" si="3"/>
        <v>6425</v>
      </c>
      <c r="O36" s="9">
        <f t="shared" si="4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9">
        <f t="shared" si="3"/>
        <v>1550</v>
      </c>
      <c r="O37" s="9">
        <f t="shared" si="4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9">
        <f t="shared" si="3"/>
        <v>3575</v>
      </c>
      <c r="O38" s="9">
        <f t="shared" si="4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9">
        <f t="shared" si="3"/>
        <v>6575</v>
      </c>
      <c r="O39" s="9">
        <f t="shared" si="4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9">
        <f t="shared" si="3"/>
        <v>4325</v>
      </c>
      <c r="O40" s="9">
        <f t="shared" si="4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9">
        <f t="shared" si="3"/>
        <v>2075</v>
      </c>
      <c r="O41" s="9">
        <f t="shared" si="4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9">
        <f t="shared" si="3"/>
        <v>6125</v>
      </c>
      <c r="O42" s="9">
        <f t="shared" si="4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9">
        <f t="shared" si="3"/>
        <v>3950</v>
      </c>
      <c r="O43" s="9">
        <f t="shared" si="4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9">
        <f t="shared" si="3"/>
        <v>4400</v>
      </c>
      <c r="O44" s="9">
        <f t="shared" si="4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9">
        <f t="shared" si="3"/>
        <v>3575</v>
      </c>
      <c r="O45" s="9">
        <f t="shared" si="4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9">
        <f t="shared" si="3"/>
        <v>2000</v>
      </c>
      <c r="O46" s="9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44"/>
  <sheetViews>
    <sheetView tabSelected="1" topLeftCell="B1" zoomScale="90" zoomScaleNormal="90" workbookViewId="0">
      <selection activeCell="N14" sqref="N14"/>
    </sheetView>
  </sheetViews>
  <sheetFormatPr defaultRowHeight="14.4" x14ac:dyDescent="0.3"/>
  <cols>
    <col min="5" max="5" width="10.5546875" bestFit="1" customWidth="1"/>
    <col min="8" max="8" width="23.44140625" bestFit="1" customWidth="1"/>
    <col min="10" max="10" width="10.6640625" bestFit="1" customWidth="1"/>
    <col min="13" max="13" width="37.5546875" bestFit="1" customWidth="1"/>
    <col min="14" max="14" width="13.3320312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7" x14ac:dyDescent="0.3">
      <c r="C2" s="6" t="s">
        <v>91</v>
      </c>
      <c r="D2" s="6"/>
      <c r="E2" s="6"/>
      <c r="F2" s="6"/>
      <c r="G2" s="6"/>
      <c r="H2" s="6"/>
      <c r="M2" s="11" t="s">
        <v>106</v>
      </c>
      <c r="N2" s="12"/>
    </row>
    <row r="3" spans="2:17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SUM(J7:J44)</f>
        <v>2191000</v>
      </c>
    </row>
    <row r="4" spans="2:17" x14ac:dyDescent="0.3">
      <c r="M4" s="1" t="s">
        <v>98</v>
      </c>
      <c r="N4" s="9">
        <f>AVERAGE(J7:J44)</f>
        <v>57657.894736842107</v>
      </c>
    </row>
    <row r="5" spans="2:17" x14ac:dyDescent="0.3">
      <c r="M5" s="1" t="s">
        <v>99</v>
      </c>
      <c r="N5" s="5">
        <f>MEDIAN(J7:J44)</f>
        <v>55000</v>
      </c>
    </row>
    <row r="6" spans="2:17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t="s">
        <v>6</v>
      </c>
      <c r="I6" s="1" t="s">
        <v>92</v>
      </c>
      <c r="J6" s="1" t="s">
        <v>7</v>
      </c>
      <c r="M6" s="1" t="s">
        <v>100</v>
      </c>
      <c r="N6" s="5">
        <f>44-6</f>
        <v>38</v>
      </c>
    </row>
    <row r="7" spans="2:17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MAX(J7:J44)</f>
        <v>92000</v>
      </c>
    </row>
    <row r="8" spans="2:17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MIN(J7:J44)</f>
        <v>15000</v>
      </c>
    </row>
    <row r="9" spans="2:17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7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11" t="s">
        <v>105</v>
      </c>
      <c r="N10" s="12"/>
    </row>
    <row r="11" spans="2:17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COUNTIF(Gender,$F10)</f>
        <v>23</v>
      </c>
    </row>
    <row r="12" spans="2:17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COUNTIF(Gender,$F7)</f>
        <v>15</v>
      </c>
    </row>
    <row r="13" spans="2:17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COUNTIF(Region,$I7)</f>
        <v>10</v>
      </c>
    </row>
    <row r="14" spans="2:17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</row>
    <row r="15" spans="2:17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11" t="s">
        <v>114</v>
      </c>
      <c r="N15" s="12"/>
    </row>
    <row r="16" spans="2:17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1" t="s">
        <v>115</v>
      </c>
      <c r="N16" s="1" t="s">
        <v>93</v>
      </c>
      <c r="O16" s="1" t="s">
        <v>95</v>
      </c>
      <c r="P16" s="1" t="s">
        <v>94</v>
      </c>
      <c r="Q16" s="1" t="s">
        <v>96</v>
      </c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  <c r="M17" s="3" t="s">
        <v>38</v>
      </c>
      <c r="N17" s="5">
        <f>SUMIFS(Basic_Salary,Department,$M17,Region,N$16)</f>
        <v>48000</v>
      </c>
      <c r="O17" s="5">
        <f>SUMIFS(Basic_Salary,Department,$M17,Region,O$16)</f>
        <v>62000</v>
      </c>
      <c r="P17" s="5">
        <f>SUMIFS(Basic_Salary,Department,$M17,Region,P$16)</f>
        <v>0</v>
      </c>
      <c r="Q17" s="5">
        <f>SUMIFS(Basic_Salary,Department,$M17,Region,Q$16)</f>
        <v>0</v>
      </c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  <c r="M18" s="3" t="s">
        <v>20</v>
      </c>
      <c r="N18" s="5">
        <f>SUMIFS(Basic_Salary,Department,$M18,Region,N$16)</f>
        <v>183000</v>
      </c>
      <c r="O18" s="5">
        <f>SUMIFS(Basic_Salary,Department,$M18,Region,O$16)</f>
        <v>82000</v>
      </c>
      <c r="P18" s="5">
        <f>SUMIFS(Basic_Salary,Department,$M18,Region,P$16)</f>
        <v>92000</v>
      </c>
      <c r="Q18" s="5">
        <f>SUMIFS(Basic_Salary,Department,$M18,Region,Q$16)</f>
        <v>45000</v>
      </c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  <c r="M19" s="3" t="s">
        <v>29</v>
      </c>
      <c r="N19" s="5">
        <f>SUMIFS(Basic_Salary,Department,$M19,Region,N$16)</f>
        <v>50000</v>
      </c>
      <c r="O19" s="5">
        <f>SUMIFS(Basic_Salary,Department,$M19,Region,O$16)</f>
        <v>154000</v>
      </c>
      <c r="P19" s="5">
        <f>SUMIFS(Basic_Salary,Department,$M19,Region,P$16)</f>
        <v>95000</v>
      </c>
      <c r="Q19" s="5">
        <f>SUMIFS(Basic_Salary,Department,$M19,Region,Q$16)</f>
        <v>15000</v>
      </c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3" t="s">
        <v>15</v>
      </c>
      <c r="N20" s="5">
        <f>SUMIFS(Basic_Salary,Department,$M20,Region,N$16)</f>
        <v>22000</v>
      </c>
      <c r="O20" s="5">
        <f>SUMIFS(Basic_Salary,Department,$M20,Region,O$16)</f>
        <v>58000</v>
      </c>
      <c r="P20" s="5">
        <f>SUMIFS(Basic_Salary,Department,$M20,Region,P$16)</f>
        <v>27000</v>
      </c>
      <c r="Q20" s="5">
        <f>SUMIFS(Basic_Salary,Department,$M20,Region,Q$16)</f>
        <v>47000</v>
      </c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3" t="s">
        <v>26</v>
      </c>
      <c r="N21" s="5">
        <f>SUMIFS(Basic_Salary,Department,$M21,Region,N$16)</f>
        <v>91000</v>
      </c>
      <c r="O21" s="5">
        <f>SUMIFS(Basic_Salary,Department,$M21,Region,O$16)</f>
        <v>87000</v>
      </c>
      <c r="P21" s="5">
        <f>SUMIFS(Basic_Salary,Department,$M21,Region,P$16)</f>
        <v>0</v>
      </c>
      <c r="Q21" s="5">
        <f>SUMIFS(Basic_Salary,Department,$M21,Region,Q$16)</f>
        <v>0</v>
      </c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56</v>
      </c>
      <c r="N22" s="5">
        <f>SUMIFS(Basic_Salary,Department,$M22,Region,N$16)</f>
        <v>0</v>
      </c>
      <c r="O22" s="5">
        <f>SUMIFS(Basic_Salary,Department,$M22,Region,O$16)</f>
        <v>37000</v>
      </c>
      <c r="P22" s="5">
        <f>SUMIFS(Basic_Salary,Department,$M22,Region,P$16)</f>
        <v>43000</v>
      </c>
      <c r="Q22" s="5">
        <f>SUMIFS(Basic_Salary,Department,$M22,Region,Q$16)</f>
        <v>77000</v>
      </c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49</v>
      </c>
      <c r="N23" s="5">
        <f>SUMIFS(Basic_Salary,Department,$M23,Region,N$16)</f>
        <v>0</v>
      </c>
      <c r="O23" s="5">
        <f>SUMIFS(Basic_Salary,Department,$M23,Region,O$16)</f>
        <v>0</v>
      </c>
      <c r="P23" s="5">
        <f>SUMIFS(Basic_Salary,Department,$M23,Region,P$16)</f>
        <v>90000</v>
      </c>
      <c r="Q23" s="5">
        <f>SUMIFS(Basic_Salary,Department,$M23,Region,Q$16)</f>
        <v>0</v>
      </c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32</v>
      </c>
      <c r="N24" s="5">
        <f>SUMIFS(Basic_Salary,Department,$M24,Region,N$16)</f>
        <v>26000</v>
      </c>
      <c r="O24" s="5">
        <f>SUMIFS(Basic_Salary,Department,$M24,Region,O$16)</f>
        <v>135000</v>
      </c>
      <c r="P24" s="5">
        <f>SUMIFS(Basic_Salary,Department,$M24,Region,P$16)</f>
        <v>81000</v>
      </c>
      <c r="Q24" s="5">
        <f>SUMIFS(Basic_Salary,Department,$M24,Region,Q$16)</f>
        <v>0</v>
      </c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67</v>
      </c>
      <c r="N25" s="5">
        <f>SUMIFS(Basic_Salary,Department,$M25,Region,N$16)</f>
        <v>0</v>
      </c>
      <c r="O25" s="5">
        <f>SUMIFS(Basic_Salary,Department,$M25,Region,O$16)</f>
        <v>146000</v>
      </c>
      <c r="P25" s="5">
        <f>SUMIFS(Basic_Salary,Department,$M25,Region,P$16)</f>
        <v>0</v>
      </c>
      <c r="Q25" s="5">
        <f>SUMIFS(Basic_Salary,Department,$M25,Region,Q$16)</f>
        <v>0</v>
      </c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12</v>
      </c>
      <c r="N26" s="5">
        <f>SUMIFS(Basic_Salary,Department,$M26,Region,N$16)</f>
        <v>85000</v>
      </c>
      <c r="O26" s="5">
        <f>SUMIFS(Basic_Salary,Department,$M26,Region,O$16)</f>
        <v>19000</v>
      </c>
      <c r="P26" s="5">
        <f>SUMIFS(Basic_Salary,Department,$M26,Region,P$16)</f>
        <v>49000</v>
      </c>
      <c r="Q26" s="5">
        <f>SUMIFS(Basic_Salary,Department,$M26,Region,Q$16)</f>
        <v>83000</v>
      </c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35</v>
      </c>
      <c r="N27" s="5">
        <f>SUMIFS(Basic_Salary,Department,$M27,Region,N$16)</f>
        <v>52000</v>
      </c>
      <c r="O27" s="5">
        <f>SUMIFS(Basic_Salary,Department,$M27,Region,O$16)</f>
        <v>110000</v>
      </c>
      <c r="P27" s="5">
        <f>SUMIFS(Basic_Salary,Department,$M27,Region,P$16)</f>
        <v>0</v>
      </c>
      <c r="Q27" s="5">
        <f>SUMIFS(Basic_Salary,Department,$M27,Region,Q$16)</f>
        <v>0</v>
      </c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10" t="s">
        <v>116</v>
      </c>
      <c r="N28">
        <f>SUM(N17:N27)</f>
        <v>557000</v>
      </c>
      <c r="O28">
        <f t="shared" ref="O28:Q28" si="0">SUM(O17:O27)</f>
        <v>890000</v>
      </c>
      <c r="P28">
        <f t="shared" si="0"/>
        <v>477000</v>
      </c>
      <c r="Q28">
        <f t="shared" si="0"/>
        <v>267000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15:N15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Operators</vt:lpstr>
      <vt:lpstr>Arithmatic Functions</vt:lpstr>
      <vt:lpstr>Basic_Salary</vt:lpstr>
      <vt:lpstr>Department</vt:lpstr>
      <vt:lpstr>Gender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Shubham Kumar Rai</cp:lastModifiedBy>
  <dcterms:created xsi:type="dcterms:W3CDTF">2022-07-27T05:54:27Z</dcterms:created>
  <dcterms:modified xsi:type="dcterms:W3CDTF">2023-02-24T11:02:24Z</dcterms:modified>
</cp:coreProperties>
</file>