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Justificativas" sheetId="2" r:id="rId5"/>
  </sheets>
  <definedNames/>
  <calcPr/>
</workbook>
</file>

<file path=xl/sharedStrings.xml><?xml version="1.0" encoding="utf-8"?>
<sst xmlns="http://schemas.openxmlformats.org/spreadsheetml/2006/main" count="63" uniqueCount="43">
  <si>
    <t>Digitar os nomes dos alunos nas celulas de cor Laranja – Em orderm Alfabética</t>
  </si>
  <si>
    <t>O Aluno que tem nome na linha deve definir as notas de todos alunos nas respectivas colunas Amarelas</t>
  </si>
  <si>
    <t>A equipe deve definir os percentuais para cada aluno nas celulas em Azul, Respeitando o limite de 100%
Essa definição deve ser justificada</t>
  </si>
  <si>
    <t>Justificar as notas na segunda ABA e gerar um PDF com as duas abas com boa qualidade para facil visualização</t>
  </si>
  <si>
    <t>Ana</t>
  </si>
  <si>
    <t>Eduardo</t>
  </si>
  <si>
    <t>Felipe</t>
  </si>
  <si>
    <t>Paulo</t>
  </si>
  <si>
    <t>Raissa</t>
  </si>
  <si>
    <t>Nota Média do Aluno</t>
  </si>
  <si>
    <t>Percentual Calculado</t>
  </si>
  <si>
    <t>Percentual Definido</t>
  </si>
  <si>
    <t>Diferença</t>
  </si>
  <si>
    <t>Índice Definido</t>
  </si>
  <si>
    <t>Lembrem que a nota maxima é 10, se algum aluno ficar com mais que 10, a nota adicional sera perdida...</t>
  </si>
  <si>
    <t>Simulação de Notas</t>
  </si>
  <si>
    <t>Nota Perdida
pela Equipe</t>
  </si>
  <si>
    <t>Justificativa dos percentuais
Escolhidos pela equipe</t>
  </si>
  <si>
    <t xml:space="preserve">Quem Deu a nota </t>
  </si>
  <si>
    <t>Quem recebeu a Nota</t>
  </si>
  <si>
    <t>Nota</t>
  </si>
  <si>
    <t>Motivo / Justificativa</t>
  </si>
  <si>
    <t>Contribui com a documentação</t>
  </si>
  <si>
    <t>Contribuiu com o protótipo</t>
  </si>
  <si>
    <t>Contribuiu com o protótipo e apresentações</t>
  </si>
  <si>
    <t>Programação da bengala e parte física</t>
  </si>
  <si>
    <t>Auxiliou na documentação e a criação do protótipo</t>
  </si>
  <si>
    <t>Principalmente lidou com a documentação e pesquisa do projeto, contribuindo de acordo com o planejamento.</t>
  </si>
  <si>
    <t>Criei e montei a parte física do protótipo, contribuindo de acordo com o planejamento.</t>
  </si>
  <si>
    <t>Contribuiu com o código utilizado no arduino do protótipo e a criação da placa, contribuindo de acordo com o planejamento.</t>
  </si>
  <si>
    <t>Ajudou na criação do protótipo e aquisição das peças, contribuindo de acordo com o planejamento.</t>
  </si>
  <si>
    <t>Lidou com a principal parte da documentação junto com a Ana e auxiliou na criação do protótipo, contribuindo de acordo com o planejamento.</t>
  </si>
  <si>
    <t>Contribuiu bem com suas funções no projeto</t>
  </si>
  <si>
    <t>Ajudou com a parte escrita</t>
  </si>
  <si>
    <t>Auxiliou com a modelagem da bengala</t>
  </si>
  <si>
    <t>Auxiliou com as apresentações e a parte escrita</t>
  </si>
  <si>
    <t>Realizei a programação da bengala, como também auxiliei na construção do circuito e definição de sensores</t>
  </si>
  <si>
    <t>Ajudou com a parte escrita e no processo de construção do circuito que fará parte da bengala</t>
  </si>
  <si>
    <t>Fez o que foi designado de acordo com a divisão de tarefas.</t>
  </si>
  <si>
    <r>
      <rPr>
        <rFont val="Arial"/>
        <color rgb="FF000000"/>
      </rPr>
      <t>Fez o que foi designado de acordo com a divisão de tarefas.</t>
    </r>
  </si>
  <si>
    <r>
      <rPr>
        <rFont val="Arial"/>
        <color rgb="FF000000"/>
      </rPr>
      <t>Fez o que foi designado de acordo com a divisão de tarefas.</t>
    </r>
  </si>
  <si>
    <r>
      <rPr>
        <rFont val="Arial"/>
        <color rgb="FF000000"/>
      </rPr>
      <t>Fez o que foi designado de acordo com a divisão de tarefas.</t>
    </r>
  </si>
  <si>
    <r>
      <rPr>
        <rFont val="Arial"/>
        <color rgb="FF000000"/>
      </rPr>
      <t>Fez o que foi designado de acordo com a divisão de tarefas.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</si>
</sst>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"/>
  </numFmts>
  <fonts count="8">
    <font>
      <sz val="10.0"/>
      <color rgb="FF000000"/>
      <name val="Arial"/>
      <scheme val="minor"/>
    </font>
    <font>
      <sz val="11.0"/>
      <color theme="1"/>
      <name val="Cambria"/>
    </font>
    <font/>
    <font>
      <color theme="1"/>
      <name val="Arial"/>
      <scheme val="minor"/>
    </font>
    <font>
      <sz val="10.0"/>
      <color theme="1"/>
      <name val="Cambria"/>
    </font>
    <font>
      <sz val="10.0"/>
      <color rgb="FF000000"/>
      <name val="Cambria"/>
    </font>
    <font>
      <color theme="1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1"/>
    </xf>
    <xf borderId="0" fillId="0" fontId="3" numFmtId="0" xfId="0" applyFont="1"/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4" fillId="3" fontId="1" numFmtId="4" xfId="0" applyAlignment="1" applyBorder="1" applyFont="1" applyNumberFormat="1">
      <alignment readingOrder="0" shrinkToFit="0" vertical="bottom" wrapText="0"/>
    </xf>
    <xf borderId="4" fillId="3" fontId="1" numFmtId="4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3" numFmtId="4" xfId="0" applyFont="1" applyNumberFormat="1"/>
    <xf borderId="0" fillId="0" fontId="1" numFmtId="10" xfId="0" applyAlignment="1" applyFont="1" applyNumberFormat="1">
      <alignment shrinkToFit="0" vertical="bottom" wrapText="0"/>
    </xf>
    <xf borderId="5" fillId="4" fontId="1" numFmtId="10" xfId="0" applyAlignment="1" applyBorder="1" applyFont="1" applyNumberFormat="1">
      <alignment shrinkToFit="0" vertical="bottom" wrapText="0"/>
    </xf>
    <xf borderId="5" fillId="4" fontId="1" numFmtId="10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2" numFmtId="0" xfId="0" applyBorder="1" applyFont="1"/>
    <xf borderId="8" fillId="0" fontId="2" numFmtId="0" xfId="0" applyBorder="1" applyFont="1"/>
    <xf borderId="4" fillId="0" fontId="1" numFmtId="0" xfId="0" applyAlignment="1" applyBorder="1" applyFont="1">
      <alignment shrinkToFit="0" vertical="bottom" wrapText="1"/>
    </xf>
    <xf borderId="4" fillId="0" fontId="1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5" fillId="5" fontId="1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6" fontId="5" numFmtId="4" xfId="0" applyAlignment="1" applyFill="1" applyFont="1" applyNumberForma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3" numFmtId="0" xfId="0" applyAlignment="1" applyFont="1">
      <alignment horizontal="left" readingOrder="0"/>
    </xf>
    <xf borderId="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>
        <color rgb="FF000000"/>
        <name val="Arial"/>
      </font>
      <fill>
        <patternFill patternType="solid">
          <fgColor rgb="FFF4C7C3"/>
          <bgColor rgb="FFF4C7C3"/>
        </patternFill>
      </fill>
      <border/>
    </dxf>
    <dxf>
      <font>
        <color rgb="FF000000"/>
        <name val="Arial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8.0"/>
    <col customWidth="1" min="3" max="11" width="14.38"/>
    <col customWidth="1" min="12" max="26" width="8.63"/>
  </cols>
  <sheetData>
    <row r="1" ht="15.75" customHeight="1">
      <c r="B1" s="1" t="s">
        <v>0</v>
      </c>
      <c r="C1" s="2"/>
      <c r="D1" s="2"/>
      <c r="E1" s="2"/>
      <c r="F1" s="2"/>
      <c r="G1" s="3"/>
      <c r="I1" s="4">
        <f>NOW()</f>
        <v>45532.80848</v>
      </c>
    </row>
    <row r="2" ht="15.75" customHeight="1">
      <c r="B2" s="5" t="s">
        <v>1</v>
      </c>
      <c r="C2" s="2"/>
      <c r="D2" s="2"/>
      <c r="E2" s="2"/>
      <c r="F2" s="2"/>
      <c r="G2" s="3"/>
    </row>
    <row r="3" ht="28.5" customHeight="1">
      <c r="B3" s="6" t="s">
        <v>2</v>
      </c>
      <c r="C3" s="2"/>
      <c r="D3" s="2"/>
      <c r="E3" s="2"/>
      <c r="F3" s="2"/>
      <c r="G3" s="3"/>
    </row>
    <row r="4" ht="15.75" customHeight="1">
      <c r="B4" s="7" t="s">
        <v>3</v>
      </c>
    </row>
    <row r="5" ht="15.75" customHeight="1"/>
    <row r="6" ht="15.75" customHeight="1"/>
    <row r="7" ht="15.75" customHeight="1">
      <c r="B7" s="8">
        <f>COUNTA(B8:B15)</f>
        <v>5</v>
      </c>
      <c r="C7" s="8" t="str">
        <f>$B$8</f>
        <v>Ana</v>
      </c>
      <c r="D7" s="8" t="str">
        <f>$B$9</f>
        <v>Eduardo</v>
      </c>
      <c r="E7" s="8" t="str">
        <f>$B$10</f>
        <v>Felipe</v>
      </c>
      <c r="F7" s="8" t="str">
        <f>$B$11</f>
        <v>Paulo</v>
      </c>
      <c r="G7" s="8" t="str">
        <f>$B$12</f>
        <v>Raissa</v>
      </c>
      <c r="H7" s="8" t="str">
        <f>$B$13</f>
        <v/>
      </c>
      <c r="I7" s="8" t="str">
        <f>$B$14</f>
        <v/>
      </c>
      <c r="J7" s="8" t="str">
        <f>$B$15</f>
        <v/>
      </c>
    </row>
    <row r="8" ht="15.75" customHeight="1">
      <c r="A8" s="9"/>
      <c r="B8" s="10" t="s">
        <v>4</v>
      </c>
      <c r="C8" s="11">
        <v>10.0</v>
      </c>
      <c r="D8" s="11">
        <v>10.0</v>
      </c>
      <c r="E8" s="11">
        <v>10.0</v>
      </c>
      <c r="F8" s="11">
        <v>10.0</v>
      </c>
      <c r="G8" s="11">
        <v>10.0</v>
      </c>
      <c r="H8" s="12"/>
      <c r="I8" s="12"/>
      <c r="J8" s="12"/>
    </row>
    <row r="9" ht="15.75" customHeight="1">
      <c r="A9" s="9"/>
      <c r="B9" s="10" t="s">
        <v>5</v>
      </c>
      <c r="C9" s="11">
        <v>10.0</v>
      </c>
      <c r="D9" s="11">
        <v>10.0</v>
      </c>
      <c r="E9" s="11">
        <v>10.0</v>
      </c>
      <c r="F9" s="11">
        <v>10.0</v>
      </c>
      <c r="G9" s="11">
        <v>10.0</v>
      </c>
      <c r="H9" s="12"/>
      <c r="I9" s="12"/>
      <c r="J9" s="12"/>
    </row>
    <row r="10" ht="15.75" customHeight="1">
      <c r="A10" s="9"/>
      <c r="B10" s="10" t="s">
        <v>6</v>
      </c>
      <c r="C10" s="11">
        <v>10.0</v>
      </c>
      <c r="D10" s="11">
        <v>10.0</v>
      </c>
      <c r="E10" s="11">
        <v>10.0</v>
      </c>
      <c r="F10" s="11">
        <v>10.0</v>
      </c>
      <c r="G10" s="11">
        <v>10.0</v>
      </c>
      <c r="H10" s="12"/>
      <c r="I10" s="12"/>
      <c r="J10" s="12"/>
    </row>
    <row r="11" ht="15.75" customHeight="1">
      <c r="A11" s="9"/>
      <c r="B11" s="10" t="s">
        <v>7</v>
      </c>
      <c r="C11" s="11">
        <v>10.0</v>
      </c>
      <c r="D11" s="11">
        <v>10.0</v>
      </c>
      <c r="E11" s="11">
        <v>10.0</v>
      </c>
      <c r="F11" s="11">
        <v>10.0</v>
      </c>
      <c r="G11" s="11">
        <v>10.0</v>
      </c>
      <c r="H11" s="12"/>
      <c r="I11" s="12"/>
      <c r="J11" s="12"/>
    </row>
    <row r="12" ht="15.75" customHeight="1">
      <c r="A12" s="9"/>
      <c r="B12" s="10" t="s">
        <v>8</v>
      </c>
      <c r="C12" s="11">
        <v>10.0</v>
      </c>
      <c r="D12" s="11">
        <v>10.0</v>
      </c>
      <c r="E12" s="11">
        <v>10.0</v>
      </c>
      <c r="F12" s="11">
        <v>10.0</v>
      </c>
      <c r="G12" s="11">
        <v>10.0</v>
      </c>
      <c r="H12" s="12"/>
      <c r="I12" s="12"/>
      <c r="J12" s="12"/>
    </row>
    <row r="13" ht="15.75" customHeight="1">
      <c r="A13" s="9"/>
      <c r="B13" s="13"/>
      <c r="C13" s="12"/>
      <c r="D13" s="12"/>
      <c r="E13" s="12"/>
      <c r="F13" s="12"/>
      <c r="G13" s="12"/>
      <c r="H13" s="12"/>
      <c r="I13" s="12"/>
      <c r="J13" s="12"/>
    </row>
    <row r="14" ht="15.75" customHeight="1">
      <c r="A14" s="9"/>
      <c r="B14" s="13"/>
      <c r="C14" s="12"/>
      <c r="D14" s="12"/>
      <c r="E14" s="12"/>
      <c r="F14" s="12"/>
      <c r="G14" s="12"/>
      <c r="H14" s="12"/>
      <c r="I14" s="12"/>
      <c r="J14" s="12"/>
    </row>
    <row r="15" ht="15.75" customHeight="1">
      <c r="A15" s="9"/>
      <c r="B15" s="13"/>
      <c r="C15" s="12"/>
      <c r="D15" s="12"/>
      <c r="E15" s="12"/>
      <c r="F15" s="12"/>
      <c r="G15" s="12"/>
      <c r="H15" s="12"/>
      <c r="I15" s="12"/>
      <c r="J15" s="12"/>
    </row>
    <row r="16" ht="15.75" customHeight="1">
      <c r="B16" s="9" t="s">
        <v>9</v>
      </c>
      <c r="C16" s="14">
        <f t="shared" ref="C16:J16" si="1">IF(COUNT(C8:C14)&gt;0,AVERAGE(C8:C14),"")</f>
        <v>10</v>
      </c>
      <c r="D16" s="14">
        <f t="shared" si="1"/>
        <v>10</v>
      </c>
      <c r="E16" s="14">
        <f t="shared" si="1"/>
        <v>10</v>
      </c>
      <c r="F16" s="14">
        <f t="shared" si="1"/>
        <v>10</v>
      </c>
      <c r="G16" s="15">
        <f t="shared" si="1"/>
        <v>10</v>
      </c>
      <c r="H16" s="7" t="str">
        <f t="shared" si="1"/>
        <v/>
      </c>
      <c r="I16" s="7" t="str">
        <f t="shared" si="1"/>
        <v/>
      </c>
      <c r="J16" s="7" t="str">
        <f t="shared" si="1"/>
        <v/>
      </c>
      <c r="K16" s="14">
        <f t="shared" ref="K16:K18" si="3">SUM(C16:J16)</f>
        <v>50</v>
      </c>
    </row>
    <row r="17" ht="15.75" customHeight="1">
      <c r="B17" s="9" t="s">
        <v>10</v>
      </c>
      <c r="C17" s="16">
        <f t="shared" ref="C17:J17" si="2">IF($K$16&gt;0,C16/$K$16,"")</f>
        <v>0.2</v>
      </c>
      <c r="D17" s="16">
        <f t="shared" si="2"/>
        <v>0.2</v>
      </c>
      <c r="E17" s="16">
        <f t="shared" si="2"/>
        <v>0.2</v>
      </c>
      <c r="F17" s="16">
        <f t="shared" si="2"/>
        <v>0.2</v>
      </c>
      <c r="G17" s="16">
        <f t="shared" si="2"/>
        <v>0.2</v>
      </c>
      <c r="H17" s="16">
        <f t="shared" si="2"/>
        <v>0</v>
      </c>
      <c r="I17" s="16">
        <f t="shared" si="2"/>
        <v>0</v>
      </c>
      <c r="J17" s="16">
        <f t="shared" si="2"/>
        <v>0</v>
      </c>
      <c r="K17" s="16">
        <f t="shared" si="3"/>
        <v>1</v>
      </c>
    </row>
    <row r="18" ht="15.75" customHeight="1">
      <c r="B18" s="9" t="s">
        <v>11</v>
      </c>
      <c r="C18" s="17">
        <v>0.2</v>
      </c>
      <c r="D18" s="18">
        <v>0.2</v>
      </c>
      <c r="E18" s="18">
        <v>0.2</v>
      </c>
      <c r="F18" s="18">
        <v>0.2</v>
      </c>
      <c r="G18" s="18">
        <v>0.2</v>
      </c>
      <c r="H18" s="17"/>
      <c r="I18" s="17"/>
      <c r="J18" s="17"/>
      <c r="K18" s="16">
        <f t="shared" si="3"/>
        <v>1</v>
      </c>
    </row>
    <row r="19" ht="15.75" customHeight="1">
      <c r="B19" s="9" t="s">
        <v>12</v>
      </c>
      <c r="C19" s="16">
        <f t="shared" ref="C19:J19" si="4">C18-C17</f>
        <v>0</v>
      </c>
      <c r="D19" s="16">
        <f t="shared" si="4"/>
        <v>0</v>
      </c>
      <c r="E19" s="16">
        <f t="shared" si="4"/>
        <v>0</v>
      </c>
      <c r="F19" s="16">
        <f t="shared" si="4"/>
        <v>0</v>
      </c>
      <c r="G19" s="16">
        <f t="shared" si="4"/>
        <v>0</v>
      </c>
      <c r="H19" s="16">
        <f t="shared" si="4"/>
        <v>0</v>
      </c>
      <c r="I19" s="16">
        <f t="shared" si="4"/>
        <v>0</v>
      </c>
      <c r="J19" s="16">
        <f t="shared" si="4"/>
        <v>0</v>
      </c>
    </row>
    <row r="20" ht="15.75" customHeight="1">
      <c r="B20" s="9" t="s">
        <v>13</v>
      </c>
      <c r="C20" s="14">
        <f t="shared" ref="C20:J20" si="5">C18/AVERAGE($C$18:$J$18)</f>
        <v>1</v>
      </c>
      <c r="D20" s="14">
        <f t="shared" si="5"/>
        <v>1</v>
      </c>
      <c r="E20" s="14">
        <f t="shared" si="5"/>
        <v>1</v>
      </c>
      <c r="F20" s="14">
        <f t="shared" si="5"/>
        <v>1</v>
      </c>
      <c r="G20" s="14">
        <f t="shared" si="5"/>
        <v>1</v>
      </c>
      <c r="H20" s="14">
        <f t="shared" si="5"/>
        <v>0</v>
      </c>
      <c r="I20" s="14">
        <f t="shared" si="5"/>
        <v>0</v>
      </c>
      <c r="J20" s="14">
        <f t="shared" si="5"/>
        <v>0</v>
      </c>
      <c r="K20" s="14">
        <f>SUM(C20:J20)</f>
        <v>5</v>
      </c>
    </row>
    <row r="21" ht="15.75" customHeight="1"/>
    <row r="22" ht="15.75" customHeight="1"/>
    <row r="23" ht="15.75" customHeight="1">
      <c r="B23" s="19" t="s">
        <v>14</v>
      </c>
      <c r="C23" s="20"/>
      <c r="D23" s="20"/>
      <c r="E23" s="20"/>
      <c r="F23" s="20"/>
      <c r="G23" s="21"/>
    </row>
    <row r="24" ht="15.75" customHeight="1"/>
    <row r="25" ht="15.75" customHeight="1">
      <c r="B25" s="8" t="s">
        <v>15</v>
      </c>
      <c r="C25" s="8" t="str">
        <f>$B$8</f>
        <v>Ana</v>
      </c>
      <c r="D25" s="8" t="str">
        <f>$B$9</f>
        <v>Eduardo</v>
      </c>
      <c r="E25" s="8" t="str">
        <f>$B$10</f>
        <v>Felipe</v>
      </c>
      <c r="F25" s="8" t="str">
        <f>$B$11</f>
        <v>Paulo</v>
      </c>
      <c r="G25" s="8" t="str">
        <f>$B$12</f>
        <v>Raissa</v>
      </c>
      <c r="H25" s="8" t="str">
        <f>$B$13</f>
        <v/>
      </c>
      <c r="I25" s="8" t="str">
        <f>$B$14</f>
        <v/>
      </c>
      <c r="J25" s="8" t="str">
        <f>$B$15</f>
        <v/>
      </c>
      <c r="K25" s="22" t="s">
        <v>16</v>
      </c>
    </row>
    <row r="26" ht="15.75" customHeight="1">
      <c r="B26" s="23">
        <v>4.0</v>
      </c>
      <c r="C26" s="23">
        <f t="shared" ref="C26:J26" si="6">MIN($B26*C$20,10)</f>
        <v>4</v>
      </c>
      <c r="D26" s="23">
        <f t="shared" si="6"/>
        <v>4</v>
      </c>
      <c r="E26" s="23">
        <f t="shared" si="6"/>
        <v>4</v>
      </c>
      <c r="F26" s="23">
        <f t="shared" si="6"/>
        <v>4</v>
      </c>
      <c r="G26" s="23">
        <f t="shared" si="6"/>
        <v>4</v>
      </c>
      <c r="H26" s="23">
        <f t="shared" si="6"/>
        <v>0</v>
      </c>
      <c r="I26" s="23">
        <f t="shared" si="6"/>
        <v>0</v>
      </c>
      <c r="J26" s="23">
        <f t="shared" si="6"/>
        <v>0</v>
      </c>
      <c r="K26" s="23">
        <f t="shared" ref="K26:K35" si="8">B26*$B$7-SUM(C26:H26)</f>
        <v>0</v>
      </c>
    </row>
    <row r="27" ht="15.75" customHeight="1">
      <c r="B27" s="23">
        <v>4.5</v>
      </c>
      <c r="C27" s="23">
        <f t="shared" ref="C27:J27" si="7">MIN($B27*C$20,10)</f>
        <v>4.5</v>
      </c>
      <c r="D27" s="23">
        <f t="shared" si="7"/>
        <v>4.5</v>
      </c>
      <c r="E27" s="23">
        <f t="shared" si="7"/>
        <v>4.5</v>
      </c>
      <c r="F27" s="23">
        <f t="shared" si="7"/>
        <v>4.5</v>
      </c>
      <c r="G27" s="23">
        <f t="shared" si="7"/>
        <v>4.5</v>
      </c>
      <c r="H27" s="23">
        <f t="shared" si="7"/>
        <v>0</v>
      </c>
      <c r="I27" s="23">
        <f t="shared" si="7"/>
        <v>0</v>
      </c>
      <c r="J27" s="23">
        <f t="shared" si="7"/>
        <v>0</v>
      </c>
      <c r="K27" s="23">
        <f t="shared" si="8"/>
        <v>0</v>
      </c>
    </row>
    <row r="28" ht="15.75" customHeight="1">
      <c r="B28" s="23">
        <v>5.0</v>
      </c>
      <c r="C28" s="23">
        <f t="shared" ref="C28:J28" si="9">MIN($B28*C$20,10)</f>
        <v>5</v>
      </c>
      <c r="D28" s="23">
        <f t="shared" si="9"/>
        <v>5</v>
      </c>
      <c r="E28" s="23">
        <f t="shared" si="9"/>
        <v>5</v>
      </c>
      <c r="F28" s="23">
        <f t="shared" si="9"/>
        <v>5</v>
      </c>
      <c r="G28" s="23">
        <f t="shared" si="9"/>
        <v>5</v>
      </c>
      <c r="H28" s="23">
        <f t="shared" si="9"/>
        <v>0</v>
      </c>
      <c r="I28" s="23">
        <f t="shared" si="9"/>
        <v>0</v>
      </c>
      <c r="J28" s="23">
        <f t="shared" si="9"/>
        <v>0</v>
      </c>
      <c r="K28" s="23">
        <f t="shared" si="8"/>
        <v>0</v>
      </c>
    </row>
    <row r="29" ht="15.75" customHeight="1">
      <c r="B29" s="23">
        <v>5.5</v>
      </c>
      <c r="C29" s="23">
        <f t="shared" ref="C29:J29" si="10">MIN($B29*C$20,10)</f>
        <v>5.5</v>
      </c>
      <c r="D29" s="23">
        <f t="shared" si="10"/>
        <v>5.5</v>
      </c>
      <c r="E29" s="23">
        <f t="shared" si="10"/>
        <v>5.5</v>
      </c>
      <c r="F29" s="23">
        <f t="shared" si="10"/>
        <v>5.5</v>
      </c>
      <c r="G29" s="23">
        <f t="shared" si="10"/>
        <v>5.5</v>
      </c>
      <c r="H29" s="23">
        <f t="shared" si="10"/>
        <v>0</v>
      </c>
      <c r="I29" s="23">
        <f t="shared" si="10"/>
        <v>0</v>
      </c>
      <c r="J29" s="23">
        <f t="shared" si="10"/>
        <v>0</v>
      </c>
      <c r="K29" s="23">
        <f t="shared" si="8"/>
        <v>0</v>
      </c>
    </row>
    <row r="30" ht="15.75" customHeight="1">
      <c r="B30" s="23">
        <v>6.0</v>
      </c>
      <c r="C30" s="23">
        <f t="shared" ref="C30:J30" si="11">MIN($B30*C$20,10)</f>
        <v>6</v>
      </c>
      <c r="D30" s="23">
        <f t="shared" si="11"/>
        <v>6</v>
      </c>
      <c r="E30" s="23">
        <f t="shared" si="11"/>
        <v>6</v>
      </c>
      <c r="F30" s="23">
        <f t="shared" si="11"/>
        <v>6</v>
      </c>
      <c r="G30" s="23">
        <f t="shared" si="11"/>
        <v>6</v>
      </c>
      <c r="H30" s="23">
        <f t="shared" si="11"/>
        <v>0</v>
      </c>
      <c r="I30" s="23">
        <f t="shared" si="11"/>
        <v>0</v>
      </c>
      <c r="J30" s="23">
        <f t="shared" si="11"/>
        <v>0</v>
      </c>
      <c r="K30" s="23">
        <f t="shared" si="8"/>
        <v>0</v>
      </c>
    </row>
    <row r="31" ht="15.75" customHeight="1">
      <c r="B31" s="23">
        <v>6.5</v>
      </c>
      <c r="C31" s="23">
        <f t="shared" ref="C31:J31" si="12">MIN($B31*C$20,10)</f>
        <v>6.5</v>
      </c>
      <c r="D31" s="23">
        <f t="shared" si="12"/>
        <v>6.5</v>
      </c>
      <c r="E31" s="23">
        <f t="shared" si="12"/>
        <v>6.5</v>
      </c>
      <c r="F31" s="23">
        <f t="shared" si="12"/>
        <v>6.5</v>
      </c>
      <c r="G31" s="23">
        <f t="shared" si="12"/>
        <v>6.5</v>
      </c>
      <c r="H31" s="23">
        <f t="shared" si="12"/>
        <v>0</v>
      </c>
      <c r="I31" s="23">
        <f t="shared" si="12"/>
        <v>0</v>
      </c>
      <c r="J31" s="23">
        <f t="shared" si="12"/>
        <v>0</v>
      </c>
      <c r="K31" s="23">
        <f t="shared" si="8"/>
        <v>0</v>
      </c>
    </row>
    <row r="32" ht="15.75" customHeight="1">
      <c r="B32" s="23">
        <v>7.0</v>
      </c>
      <c r="C32" s="23">
        <f t="shared" ref="C32:J32" si="13">MIN($B32*C$20,10)</f>
        <v>7</v>
      </c>
      <c r="D32" s="23">
        <f t="shared" si="13"/>
        <v>7</v>
      </c>
      <c r="E32" s="23">
        <f t="shared" si="13"/>
        <v>7</v>
      </c>
      <c r="F32" s="23">
        <f t="shared" si="13"/>
        <v>7</v>
      </c>
      <c r="G32" s="23">
        <f t="shared" si="13"/>
        <v>7</v>
      </c>
      <c r="H32" s="23">
        <f t="shared" si="13"/>
        <v>0</v>
      </c>
      <c r="I32" s="23">
        <f t="shared" si="13"/>
        <v>0</v>
      </c>
      <c r="J32" s="23">
        <f t="shared" si="13"/>
        <v>0</v>
      </c>
      <c r="K32" s="23">
        <f t="shared" si="8"/>
        <v>0</v>
      </c>
    </row>
    <row r="33" ht="15.75" customHeight="1">
      <c r="B33" s="23">
        <v>8.0</v>
      </c>
      <c r="C33" s="23">
        <f t="shared" ref="C33:J33" si="14">MIN($B33*C$20,10)</f>
        <v>8</v>
      </c>
      <c r="D33" s="23">
        <f t="shared" si="14"/>
        <v>8</v>
      </c>
      <c r="E33" s="23">
        <f t="shared" si="14"/>
        <v>8</v>
      </c>
      <c r="F33" s="23">
        <f t="shared" si="14"/>
        <v>8</v>
      </c>
      <c r="G33" s="23">
        <f t="shared" si="14"/>
        <v>8</v>
      </c>
      <c r="H33" s="23">
        <f t="shared" si="14"/>
        <v>0</v>
      </c>
      <c r="I33" s="23">
        <f t="shared" si="14"/>
        <v>0</v>
      </c>
      <c r="J33" s="23">
        <f t="shared" si="14"/>
        <v>0</v>
      </c>
      <c r="K33" s="23">
        <f t="shared" si="8"/>
        <v>0</v>
      </c>
    </row>
    <row r="34" ht="15.75" customHeight="1">
      <c r="B34" s="23">
        <v>9.0</v>
      </c>
      <c r="C34" s="23">
        <f t="shared" ref="C34:J34" si="15">MIN($B34*C$20,10)</f>
        <v>9</v>
      </c>
      <c r="D34" s="23">
        <f t="shared" si="15"/>
        <v>9</v>
      </c>
      <c r="E34" s="23">
        <f t="shared" si="15"/>
        <v>9</v>
      </c>
      <c r="F34" s="23">
        <f t="shared" si="15"/>
        <v>9</v>
      </c>
      <c r="G34" s="23">
        <f t="shared" si="15"/>
        <v>9</v>
      </c>
      <c r="H34" s="23">
        <f t="shared" si="15"/>
        <v>0</v>
      </c>
      <c r="I34" s="23">
        <f t="shared" si="15"/>
        <v>0</v>
      </c>
      <c r="J34" s="23">
        <f t="shared" si="15"/>
        <v>0</v>
      </c>
      <c r="K34" s="23">
        <f t="shared" si="8"/>
        <v>0</v>
      </c>
    </row>
    <row r="35" ht="15.75" customHeight="1">
      <c r="B35" s="23">
        <v>10.0</v>
      </c>
      <c r="C35" s="23">
        <f t="shared" ref="C35:J35" si="16">MIN($B35*C$20,10)</f>
        <v>10</v>
      </c>
      <c r="D35" s="23">
        <f t="shared" si="16"/>
        <v>10</v>
      </c>
      <c r="E35" s="23">
        <f t="shared" si="16"/>
        <v>10</v>
      </c>
      <c r="F35" s="23">
        <f t="shared" si="16"/>
        <v>10</v>
      </c>
      <c r="G35" s="23">
        <f t="shared" si="16"/>
        <v>10</v>
      </c>
      <c r="H35" s="23">
        <f t="shared" si="16"/>
        <v>0</v>
      </c>
      <c r="I35" s="23">
        <f t="shared" si="16"/>
        <v>0</v>
      </c>
      <c r="J35" s="23">
        <f t="shared" si="16"/>
        <v>0</v>
      </c>
      <c r="K35" s="23">
        <f t="shared" si="8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1"/>
    <mergeCell ref="I1:J1"/>
    <mergeCell ref="B2:G2"/>
    <mergeCell ref="B3:G3"/>
    <mergeCell ref="B23:G23"/>
  </mergeCells>
  <conditionalFormatting sqref="K18">
    <cfRule type="cellIs" dxfId="0" priority="1" operator="notEqual">
      <formula>"100%"</formula>
    </cfRule>
  </conditionalFormatting>
  <conditionalFormatting sqref="K20">
    <cfRule type="expression" dxfId="1" priority="2">
      <formula>K20&lt;&gt;COUNT(C18:J18)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9.13"/>
    <col customWidth="1" min="3" max="3" width="8.0"/>
    <col customWidth="1" min="4" max="4" width="148.25"/>
    <col customWidth="1" min="5" max="6" width="14.38"/>
    <col customWidth="1" min="7" max="26" width="8.63"/>
  </cols>
  <sheetData>
    <row r="1" ht="15.75" customHeight="1">
      <c r="A1" s="24" t="s">
        <v>17</v>
      </c>
      <c r="B1" s="9"/>
      <c r="C1" s="9"/>
      <c r="D1" s="9"/>
    </row>
    <row r="2" ht="15.75" customHeight="1">
      <c r="A2" s="25" t="s">
        <v>18</v>
      </c>
      <c r="B2" s="25" t="s">
        <v>19</v>
      </c>
      <c r="C2" s="25" t="s">
        <v>20</v>
      </c>
      <c r="D2" s="25" t="s">
        <v>21</v>
      </c>
    </row>
    <row r="3" ht="15.75" customHeight="1">
      <c r="A3" s="26" t="str">
        <f>Notas!$B$8</f>
        <v>Ana</v>
      </c>
      <c r="B3" s="26" t="str">
        <f>Notas!$B$8</f>
        <v>Ana</v>
      </c>
      <c r="C3" s="27">
        <f>Notas!$C$8</f>
        <v>10</v>
      </c>
      <c r="D3" s="28" t="s">
        <v>22</v>
      </c>
    </row>
    <row r="4" ht="15.75" customHeight="1">
      <c r="A4" s="26"/>
      <c r="B4" s="26" t="str">
        <f>Notas!$B$9</f>
        <v>Eduardo</v>
      </c>
      <c r="C4" s="27">
        <f>Notas!$D$8</f>
        <v>10</v>
      </c>
      <c r="D4" s="28" t="s">
        <v>23</v>
      </c>
    </row>
    <row r="5" ht="15.75" customHeight="1">
      <c r="A5" s="26"/>
      <c r="B5" s="26" t="str">
        <f>Notas!$B$10</f>
        <v>Felipe</v>
      </c>
      <c r="C5" s="27">
        <f>Notas!$E$8</f>
        <v>10</v>
      </c>
      <c r="D5" s="28" t="s">
        <v>24</v>
      </c>
    </row>
    <row r="6" ht="15.75" customHeight="1">
      <c r="A6" s="26"/>
      <c r="B6" s="26" t="str">
        <f>Notas!$B$11</f>
        <v>Paulo</v>
      </c>
      <c r="C6" s="27">
        <f>Notas!$F$8</f>
        <v>10</v>
      </c>
      <c r="D6" s="28" t="s">
        <v>25</v>
      </c>
    </row>
    <row r="7" ht="15.75" customHeight="1">
      <c r="A7" s="26"/>
      <c r="B7" s="26" t="str">
        <f>Notas!$B$12</f>
        <v>Raissa</v>
      </c>
      <c r="C7" s="27">
        <f>Notas!$G$8</f>
        <v>10</v>
      </c>
      <c r="D7" s="28" t="s">
        <v>26</v>
      </c>
    </row>
    <row r="8" ht="15.75" customHeight="1">
      <c r="A8" s="25" t="s">
        <v>18</v>
      </c>
      <c r="B8" s="25" t="s">
        <v>19</v>
      </c>
      <c r="C8" s="25" t="s">
        <v>20</v>
      </c>
      <c r="D8" s="25" t="s">
        <v>21</v>
      </c>
    </row>
    <row r="9" ht="15.75" customHeight="1">
      <c r="A9" s="26" t="str">
        <f>Notas!$B$9</f>
        <v>Eduardo</v>
      </c>
      <c r="B9" s="26" t="str">
        <f>Notas!$B$8</f>
        <v>Ana</v>
      </c>
      <c r="C9" s="27">
        <f>Notas!$C$9</f>
        <v>10</v>
      </c>
      <c r="D9" s="28" t="s">
        <v>27</v>
      </c>
    </row>
    <row r="10" ht="15.75" customHeight="1">
      <c r="A10" s="26"/>
      <c r="B10" s="26" t="str">
        <f>Notas!$B$9</f>
        <v>Eduardo</v>
      </c>
      <c r="C10" s="27">
        <f>Notas!$D$9</f>
        <v>10</v>
      </c>
      <c r="D10" s="29" t="s">
        <v>28</v>
      </c>
    </row>
    <row r="11" ht="15.75" customHeight="1">
      <c r="A11" s="26"/>
      <c r="B11" s="26" t="str">
        <f>Notas!$B$10</f>
        <v>Felipe</v>
      </c>
      <c r="C11" s="27">
        <f>Notas!$E$9</f>
        <v>10</v>
      </c>
      <c r="D11" s="29" t="s">
        <v>29</v>
      </c>
    </row>
    <row r="12" ht="15.75" customHeight="1">
      <c r="A12" s="26"/>
      <c r="B12" s="26" t="str">
        <f>Notas!$B$11</f>
        <v>Paulo</v>
      </c>
      <c r="C12" s="27">
        <f>Notas!$F$9</f>
        <v>10</v>
      </c>
      <c r="D12" s="29" t="s">
        <v>30</v>
      </c>
    </row>
    <row r="13" ht="15.75" customHeight="1">
      <c r="A13" s="26"/>
      <c r="B13" s="26" t="str">
        <f>Notas!$B$12</f>
        <v>Raissa</v>
      </c>
      <c r="C13" s="27">
        <f>Notas!$G$9</f>
        <v>10</v>
      </c>
      <c r="D13" s="29" t="s">
        <v>31</v>
      </c>
    </row>
    <row r="14" ht="15.75" customHeight="1">
      <c r="A14" s="25" t="s">
        <v>18</v>
      </c>
      <c r="B14" s="25" t="s">
        <v>19</v>
      </c>
      <c r="C14" s="25" t="s">
        <v>20</v>
      </c>
      <c r="D14" s="25" t="s">
        <v>21</v>
      </c>
    </row>
    <row r="15" ht="15.75" customHeight="1">
      <c r="A15" s="26" t="str">
        <f>Notas!$B$10</f>
        <v>Felipe</v>
      </c>
      <c r="B15" s="26" t="str">
        <f>Notas!$B$8</f>
        <v>Ana</v>
      </c>
      <c r="C15" s="30">
        <f>Notas!$C$10</f>
        <v>10</v>
      </c>
      <c r="D15" s="31" t="s">
        <v>32</v>
      </c>
    </row>
    <row r="16" ht="15.75" customHeight="1">
      <c r="A16" s="26"/>
      <c r="B16" s="26" t="str">
        <f>Notas!$B$9</f>
        <v>Eduardo</v>
      </c>
      <c r="C16" s="30">
        <f>Notas!$D$10</f>
        <v>10</v>
      </c>
      <c r="D16" s="31" t="s">
        <v>32</v>
      </c>
    </row>
    <row r="17" ht="15.75" customHeight="1">
      <c r="A17" s="26"/>
      <c r="B17" s="26" t="str">
        <f>Notas!$B$10</f>
        <v>Felipe</v>
      </c>
      <c r="C17" s="27">
        <f>Notas!$E$10</f>
        <v>10</v>
      </c>
      <c r="D17" s="31" t="s">
        <v>32</v>
      </c>
    </row>
    <row r="18" ht="15.75" customHeight="1">
      <c r="A18" s="26"/>
      <c r="B18" s="26" t="str">
        <f>Notas!$B$11</f>
        <v>Paulo</v>
      </c>
      <c r="C18" s="27">
        <f>Notas!$F$10</f>
        <v>10</v>
      </c>
      <c r="D18" s="29" t="s">
        <v>32</v>
      </c>
    </row>
    <row r="19" ht="15.75" customHeight="1">
      <c r="A19" s="26"/>
      <c r="B19" s="26" t="str">
        <f>Notas!$B$12</f>
        <v>Raissa</v>
      </c>
      <c r="C19" s="27">
        <f>Notas!$G$10</f>
        <v>10</v>
      </c>
      <c r="D19" s="29" t="s">
        <v>32</v>
      </c>
    </row>
    <row r="20" ht="15.75" customHeight="1">
      <c r="A20" s="25" t="s">
        <v>18</v>
      </c>
      <c r="B20" s="25" t="s">
        <v>19</v>
      </c>
      <c r="C20" s="25" t="s">
        <v>20</v>
      </c>
      <c r="D20" s="25" t="s">
        <v>21</v>
      </c>
    </row>
    <row r="21" ht="15.75" customHeight="1">
      <c r="A21" s="32" t="str">
        <f>Notas!$B$11</f>
        <v>Paulo</v>
      </c>
      <c r="B21" s="32" t="str">
        <f>Notas!$B$8</f>
        <v>Ana</v>
      </c>
      <c r="C21" s="33">
        <f>Notas!$C$11</f>
        <v>10</v>
      </c>
      <c r="D21" s="29" t="s">
        <v>33</v>
      </c>
    </row>
    <row r="22" ht="15.75" customHeight="1">
      <c r="A22" s="32"/>
      <c r="B22" s="32" t="str">
        <f>Notas!$B$9</f>
        <v>Eduardo</v>
      </c>
      <c r="C22" s="33">
        <f>Notas!$D$11</f>
        <v>10</v>
      </c>
      <c r="D22" s="29" t="s">
        <v>34</v>
      </c>
    </row>
    <row r="23" ht="15.75" customHeight="1">
      <c r="A23" s="32"/>
      <c r="B23" s="32" t="str">
        <f>Notas!$B$10</f>
        <v>Felipe</v>
      </c>
      <c r="C23" s="33">
        <f>Notas!$E$11</f>
        <v>10</v>
      </c>
      <c r="D23" s="29" t="s">
        <v>35</v>
      </c>
    </row>
    <row r="24" ht="15.75" customHeight="1">
      <c r="A24" s="32"/>
      <c r="B24" s="32" t="str">
        <f>Notas!$B$11</f>
        <v>Paulo</v>
      </c>
      <c r="C24" s="33">
        <f>Notas!$F$11</f>
        <v>10</v>
      </c>
      <c r="D24" s="29" t="s">
        <v>36</v>
      </c>
    </row>
    <row r="25" ht="15.75" customHeight="1">
      <c r="A25" s="32"/>
      <c r="B25" s="32" t="str">
        <f>Notas!$B$12</f>
        <v>Raissa</v>
      </c>
      <c r="C25" s="33">
        <f>Notas!$G$11</f>
        <v>10</v>
      </c>
      <c r="D25" s="29" t="s">
        <v>37</v>
      </c>
    </row>
    <row r="26" ht="15.75" customHeight="1">
      <c r="A26" s="25" t="s">
        <v>18</v>
      </c>
      <c r="B26" s="25" t="s">
        <v>19</v>
      </c>
      <c r="C26" s="25" t="s">
        <v>20</v>
      </c>
      <c r="D26" s="25" t="s">
        <v>21</v>
      </c>
    </row>
    <row r="27" ht="15.75" customHeight="1">
      <c r="A27" s="32" t="str">
        <f>Notas!$B$12</f>
        <v>Raissa</v>
      </c>
      <c r="B27" s="32" t="str">
        <f>Notas!$B$8</f>
        <v>Ana</v>
      </c>
      <c r="C27" s="33">
        <f>Notas!$C$12</f>
        <v>10</v>
      </c>
      <c r="D27" s="29" t="s">
        <v>38</v>
      </c>
    </row>
    <row r="28" ht="15.75" customHeight="1">
      <c r="A28" s="32"/>
      <c r="B28" s="32" t="str">
        <f>Notas!$B$9</f>
        <v>Eduardo</v>
      </c>
      <c r="C28" s="33">
        <f>Notas!$D$12</f>
        <v>10</v>
      </c>
      <c r="D28" s="34" t="s">
        <v>39</v>
      </c>
    </row>
    <row r="29" ht="15.75" customHeight="1">
      <c r="A29" s="32"/>
      <c r="B29" s="32" t="str">
        <f>Notas!$B$10</f>
        <v>Felipe</v>
      </c>
      <c r="C29" s="33">
        <f>Notas!$E$12</f>
        <v>10</v>
      </c>
      <c r="D29" s="34" t="s">
        <v>40</v>
      </c>
    </row>
    <row r="30" ht="15.75" customHeight="1">
      <c r="A30" s="32"/>
      <c r="B30" s="32" t="str">
        <f>Notas!$B$11</f>
        <v>Paulo</v>
      </c>
      <c r="C30" s="33">
        <f>Notas!$F$12</f>
        <v>10</v>
      </c>
      <c r="D30" s="34" t="s">
        <v>41</v>
      </c>
    </row>
    <row r="31" ht="15.75" customHeight="1">
      <c r="A31" s="32"/>
      <c r="B31" s="32" t="str">
        <f>Notas!$B$12</f>
        <v>Raissa</v>
      </c>
      <c r="C31" s="33">
        <f>Notas!$G$12</f>
        <v>10</v>
      </c>
      <c r="D31" s="34" t="s">
        <v>42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32"/>
      <c r="B38" s="32" t="str">
        <f>Notas!$B$13</f>
        <v/>
      </c>
      <c r="C38" s="33" t="str">
        <f>Notas!$H$11</f>
        <v/>
      </c>
    </row>
    <row r="39" ht="15.75" customHeight="1">
      <c r="A39" s="32"/>
      <c r="B39" s="32" t="str">
        <f>Notas!$B$14</f>
        <v/>
      </c>
      <c r="C39" s="33" t="str">
        <f>Notas!$I$11</f>
        <v/>
      </c>
    </row>
    <row r="40" ht="15.75" customHeight="1">
      <c r="A40" s="32"/>
      <c r="B40" s="32" t="str">
        <f>Notas!$B$15</f>
        <v/>
      </c>
      <c r="C40" s="33" t="str">
        <f>Notas!$J$11</f>
        <v/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32"/>
      <c r="B47" s="32" t="str">
        <f>Notas!$B$13</f>
        <v/>
      </c>
      <c r="C47" s="33" t="str">
        <f>Notas!$H$12</f>
        <v/>
      </c>
    </row>
    <row r="48" ht="15.75" customHeight="1">
      <c r="A48" s="32"/>
      <c r="B48" s="32"/>
      <c r="C48" s="33"/>
    </row>
    <row r="49" ht="15.75" customHeight="1">
      <c r="A49" s="32"/>
      <c r="B49" s="32"/>
      <c r="C49" s="33"/>
    </row>
    <row r="50" ht="15.75" customHeight="1">
      <c r="A50" s="35"/>
      <c r="B50" s="35"/>
      <c r="C50" s="35"/>
      <c r="D50" s="35"/>
    </row>
    <row r="51" ht="15.75" customHeight="1">
      <c r="A51" s="32"/>
      <c r="B51" s="32"/>
      <c r="C51" s="33"/>
    </row>
    <row r="52" ht="15.75" customHeight="1">
      <c r="A52" s="32"/>
      <c r="B52" s="32"/>
      <c r="C52" s="33"/>
    </row>
    <row r="53" ht="15.75" customHeight="1">
      <c r="A53" s="32"/>
      <c r="B53" s="32"/>
      <c r="C53" s="33"/>
    </row>
    <row r="54" ht="15.75" customHeight="1">
      <c r="A54" s="32"/>
      <c r="B54" s="32"/>
      <c r="C54" s="33"/>
    </row>
    <row r="55" ht="15.75" customHeight="1">
      <c r="A55" s="32"/>
      <c r="B55" s="32"/>
      <c r="C55" s="33"/>
    </row>
    <row r="56" ht="15.75" customHeight="1">
      <c r="A56" s="32"/>
      <c r="B56" s="32"/>
      <c r="C56" s="33"/>
    </row>
    <row r="57" ht="15.75" customHeight="1">
      <c r="A57" s="32"/>
      <c r="B57" s="32"/>
      <c r="C57" s="33"/>
    </row>
    <row r="58" ht="15.75" customHeight="1">
      <c r="A58" s="32"/>
      <c r="B58" s="32"/>
      <c r="C58" s="33"/>
    </row>
    <row r="59" ht="15.75" customHeight="1">
      <c r="A59" s="35"/>
      <c r="B59" s="35"/>
      <c r="C59" s="35"/>
      <c r="D59" s="35"/>
    </row>
    <row r="60" ht="15.75" customHeight="1">
      <c r="A60" s="32"/>
      <c r="B60" s="32"/>
      <c r="C60" s="33"/>
    </row>
    <row r="61" ht="15.75" customHeight="1">
      <c r="A61" s="32"/>
      <c r="B61" s="32"/>
      <c r="C61" s="33"/>
    </row>
    <row r="62" ht="15.75" customHeight="1">
      <c r="A62" s="32"/>
      <c r="B62" s="32"/>
      <c r="C62" s="33"/>
    </row>
    <row r="63" ht="15.75" customHeight="1">
      <c r="A63" s="32"/>
      <c r="B63" s="32"/>
      <c r="C63" s="33"/>
    </row>
    <row r="64" ht="15.75" customHeight="1">
      <c r="A64" s="32"/>
      <c r="B64" s="32"/>
      <c r="C64" s="33"/>
    </row>
    <row r="65" ht="15.75" customHeight="1">
      <c r="A65" s="32"/>
      <c r="B65" s="32"/>
      <c r="C65" s="33"/>
    </row>
    <row r="66" ht="15.75" customHeight="1">
      <c r="A66" s="32"/>
      <c r="B66" s="32"/>
      <c r="C66" s="33"/>
    </row>
    <row r="67" ht="15.75" customHeight="1">
      <c r="A67" s="32"/>
      <c r="B67" s="32"/>
      <c r="C67" s="33"/>
    </row>
    <row r="68" ht="15.75" customHeight="1">
      <c r="A68" s="35"/>
      <c r="B68" s="35"/>
      <c r="C68" s="35"/>
      <c r="D68" s="35"/>
    </row>
    <row r="69" ht="15.75" customHeight="1">
      <c r="A69" s="32"/>
      <c r="B69" s="32"/>
      <c r="C69" s="33"/>
    </row>
    <row r="70" ht="15.75" customHeight="1">
      <c r="A70" s="32"/>
      <c r="B70" s="32"/>
      <c r="C70" s="33"/>
    </row>
    <row r="71" ht="15.75" customHeight="1">
      <c r="A71" s="32"/>
      <c r="B71" s="32"/>
      <c r="C71" s="33"/>
    </row>
    <row r="72" ht="15.75" customHeight="1">
      <c r="A72" s="32"/>
      <c r="B72" s="32"/>
      <c r="C72" s="33"/>
    </row>
    <row r="73" ht="15.75" customHeight="1">
      <c r="A73" s="32"/>
      <c r="B73" s="32"/>
      <c r="C73" s="33"/>
    </row>
    <row r="74" ht="15.75" customHeight="1">
      <c r="A74" s="32"/>
      <c r="B74" s="32"/>
      <c r="C74" s="33"/>
    </row>
    <row r="75" ht="15.75" customHeight="1">
      <c r="A75" s="32"/>
      <c r="B75" s="32"/>
      <c r="C75" s="33"/>
    </row>
    <row r="76" ht="15.75" customHeight="1">
      <c r="A76" s="32"/>
      <c r="B76" s="32" t="str">
        <f>Notas!$B$15</f>
        <v/>
      </c>
      <c r="C76" s="33" t="str">
        <f>Notas!$J$15</f>
        <v/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