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ANN\SOM\data\"/>
    </mc:Choice>
  </mc:AlternateContent>
  <bookViews>
    <workbookView xWindow="0" yWindow="900" windowWidth="14565" windowHeight="2805" activeTab="1"/>
  </bookViews>
  <sheets>
    <sheet name="Data Asli" sheetId="1" r:id="rId1"/>
    <sheet name="Data Terpilih + Normalisas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C16" i="2"/>
  <c r="C17" i="2"/>
  <c r="C18" i="2"/>
  <c r="C19" i="2"/>
  <c r="C15" i="2"/>
  <c r="E5" i="1"/>
  <c r="E6" i="1"/>
  <c r="E7" i="1"/>
  <c r="E8" i="1"/>
  <c r="E9" i="1"/>
</calcChain>
</file>

<file path=xl/sharedStrings.xml><?xml version="1.0" encoding="utf-8"?>
<sst xmlns="http://schemas.openxmlformats.org/spreadsheetml/2006/main" count="81" uniqueCount="33">
  <si>
    <t>Kemampuan Berbahasa Indonesia</t>
  </si>
  <si>
    <t>Kecamatan</t>
  </si>
  <si>
    <t>Laweyan</t>
  </si>
  <si>
    <t>Serengan</t>
  </si>
  <si>
    <t>Pasar Kliwon</t>
  </si>
  <si>
    <t>Jebres</t>
  </si>
  <si>
    <t>Banjarsari</t>
  </si>
  <si>
    <t>Dapat Berbahasa Indonesia</t>
  </si>
  <si>
    <t>Tidak Dapat Berbahasa Indonesia</t>
  </si>
  <si>
    <t>Indikator</t>
  </si>
  <si>
    <t>Pendidikan Tertinggi yang Ditamatkan</t>
  </si>
  <si>
    <t>Tidak/Belum Pernah Sekolah</t>
  </si>
  <si>
    <t>Tidak/Belum Tamat SD</t>
  </si>
  <si>
    <t>SD/MI/Sederajat</t>
  </si>
  <si>
    <t>SLTP/MTs/Sederajat</t>
  </si>
  <si>
    <t>SLTA/MA/Sederajat</t>
  </si>
  <si>
    <t>SM Kejuruan</t>
  </si>
  <si>
    <t>Diploma I/II</t>
  </si>
  <si>
    <t>Diploma III</t>
  </si>
  <si>
    <t>Diploma IV/Universitas</t>
  </si>
  <si>
    <t>S2/S3</t>
  </si>
  <si>
    <t>Tidak Ditanyakan</t>
  </si>
  <si>
    <t>Status Sekolah</t>
  </si>
  <si>
    <t>Tidak/belum pernah sekolah</t>
  </si>
  <si>
    <t>Masih sekolah</t>
  </si>
  <si>
    <t>Tidak bersekolah lagi</t>
  </si>
  <si>
    <t>Kemampuan Baca Tulis</t>
  </si>
  <si>
    <t>Huruf Latin</t>
  </si>
  <si>
    <t>Huruf Lainnya</t>
  </si>
  <si>
    <t>Buta Huruf</t>
  </si>
  <si>
    <t>DATA TERPILIH</t>
  </si>
  <si>
    <t>HASIL NORMALISASI</t>
  </si>
  <si>
    <t>DATA ASLI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</si>
</sst>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Alignment="1" applyProtection="1">
      <alignment horizontal="left" vertical="center"/>
    </xf>
    <xf numFmtId="3" fontId="0" fillId="0" borderId="0" xfId="0" applyNumberFormat="1" applyFill="1" applyAlignment="1" applyProtection="1">
      <alignment horizontal="right"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0" borderId="1" xfId="0" applyFill="1" applyBorder="1" applyAlignment="1" applyProtection="1">
      <alignment horizontal="left" vertical="center"/>
    </xf>
    <xf numFmtId="3" fontId="0" fillId="0" borderId="1" xfId="0" applyNumberFormat="1" applyFill="1" applyBorder="1" applyAlignment="1" applyProtection="1">
      <alignment horizontal="right" vertical="center"/>
    </xf>
    <xf numFmtId="164" fontId="0" fillId="0" borderId="1" xfId="0" applyNumberFormat="1" applyFill="1" applyBorder="1" applyAlignment="1" applyProtection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B1" sqref="B1"/>
    </sheetView>
  </sheetViews>
  <sheetFormatPr defaultRowHeight="15" x14ac:dyDescent="0.25"/>
  <cols>
    <col min="1" max="1" width="2" bestFit="1" customWidth="1"/>
    <col min="2" max="2" width="12.28515625" bestFit="1" customWidth="1"/>
    <col min="3" max="3" width="31.5703125" bestFit="1" customWidth="1"/>
    <col min="4" max="4" width="30.7109375" bestFit="1" customWidth="1"/>
    <col min="5" max="5" width="19" bestFit="1" customWidth="1"/>
    <col min="6" max="6" width="27" bestFit="1" customWidth="1"/>
    <col min="7" max="7" width="21.140625" bestFit="1" customWidth="1"/>
    <col min="8" max="8" width="15.85546875" bestFit="1" customWidth="1"/>
    <col min="9" max="9" width="19" bestFit="1" customWidth="1"/>
    <col min="10" max="10" width="18.5703125" bestFit="1" customWidth="1"/>
    <col min="11" max="11" width="12.140625" bestFit="1" customWidth="1"/>
    <col min="12" max="12" width="14" bestFit="1" customWidth="1"/>
    <col min="13" max="13" width="10.7109375" bestFit="1" customWidth="1"/>
    <col min="14" max="14" width="21.85546875" bestFit="1" customWidth="1"/>
    <col min="15" max="15" width="5.85546875" bestFit="1" customWidth="1"/>
    <col min="16" max="16" width="26.85546875" bestFit="1" customWidth="1"/>
    <col min="17" max="17" width="13.7109375" bestFit="1" customWidth="1"/>
    <col min="18" max="18" width="19.85546875" bestFit="1" customWidth="1"/>
    <col min="19" max="19" width="16.140625" bestFit="1" customWidth="1"/>
    <col min="20" max="20" width="21.5703125" bestFit="1" customWidth="1"/>
    <col min="21" max="21" width="13.28515625" bestFit="1" customWidth="1"/>
    <col min="22" max="22" width="10.42578125" bestFit="1" customWidth="1"/>
    <col min="23" max="23" width="16.140625" bestFit="1" customWidth="1"/>
  </cols>
  <sheetData>
    <row r="1" spans="1:23" x14ac:dyDescent="0.25">
      <c r="B1" s="13" t="s">
        <v>32</v>
      </c>
    </row>
    <row r="3" spans="1:23" x14ac:dyDescent="0.25">
      <c r="A3" s="4" t="s">
        <v>9</v>
      </c>
      <c r="B3" s="4"/>
      <c r="C3" s="4" t="s">
        <v>0</v>
      </c>
      <c r="D3" s="4"/>
      <c r="E3" s="4"/>
      <c r="F3" s="4" t="s">
        <v>10</v>
      </c>
      <c r="G3" s="4"/>
      <c r="H3" s="4"/>
      <c r="I3" s="4"/>
      <c r="J3" s="4"/>
      <c r="K3" s="4"/>
      <c r="L3" s="4"/>
      <c r="M3" s="4"/>
      <c r="N3" s="4"/>
      <c r="O3" s="4"/>
      <c r="P3" s="4" t="s">
        <v>22</v>
      </c>
      <c r="Q3" s="4"/>
      <c r="R3" s="4"/>
      <c r="S3" s="4"/>
      <c r="T3" s="4" t="s">
        <v>26</v>
      </c>
      <c r="U3" s="4"/>
      <c r="V3" s="4"/>
      <c r="W3" s="4"/>
    </row>
    <row r="4" spans="1:23" x14ac:dyDescent="0.25">
      <c r="A4" s="4" t="s">
        <v>1</v>
      </c>
      <c r="B4" s="4"/>
      <c r="C4" s="6" t="s">
        <v>7</v>
      </c>
      <c r="D4" s="6" t="s">
        <v>8</v>
      </c>
      <c r="E4" s="6" t="s">
        <v>21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  <c r="M4" s="6" t="s">
        <v>18</v>
      </c>
      <c r="N4" s="6" t="s">
        <v>19</v>
      </c>
      <c r="O4" s="6" t="s">
        <v>20</v>
      </c>
      <c r="P4" s="6" t="s">
        <v>23</v>
      </c>
      <c r="Q4" s="6" t="s">
        <v>24</v>
      </c>
      <c r="R4" s="6" t="s">
        <v>25</v>
      </c>
      <c r="S4" s="6" t="s">
        <v>21</v>
      </c>
      <c r="T4" s="6" t="s">
        <v>27</v>
      </c>
      <c r="U4" s="6" t="s">
        <v>28</v>
      </c>
      <c r="V4" s="6" t="s">
        <v>29</v>
      </c>
      <c r="W4" s="6" t="s">
        <v>21</v>
      </c>
    </row>
    <row r="5" spans="1:23" x14ac:dyDescent="0.25">
      <c r="A5" s="6">
        <v>1</v>
      </c>
      <c r="B5" s="7" t="s">
        <v>2</v>
      </c>
      <c r="C5" s="8">
        <v>77833</v>
      </c>
      <c r="D5" s="8">
        <v>1030</v>
      </c>
      <c r="E5" s="8">
        <f>547+585</f>
        <v>1132</v>
      </c>
      <c r="F5" s="8">
        <v>2280</v>
      </c>
      <c r="G5" s="8">
        <v>9997</v>
      </c>
      <c r="H5" s="8">
        <v>13228</v>
      </c>
      <c r="I5" s="8">
        <v>13715</v>
      </c>
      <c r="J5" s="8">
        <v>25345</v>
      </c>
      <c r="K5" s="8">
        <v>2734</v>
      </c>
      <c r="L5" s="8">
        <v>919</v>
      </c>
      <c r="M5" s="8">
        <v>3495</v>
      </c>
      <c r="N5" s="8">
        <v>7499</v>
      </c>
      <c r="O5" s="8">
        <v>783</v>
      </c>
      <c r="P5" s="6">
        <v>2280</v>
      </c>
      <c r="Q5" s="6">
        <v>19480</v>
      </c>
      <c r="R5" s="6">
        <v>57103</v>
      </c>
      <c r="S5" s="6">
        <v>1132</v>
      </c>
      <c r="T5" s="6">
        <v>76325</v>
      </c>
      <c r="U5" s="6">
        <v>36</v>
      </c>
      <c r="V5" s="6">
        <v>2502</v>
      </c>
      <c r="W5" s="6">
        <v>1132</v>
      </c>
    </row>
    <row r="6" spans="1:23" x14ac:dyDescent="0.25">
      <c r="A6" s="6">
        <v>2</v>
      </c>
      <c r="B6" s="7" t="s">
        <v>3</v>
      </c>
      <c r="C6" s="8">
        <v>39727</v>
      </c>
      <c r="D6" s="8">
        <v>692</v>
      </c>
      <c r="E6" s="8">
        <f>143+7</f>
        <v>150</v>
      </c>
      <c r="F6" s="8">
        <v>1305</v>
      </c>
      <c r="G6" s="8">
        <v>5147</v>
      </c>
      <c r="H6" s="8">
        <v>7957</v>
      </c>
      <c r="I6" s="8">
        <v>7746</v>
      </c>
      <c r="J6" s="8">
        <v>12588</v>
      </c>
      <c r="K6" s="8">
        <v>1025</v>
      </c>
      <c r="L6" s="8">
        <v>318</v>
      </c>
      <c r="M6" s="8">
        <v>1502</v>
      </c>
      <c r="N6" s="8">
        <v>2775</v>
      </c>
      <c r="O6" s="8">
        <v>206</v>
      </c>
      <c r="P6" s="6">
        <v>1305</v>
      </c>
      <c r="Q6" s="6">
        <v>9194</v>
      </c>
      <c r="R6" s="6">
        <v>29920</v>
      </c>
      <c r="S6" s="6">
        <v>150</v>
      </c>
      <c r="T6" s="6">
        <v>39074</v>
      </c>
      <c r="U6" s="6">
        <v>16</v>
      </c>
      <c r="V6" s="6">
        <v>1329</v>
      </c>
      <c r="W6" s="6">
        <v>150</v>
      </c>
    </row>
    <row r="7" spans="1:23" x14ac:dyDescent="0.25">
      <c r="A7" s="6">
        <v>3</v>
      </c>
      <c r="B7" s="7" t="s">
        <v>4</v>
      </c>
      <c r="C7" s="8">
        <v>66283</v>
      </c>
      <c r="D7" s="8">
        <v>1730</v>
      </c>
      <c r="E7" s="8">
        <f>493+52</f>
        <v>545</v>
      </c>
      <c r="F7" s="8">
        <v>2441</v>
      </c>
      <c r="G7" s="8">
        <v>10278</v>
      </c>
      <c r="H7" s="8">
        <v>15514</v>
      </c>
      <c r="I7" s="8">
        <v>14158</v>
      </c>
      <c r="J7" s="8">
        <v>18560</v>
      </c>
      <c r="K7" s="8">
        <v>1873</v>
      </c>
      <c r="L7" s="8">
        <v>547</v>
      </c>
      <c r="M7" s="8">
        <v>1761</v>
      </c>
      <c r="N7" s="8">
        <v>3213</v>
      </c>
      <c r="O7" s="8">
        <v>213</v>
      </c>
      <c r="P7" s="6">
        <v>2441</v>
      </c>
      <c r="Q7" s="6">
        <v>15776</v>
      </c>
      <c r="R7" s="6">
        <v>49796</v>
      </c>
      <c r="S7" s="6">
        <v>545</v>
      </c>
      <c r="T7" s="6">
        <v>64712</v>
      </c>
      <c r="U7" s="6">
        <v>51</v>
      </c>
      <c r="V7" s="6">
        <v>3250</v>
      </c>
      <c r="W7" s="6">
        <v>545</v>
      </c>
    </row>
    <row r="8" spans="1:23" x14ac:dyDescent="0.25">
      <c r="A8" s="6">
        <v>4</v>
      </c>
      <c r="B8" s="7" t="s">
        <v>5</v>
      </c>
      <c r="C8" s="8">
        <v>125467</v>
      </c>
      <c r="D8" s="8">
        <v>2504</v>
      </c>
      <c r="E8" s="8">
        <f>293+80</f>
        <v>373</v>
      </c>
      <c r="F8" s="8">
        <v>4410</v>
      </c>
      <c r="G8" s="8">
        <v>16676</v>
      </c>
      <c r="H8" s="8">
        <v>25507</v>
      </c>
      <c r="I8" s="8">
        <v>22675</v>
      </c>
      <c r="J8" s="8">
        <v>42833</v>
      </c>
      <c r="K8" s="8">
        <v>3180</v>
      </c>
      <c r="L8" s="8">
        <v>990</v>
      </c>
      <c r="M8" s="8">
        <v>4185</v>
      </c>
      <c r="N8" s="8">
        <v>7333</v>
      </c>
      <c r="O8" s="8">
        <v>555</v>
      </c>
      <c r="P8" s="6">
        <v>4410</v>
      </c>
      <c r="Q8" s="6">
        <v>38580</v>
      </c>
      <c r="R8" s="6">
        <v>84981</v>
      </c>
      <c r="S8" s="6">
        <v>373</v>
      </c>
      <c r="T8" s="6">
        <v>123012</v>
      </c>
      <c r="U8" s="6">
        <v>65</v>
      </c>
      <c r="V8" s="6">
        <v>4894</v>
      </c>
      <c r="W8" s="6">
        <v>373</v>
      </c>
    </row>
    <row r="9" spans="1:23" x14ac:dyDescent="0.25">
      <c r="A9" s="6">
        <v>5</v>
      </c>
      <c r="B9" s="7" t="s">
        <v>6</v>
      </c>
      <c r="C9" s="8">
        <v>142496</v>
      </c>
      <c r="D9" s="8">
        <v>2863</v>
      </c>
      <c r="E9" s="8">
        <f>72+53</f>
        <v>125</v>
      </c>
      <c r="F9" s="8">
        <v>5347</v>
      </c>
      <c r="G9" s="8">
        <v>20018</v>
      </c>
      <c r="H9" s="8">
        <v>26225</v>
      </c>
      <c r="I9" s="8">
        <v>26808</v>
      </c>
      <c r="J9" s="8">
        <v>43775</v>
      </c>
      <c r="K9" s="8">
        <v>4284</v>
      </c>
      <c r="L9" s="8">
        <v>1436</v>
      </c>
      <c r="M9" s="8">
        <v>5997</v>
      </c>
      <c r="N9" s="8">
        <v>10603</v>
      </c>
      <c r="O9" s="8">
        <v>991</v>
      </c>
      <c r="P9" s="6">
        <v>5347</v>
      </c>
      <c r="Q9" s="6">
        <v>36357</v>
      </c>
      <c r="R9" s="6">
        <v>103655</v>
      </c>
      <c r="S9" s="6">
        <v>125</v>
      </c>
      <c r="T9" s="6">
        <v>139285</v>
      </c>
      <c r="U9" s="6">
        <v>70</v>
      </c>
      <c r="V9" s="6">
        <v>6004</v>
      </c>
      <c r="W9" s="6">
        <v>125</v>
      </c>
    </row>
    <row r="12" spans="1:23" x14ac:dyDescent="0.25">
      <c r="O12" s="3"/>
      <c r="Q12" s="3"/>
      <c r="R12" s="3"/>
      <c r="S12" s="3"/>
      <c r="U12" s="3"/>
      <c r="V12" s="3"/>
      <c r="W12" s="3"/>
    </row>
  </sheetData>
  <mergeCells count="6">
    <mergeCell ref="F3:O3"/>
    <mergeCell ref="C3:E3"/>
    <mergeCell ref="P3:S3"/>
    <mergeCell ref="T3:W3"/>
    <mergeCell ref="A4:B4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C11" sqref="C11"/>
    </sheetView>
  </sheetViews>
  <sheetFormatPr defaultRowHeight="15" x14ac:dyDescent="0.25"/>
  <cols>
    <col min="1" max="1" width="2" bestFit="1" customWidth="1"/>
    <col min="2" max="2" width="19" bestFit="1" customWidth="1"/>
    <col min="3" max="3" width="31.5703125" bestFit="1" customWidth="1"/>
    <col min="4" max="4" width="15.85546875" bestFit="1" customWidth="1"/>
    <col min="5" max="5" width="19" bestFit="1" customWidth="1"/>
    <col min="6" max="6" width="18.5703125" bestFit="1" customWidth="1"/>
    <col min="7" max="7" width="12.140625" bestFit="1" customWidth="1"/>
    <col min="8" max="8" width="11.42578125" bestFit="1" customWidth="1"/>
    <col min="9" max="9" width="10.5703125" bestFit="1" customWidth="1"/>
    <col min="10" max="10" width="21.85546875" bestFit="1" customWidth="1"/>
    <col min="11" max="11" width="5.85546875" bestFit="1" customWidth="1"/>
    <col min="12" max="12" width="14" bestFit="1" customWidth="1"/>
    <col min="13" max="13" width="10.7109375" bestFit="1" customWidth="1"/>
    <col min="14" max="14" width="13.28515625" bestFit="1" customWidth="1"/>
  </cols>
  <sheetData>
    <row r="1" spans="1:14" x14ac:dyDescent="0.25">
      <c r="B1" s="12" t="s">
        <v>30</v>
      </c>
    </row>
    <row r="3" spans="1:14" x14ac:dyDescent="0.25">
      <c r="A3" s="4" t="s">
        <v>9</v>
      </c>
      <c r="B3" s="4"/>
      <c r="C3" s="5" t="s">
        <v>0</v>
      </c>
      <c r="D3" s="4" t="s">
        <v>10</v>
      </c>
      <c r="E3" s="4"/>
      <c r="F3" s="4"/>
      <c r="G3" s="4"/>
      <c r="H3" s="4"/>
      <c r="I3" s="4"/>
      <c r="J3" s="4"/>
      <c r="K3" s="4"/>
      <c r="L3" s="5" t="s">
        <v>22</v>
      </c>
      <c r="M3" s="4" t="s">
        <v>26</v>
      </c>
      <c r="N3" s="4"/>
    </row>
    <row r="4" spans="1:14" x14ac:dyDescent="0.25">
      <c r="A4" s="4" t="s">
        <v>1</v>
      </c>
      <c r="B4" s="4"/>
      <c r="C4" s="6" t="s">
        <v>7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24</v>
      </c>
      <c r="M4" s="6" t="s">
        <v>27</v>
      </c>
      <c r="N4" s="6" t="s">
        <v>28</v>
      </c>
    </row>
    <row r="5" spans="1:14" x14ac:dyDescent="0.25">
      <c r="A5" s="6">
        <v>1</v>
      </c>
      <c r="B5" s="7" t="s">
        <v>2</v>
      </c>
      <c r="C5" s="8">
        <v>77833</v>
      </c>
      <c r="D5" s="8">
        <v>13228</v>
      </c>
      <c r="E5" s="8">
        <v>13715</v>
      </c>
      <c r="F5" s="8">
        <v>25345</v>
      </c>
      <c r="G5" s="8">
        <v>2734</v>
      </c>
      <c r="H5" s="8">
        <v>919</v>
      </c>
      <c r="I5" s="8">
        <v>3495</v>
      </c>
      <c r="J5" s="8">
        <v>7499</v>
      </c>
      <c r="K5" s="8">
        <v>783</v>
      </c>
      <c r="L5" s="6">
        <v>19480</v>
      </c>
      <c r="M5" s="6">
        <v>76325</v>
      </c>
      <c r="N5" s="6">
        <v>36</v>
      </c>
    </row>
    <row r="6" spans="1:14" x14ac:dyDescent="0.25">
      <c r="A6" s="6">
        <v>2</v>
      </c>
      <c r="B6" s="7" t="s">
        <v>3</v>
      </c>
      <c r="C6" s="8">
        <v>39727</v>
      </c>
      <c r="D6" s="8">
        <v>7957</v>
      </c>
      <c r="E6" s="8">
        <v>7746</v>
      </c>
      <c r="F6" s="8">
        <v>12588</v>
      </c>
      <c r="G6" s="8">
        <v>1025</v>
      </c>
      <c r="H6" s="8">
        <v>318</v>
      </c>
      <c r="I6" s="8">
        <v>1502</v>
      </c>
      <c r="J6" s="8">
        <v>2775</v>
      </c>
      <c r="K6" s="8">
        <v>206</v>
      </c>
      <c r="L6" s="6">
        <v>9194</v>
      </c>
      <c r="M6" s="6">
        <v>39074</v>
      </c>
      <c r="N6" s="6">
        <v>16</v>
      </c>
    </row>
    <row r="7" spans="1:14" x14ac:dyDescent="0.25">
      <c r="A7" s="6">
        <v>3</v>
      </c>
      <c r="B7" s="7" t="s">
        <v>4</v>
      </c>
      <c r="C7" s="8">
        <v>66283</v>
      </c>
      <c r="D7" s="8">
        <v>15514</v>
      </c>
      <c r="E7" s="8">
        <v>14158</v>
      </c>
      <c r="F7" s="8">
        <v>18560</v>
      </c>
      <c r="G7" s="8">
        <v>1873</v>
      </c>
      <c r="H7" s="8">
        <v>547</v>
      </c>
      <c r="I7" s="8">
        <v>1761</v>
      </c>
      <c r="J7" s="8">
        <v>3213</v>
      </c>
      <c r="K7" s="8">
        <v>213</v>
      </c>
      <c r="L7" s="6">
        <v>15776</v>
      </c>
      <c r="M7" s="6">
        <v>64712</v>
      </c>
      <c r="N7" s="6">
        <v>51</v>
      </c>
    </row>
    <row r="8" spans="1:14" x14ac:dyDescent="0.25">
      <c r="A8" s="6">
        <v>4</v>
      </c>
      <c r="B8" s="7" t="s">
        <v>5</v>
      </c>
      <c r="C8" s="8">
        <v>125467</v>
      </c>
      <c r="D8" s="8">
        <v>25507</v>
      </c>
      <c r="E8" s="8">
        <v>22675</v>
      </c>
      <c r="F8" s="8">
        <v>42833</v>
      </c>
      <c r="G8" s="8">
        <v>3180</v>
      </c>
      <c r="H8" s="8">
        <v>990</v>
      </c>
      <c r="I8" s="8">
        <v>4185</v>
      </c>
      <c r="J8" s="8">
        <v>7333</v>
      </c>
      <c r="K8" s="8">
        <v>555</v>
      </c>
      <c r="L8" s="6">
        <v>38580</v>
      </c>
      <c r="M8" s="6">
        <v>123012</v>
      </c>
      <c r="N8" s="6">
        <v>65</v>
      </c>
    </row>
    <row r="9" spans="1:14" x14ac:dyDescent="0.25">
      <c r="A9" s="6">
        <v>5</v>
      </c>
      <c r="B9" s="7" t="s">
        <v>6</v>
      </c>
      <c r="C9" s="8">
        <v>142496</v>
      </c>
      <c r="D9" s="8">
        <v>26225</v>
      </c>
      <c r="E9" s="8">
        <v>26808</v>
      </c>
      <c r="F9" s="8">
        <v>43775</v>
      </c>
      <c r="G9" s="8">
        <v>4284</v>
      </c>
      <c r="H9" s="8">
        <v>1436</v>
      </c>
      <c r="I9" s="8">
        <v>5997</v>
      </c>
      <c r="J9" s="8">
        <v>10603</v>
      </c>
      <c r="K9" s="8">
        <v>991</v>
      </c>
      <c r="L9" s="6">
        <v>36357</v>
      </c>
      <c r="M9" s="6">
        <v>139285</v>
      </c>
      <c r="N9" s="6">
        <v>70</v>
      </c>
    </row>
    <row r="10" spans="1:14" x14ac:dyDescent="0.25">
      <c r="B10" s="1"/>
      <c r="C10" s="2"/>
      <c r="D10" s="2"/>
      <c r="E10" s="2"/>
      <c r="F10" s="2"/>
      <c r="G10" s="2"/>
      <c r="H10" s="2"/>
      <c r="I10" s="2"/>
      <c r="J10" s="2"/>
      <c r="K10" s="2"/>
    </row>
    <row r="11" spans="1:14" x14ac:dyDescent="0.25">
      <c r="B11" s="14" t="s">
        <v>31</v>
      </c>
      <c r="C11" s="2"/>
      <c r="D11" s="2"/>
      <c r="E11" s="2"/>
      <c r="F11" s="2"/>
      <c r="G11" s="2"/>
      <c r="H11" s="2"/>
      <c r="I11" s="2"/>
      <c r="J11" s="2"/>
      <c r="K11" s="2"/>
    </row>
    <row r="13" spans="1:14" x14ac:dyDescent="0.25">
      <c r="A13" s="10" t="s">
        <v>9</v>
      </c>
      <c r="B13" s="11"/>
      <c r="C13" s="5" t="s">
        <v>0</v>
      </c>
      <c r="D13" s="4" t="s">
        <v>10</v>
      </c>
      <c r="E13" s="4"/>
      <c r="F13" s="4"/>
      <c r="G13" s="4"/>
      <c r="H13" s="4"/>
      <c r="I13" s="4"/>
      <c r="J13" s="4"/>
      <c r="K13" s="4"/>
      <c r="L13" s="5" t="s">
        <v>22</v>
      </c>
      <c r="M13" s="4" t="s">
        <v>26</v>
      </c>
      <c r="N13" s="4"/>
    </row>
    <row r="14" spans="1:14" x14ac:dyDescent="0.25">
      <c r="A14" s="10" t="s">
        <v>1</v>
      </c>
      <c r="B14" s="11"/>
      <c r="C14" s="6" t="s">
        <v>7</v>
      </c>
      <c r="D14" s="6" t="s">
        <v>13</v>
      </c>
      <c r="E14" s="6" t="s">
        <v>14</v>
      </c>
      <c r="F14" s="6" t="s">
        <v>15</v>
      </c>
      <c r="G14" s="6" t="s">
        <v>16</v>
      </c>
      <c r="H14" s="6" t="s">
        <v>17</v>
      </c>
      <c r="I14" s="6" t="s">
        <v>18</v>
      </c>
      <c r="J14" s="6" t="s">
        <v>19</v>
      </c>
      <c r="K14" s="6" t="s">
        <v>20</v>
      </c>
      <c r="L14" s="6" t="s">
        <v>24</v>
      </c>
      <c r="M14" s="6" t="s">
        <v>27</v>
      </c>
      <c r="N14" s="6" t="s">
        <v>28</v>
      </c>
    </row>
    <row r="15" spans="1:14" x14ac:dyDescent="0.25">
      <c r="A15" s="6">
        <v>1</v>
      </c>
      <c r="B15" s="7" t="s">
        <v>2</v>
      </c>
      <c r="C15" s="9">
        <f>C5/MAX(C$5:C$9)</f>
        <v>0.54621182348978214</v>
      </c>
      <c r="D15" s="9">
        <f t="shared" ref="D15:N15" si="0">D5/MAX(D$5:D$9)</f>
        <v>0.50440419447092466</v>
      </c>
      <c r="E15" s="9">
        <f t="shared" si="0"/>
        <v>0.51160101462250074</v>
      </c>
      <c r="F15" s="9">
        <f t="shared" si="0"/>
        <v>0.5789834380354083</v>
      </c>
      <c r="G15" s="9">
        <f t="shared" si="0"/>
        <v>0.63818860877684402</v>
      </c>
      <c r="H15" s="9">
        <f t="shared" si="0"/>
        <v>0.63997214484679665</v>
      </c>
      <c r="I15" s="9">
        <f t="shared" si="0"/>
        <v>0.58279139569784888</v>
      </c>
      <c r="J15" s="9">
        <f t="shared" si="0"/>
        <v>0.707252664340281</v>
      </c>
      <c r="K15" s="9">
        <f t="shared" si="0"/>
        <v>0.7901109989909183</v>
      </c>
      <c r="L15" s="9">
        <f t="shared" si="0"/>
        <v>0.50492483151892176</v>
      </c>
      <c r="M15" s="9">
        <f t="shared" si="0"/>
        <v>0.54797716911368777</v>
      </c>
      <c r="N15" s="9">
        <f t="shared" si="0"/>
        <v>0.51428571428571423</v>
      </c>
    </row>
    <row r="16" spans="1:14" x14ac:dyDescent="0.25">
      <c r="A16" s="6">
        <v>2</v>
      </c>
      <c r="B16" s="7" t="s">
        <v>3</v>
      </c>
      <c r="C16" s="9">
        <f t="shared" ref="C16:C19" si="1">C6/MAX(C$5:C$9)</f>
        <v>0.27879379070289695</v>
      </c>
      <c r="D16" s="9">
        <f t="shared" ref="D16:N16" si="2">D6/MAX(D$5:D$9)</f>
        <v>0.3034127740705434</v>
      </c>
      <c r="E16" s="9">
        <f t="shared" si="2"/>
        <v>0.28894359892569382</v>
      </c>
      <c r="F16" s="9">
        <f t="shared" si="2"/>
        <v>0.2875613934894346</v>
      </c>
      <c r="G16" s="9">
        <f t="shared" si="2"/>
        <v>0.2392623716153128</v>
      </c>
      <c r="H16" s="9">
        <f t="shared" si="2"/>
        <v>0.2214484679665738</v>
      </c>
      <c r="I16" s="9">
        <f t="shared" si="2"/>
        <v>0.25045856261464067</v>
      </c>
      <c r="J16" s="9">
        <f t="shared" si="2"/>
        <v>0.26171838159011601</v>
      </c>
      <c r="K16" s="9">
        <f t="shared" si="2"/>
        <v>0.20787083753784055</v>
      </c>
      <c r="L16" s="9">
        <f t="shared" si="2"/>
        <v>0.23831000518403317</v>
      </c>
      <c r="M16" s="9">
        <f t="shared" si="2"/>
        <v>0.28053272068061885</v>
      </c>
      <c r="N16" s="9">
        <f t="shared" si="2"/>
        <v>0.22857142857142856</v>
      </c>
    </row>
    <row r="17" spans="1:14" x14ac:dyDescent="0.25">
      <c r="A17" s="6">
        <v>3</v>
      </c>
      <c r="B17" s="7" t="s">
        <v>4</v>
      </c>
      <c r="C17" s="9">
        <f t="shared" si="1"/>
        <v>0.46515691668538062</v>
      </c>
      <c r="D17" s="9">
        <f t="shared" ref="D17:N17" si="3">D7/MAX(D$5:D$9)</f>
        <v>0.59157292659675886</v>
      </c>
      <c r="E17" s="9">
        <f t="shared" si="3"/>
        <v>0.52812593255744555</v>
      </c>
      <c r="F17" s="9">
        <f t="shared" si="3"/>
        <v>0.42398629354654482</v>
      </c>
      <c r="G17" s="9">
        <f t="shared" si="3"/>
        <v>0.43720821661998133</v>
      </c>
      <c r="H17" s="9">
        <f t="shared" si="3"/>
        <v>0.38091922005571033</v>
      </c>
      <c r="I17" s="9">
        <f t="shared" si="3"/>
        <v>0.29364682341170584</v>
      </c>
      <c r="J17" s="9">
        <f t="shared" si="3"/>
        <v>0.30302744506271811</v>
      </c>
      <c r="K17" s="9">
        <f t="shared" si="3"/>
        <v>0.21493440968718466</v>
      </c>
      <c r="L17" s="9">
        <f t="shared" si="3"/>
        <v>0.40891653706583725</v>
      </c>
      <c r="M17" s="9">
        <f t="shared" si="3"/>
        <v>0.46460135693003551</v>
      </c>
      <c r="N17" s="9">
        <f t="shared" si="3"/>
        <v>0.72857142857142854</v>
      </c>
    </row>
    <row r="18" spans="1:14" x14ac:dyDescent="0.25">
      <c r="A18" s="6">
        <v>4</v>
      </c>
      <c r="B18" s="7" t="s">
        <v>5</v>
      </c>
      <c r="C18" s="9">
        <f t="shared" si="1"/>
        <v>0.88049489108466206</v>
      </c>
      <c r="D18" s="9">
        <f t="shared" ref="D18:N18" si="4">D8/MAX(D$5:D$9)</f>
        <v>0.97262154432793135</v>
      </c>
      <c r="E18" s="9">
        <f t="shared" si="4"/>
        <v>0.84582960310355115</v>
      </c>
      <c r="F18" s="9">
        <f t="shared" si="4"/>
        <v>0.97848086807538548</v>
      </c>
      <c r="G18" s="9">
        <f t="shared" si="4"/>
        <v>0.74229691876750703</v>
      </c>
      <c r="H18" s="9">
        <f t="shared" si="4"/>
        <v>0.68941504178272983</v>
      </c>
      <c r="I18" s="9">
        <f t="shared" si="4"/>
        <v>0.69784892446223112</v>
      </c>
      <c r="J18" s="9">
        <f t="shared" si="4"/>
        <v>0.69159671791002542</v>
      </c>
      <c r="K18" s="9">
        <f t="shared" si="4"/>
        <v>0.56004036326942486</v>
      </c>
      <c r="L18" s="9">
        <f t="shared" si="4"/>
        <v>1</v>
      </c>
      <c r="M18" s="9">
        <f t="shared" si="4"/>
        <v>0.88316760598772304</v>
      </c>
      <c r="N18" s="9">
        <f t="shared" si="4"/>
        <v>0.9285714285714286</v>
      </c>
    </row>
    <row r="19" spans="1:14" x14ac:dyDescent="0.25">
      <c r="A19" s="6">
        <v>5</v>
      </c>
      <c r="B19" s="7" t="s">
        <v>6</v>
      </c>
      <c r="C19" s="9">
        <f t="shared" si="1"/>
        <v>1</v>
      </c>
      <c r="D19" s="9">
        <f t="shared" ref="D19:N19" si="5">D9/MAX(D$5:D$9)</f>
        <v>1</v>
      </c>
      <c r="E19" s="9">
        <f t="shared" si="5"/>
        <v>1</v>
      </c>
      <c r="F19" s="9">
        <f t="shared" si="5"/>
        <v>1</v>
      </c>
      <c r="G19" s="9">
        <f t="shared" si="5"/>
        <v>1</v>
      </c>
      <c r="H19" s="9">
        <f t="shared" si="5"/>
        <v>1</v>
      </c>
      <c r="I19" s="9">
        <f t="shared" si="5"/>
        <v>1</v>
      </c>
      <c r="J19" s="9">
        <f t="shared" si="5"/>
        <v>1</v>
      </c>
      <c r="K19" s="9">
        <f t="shared" si="5"/>
        <v>1</v>
      </c>
      <c r="L19" s="9">
        <f t="shared" si="5"/>
        <v>0.94237947122861587</v>
      </c>
      <c r="M19" s="9">
        <f t="shared" si="5"/>
        <v>1</v>
      </c>
      <c r="N19" s="9">
        <f t="shared" si="5"/>
        <v>1</v>
      </c>
    </row>
  </sheetData>
  <mergeCells count="8">
    <mergeCell ref="A14:B14"/>
    <mergeCell ref="A13:B13"/>
    <mergeCell ref="M3:N3"/>
    <mergeCell ref="D3:K3"/>
    <mergeCell ref="D13:K13"/>
    <mergeCell ref="M13:N13"/>
    <mergeCell ref="A4:B4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Asli</vt:lpstr>
      <vt:lpstr>Data Terpilih + Normalisasi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Nurcahyo</dc:creator>
  <cp:lastModifiedBy>Nurcahyo</cp:lastModifiedBy>
  <dcterms:created xsi:type="dcterms:W3CDTF">2017-01-08T02:58:38Z</dcterms:created>
  <dcterms:modified xsi:type="dcterms:W3CDTF">2017-01-08T06:14:45Z</dcterms:modified>
</cp:coreProperties>
</file>