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920" tabRatio="500" activeTab="1"/>
  </bookViews>
  <sheets>
    <sheet name="Sheet1" sheetId="1" r:id="rId1"/>
    <sheet name="Sheet2" sheetId="2" r:id="rId2"/>
    <sheet name="BRB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7" i="3" l="1"/>
  <c r="C98" i="3"/>
  <c r="C99" i="3"/>
  <c r="C100" i="3"/>
  <c r="C101" i="3"/>
  <c r="C102" i="3"/>
  <c r="C103" i="3"/>
  <c r="C104" i="3"/>
  <c r="C96" i="3"/>
  <c r="C95" i="3"/>
  <c r="M67" i="3"/>
  <c r="M58" i="3"/>
  <c r="M82" i="3"/>
  <c r="M59" i="3"/>
  <c r="M83" i="3"/>
  <c r="M60" i="3"/>
  <c r="M84" i="3"/>
  <c r="M61" i="3"/>
  <c r="M85" i="3"/>
  <c r="M62" i="3"/>
  <c r="M86" i="3"/>
  <c r="M63" i="3"/>
  <c r="M87" i="3"/>
  <c r="M64" i="3"/>
  <c r="M88" i="3"/>
  <c r="M65" i="3"/>
  <c r="M89" i="3"/>
  <c r="M66" i="3"/>
  <c r="M90" i="3"/>
  <c r="M81" i="3"/>
  <c r="M71" i="3"/>
  <c r="M72" i="3"/>
  <c r="M73" i="3"/>
  <c r="M74" i="3"/>
  <c r="M75" i="3"/>
  <c r="M76" i="3"/>
  <c r="M77" i="3"/>
  <c r="M78" i="3"/>
  <c r="M79" i="3"/>
  <c r="M70" i="3"/>
  <c r="M57" i="3"/>
  <c r="I30" i="3"/>
  <c r="I31" i="3"/>
  <c r="I32" i="3"/>
  <c r="I33" i="3"/>
  <c r="I34" i="3"/>
  <c r="I35" i="3"/>
  <c r="I36" i="3"/>
  <c r="I37" i="3"/>
  <c r="I38" i="3"/>
  <c r="I29" i="3"/>
  <c r="B32" i="3"/>
  <c r="B33" i="3"/>
  <c r="B34" i="3"/>
  <c r="B35" i="3"/>
  <c r="B36" i="3"/>
  <c r="B37" i="3"/>
  <c r="B38" i="3"/>
  <c r="B30" i="3"/>
  <c r="B31" i="3"/>
  <c r="B29" i="3"/>
  <c r="K24" i="3"/>
  <c r="L24" i="3"/>
  <c r="K23" i="3"/>
  <c r="L23" i="3"/>
  <c r="M22" i="3"/>
  <c r="L22" i="3"/>
  <c r="K21" i="3"/>
  <c r="K20" i="3"/>
  <c r="L21" i="3"/>
  <c r="L20" i="3"/>
  <c r="L19" i="3"/>
  <c r="K19" i="3"/>
  <c r="M18" i="3"/>
  <c r="L18" i="3"/>
  <c r="M16" i="3"/>
  <c r="L16" i="3"/>
  <c r="L15" i="3"/>
  <c r="K15" i="3"/>
  <c r="B24" i="3"/>
  <c r="C24" i="3"/>
  <c r="B23" i="3"/>
  <c r="C23" i="3"/>
  <c r="B22" i="3"/>
  <c r="C22" i="3"/>
  <c r="C21" i="3"/>
  <c r="D21" i="3"/>
  <c r="D20" i="3"/>
  <c r="C20" i="3"/>
  <c r="C19" i="3"/>
  <c r="B19" i="3"/>
  <c r="C18" i="3"/>
  <c r="B18" i="3"/>
  <c r="C17" i="3"/>
  <c r="B17" i="3"/>
  <c r="E16" i="3"/>
  <c r="B15" i="3"/>
  <c r="F16" i="3"/>
  <c r="C15" i="3"/>
  <c r="H8" i="3"/>
  <c r="G29" i="2"/>
  <c r="G28" i="2"/>
  <c r="G27" i="2"/>
  <c r="G26" i="2"/>
  <c r="F26" i="2"/>
  <c r="F27" i="2"/>
  <c r="F28" i="2"/>
  <c r="F29" i="2"/>
  <c r="E29" i="2"/>
  <c r="E27" i="2"/>
  <c r="E28" i="2"/>
  <c r="H27" i="2"/>
  <c r="I27" i="2"/>
  <c r="J27" i="2"/>
  <c r="K27" i="2"/>
  <c r="L27" i="2"/>
  <c r="M27" i="2"/>
  <c r="N27" i="2"/>
  <c r="H28" i="2"/>
  <c r="I28" i="2"/>
  <c r="J28" i="2"/>
  <c r="K28" i="2"/>
  <c r="L28" i="2"/>
  <c r="M28" i="2"/>
  <c r="N28" i="2"/>
  <c r="H29" i="2"/>
  <c r="I29" i="2"/>
  <c r="J29" i="2"/>
  <c r="K29" i="2"/>
  <c r="L29" i="2"/>
  <c r="M29" i="2"/>
  <c r="N29" i="2"/>
  <c r="N26" i="2"/>
  <c r="M26" i="2"/>
  <c r="L26" i="2"/>
  <c r="K26" i="2"/>
  <c r="J26" i="2"/>
  <c r="I26" i="2"/>
  <c r="H26" i="2"/>
  <c r="L12" i="2"/>
  <c r="E26" i="2"/>
  <c r="H21" i="2"/>
  <c r="H22" i="2"/>
  <c r="G21" i="2"/>
  <c r="G22" i="2"/>
  <c r="H20" i="2"/>
  <c r="G20" i="2"/>
  <c r="I3" i="2"/>
  <c r="H13" i="2"/>
  <c r="H14" i="2"/>
  <c r="H15" i="2"/>
  <c r="H16" i="2"/>
  <c r="G13" i="2"/>
  <c r="G14" i="2"/>
  <c r="G15" i="2"/>
  <c r="G16" i="2"/>
  <c r="G12" i="2"/>
  <c r="H12" i="2"/>
  <c r="E8" i="1"/>
  <c r="K7" i="1"/>
  <c r="K4" i="1"/>
  <c r="K5" i="1"/>
  <c r="K6" i="1"/>
  <c r="K3" i="1"/>
  <c r="J7" i="1"/>
  <c r="J4" i="1"/>
  <c r="J5" i="1"/>
  <c r="J6" i="1"/>
  <c r="J3" i="1"/>
  <c r="I7" i="1"/>
  <c r="H7" i="1"/>
  <c r="E7" i="1"/>
  <c r="H4" i="1"/>
  <c r="H5" i="1"/>
  <c r="H6" i="1"/>
  <c r="H3" i="1"/>
  <c r="E4" i="1"/>
  <c r="E5" i="1"/>
  <c r="E6" i="1"/>
  <c r="E3" i="1"/>
</calcChain>
</file>

<file path=xl/sharedStrings.xml><?xml version="1.0" encoding="utf-8"?>
<sst xmlns="http://schemas.openxmlformats.org/spreadsheetml/2006/main" count="212" uniqueCount="66">
  <si>
    <t>Rainfall</t>
  </si>
  <si>
    <t>Temp</t>
  </si>
  <si>
    <t>Label(Rainfall)</t>
  </si>
  <si>
    <t>low</t>
  </si>
  <si>
    <t>small</t>
  </si>
  <si>
    <t>medium</t>
  </si>
  <si>
    <t>high</t>
  </si>
  <si>
    <t>very high</t>
  </si>
  <si>
    <t>Label(Temp)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</si>
  <si>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</si>
  <si>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</si>
  <si>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</si>
  <si>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</si>
  <si>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</si>
  <si>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</si>
  <si>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</si>
  <si>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</si>
  <si>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</si>
  <si>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</si>
  <si>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rainfall labels</t>
  </si>
  <si>
    <t>NoRainfall</t>
  </si>
  <si>
    <t>Low</t>
  </si>
  <si>
    <t>Medium</t>
  </si>
  <si>
    <t xml:space="preserve">High </t>
  </si>
  <si>
    <t>Very High</t>
  </si>
  <si>
    <t>t1a1:7</t>
  </si>
  <si>
    <t>t2a1:1900</t>
  </si>
  <si>
    <t>t3a1:450</t>
  </si>
  <si>
    <t>t4a1:290</t>
  </si>
  <si>
    <t>t5a1:190</t>
  </si>
  <si>
    <t>t6a1:510</t>
  </si>
  <si>
    <t>t7a2:571</t>
  </si>
  <si>
    <t>t8a2:349</t>
  </si>
  <si>
    <t>t9a2:259</t>
  </si>
  <si>
    <t>t10a2:85</t>
  </si>
  <si>
    <t>temp labels</t>
  </si>
  <si>
    <t>Hot</t>
  </si>
  <si>
    <t>Very Hot</t>
  </si>
  <si>
    <t>VeryLow</t>
  </si>
  <si>
    <t>t1a2:27</t>
  </si>
  <si>
    <t>refVal</t>
  </si>
  <si>
    <t>t1a2:32</t>
  </si>
  <si>
    <t>t4a2:32</t>
  </si>
  <si>
    <t>t3a2:40</t>
  </si>
  <si>
    <t>t5a2:30</t>
  </si>
  <si>
    <t>t6a2:30</t>
  </si>
  <si>
    <t>t8a2:31</t>
  </si>
  <si>
    <t>t9a2:30</t>
  </si>
  <si>
    <t>t7a2:27</t>
  </si>
  <si>
    <t>Support Calculation</t>
  </si>
  <si>
    <t>Matrix</t>
  </si>
  <si>
    <t>Humming Distance</t>
  </si>
  <si>
    <t>SUM</t>
  </si>
  <si>
    <t>Rainfall+Temp</t>
  </si>
  <si>
    <t>Confidence</t>
  </si>
  <si>
    <t>Theta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</si>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</sst>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8"/>
  <sheetViews>
    <sheetView workbookViewId="0">
      <selection activeCell="E9" sqref="E9"/>
    </sheetView>
  </sheetViews>
  <sheetFormatPr baseColWidth="10" defaultRowHeight="15" x14ac:dyDescent="0"/>
  <sheetData>
    <row r="3" spans="3:11">
      <c r="C3">
        <v>0.5</v>
      </c>
      <c r="D3">
        <v>0.7</v>
      </c>
      <c r="E3">
        <f>C3*D3</f>
        <v>0.35</v>
      </c>
      <c r="F3">
        <v>0.2</v>
      </c>
      <c r="G3">
        <v>0.5</v>
      </c>
      <c r="H3">
        <f>F3*G3</f>
        <v>0.1</v>
      </c>
      <c r="J3">
        <f>C3*D3*F3*G3</f>
        <v>3.4999999999999996E-2</v>
      </c>
      <c r="K3">
        <f>C3*D3</f>
        <v>0.35</v>
      </c>
    </row>
    <row r="4" spans="3:11">
      <c r="C4">
        <v>0.1</v>
      </c>
      <c r="D4">
        <v>0.7</v>
      </c>
      <c r="E4">
        <f t="shared" ref="E4:E6" si="0">C4*D4</f>
        <v>6.9999999999999993E-2</v>
      </c>
      <c r="F4">
        <v>0.4</v>
      </c>
      <c r="G4">
        <v>0.5</v>
      </c>
      <c r="H4">
        <f t="shared" ref="H4:H6" si="1">F4*G4</f>
        <v>0.2</v>
      </c>
      <c r="J4">
        <f t="shared" ref="J4:J6" si="2">C4*D4*F4*G4</f>
        <v>1.3999999999999999E-2</v>
      </c>
      <c r="K4">
        <f t="shared" ref="K4:K6" si="3">C4*D4</f>
        <v>6.9999999999999993E-2</v>
      </c>
    </row>
    <row r="5" spans="3:11">
      <c r="C5">
        <v>0</v>
      </c>
      <c r="D5">
        <v>0.7</v>
      </c>
      <c r="E5">
        <f t="shared" si="0"/>
        <v>0</v>
      </c>
      <c r="F5">
        <v>0.1</v>
      </c>
      <c r="G5">
        <v>0.5</v>
      </c>
      <c r="H5">
        <f t="shared" si="1"/>
        <v>0.05</v>
      </c>
      <c r="J5">
        <f t="shared" si="2"/>
        <v>0</v>
      </c>
      <c r="K5">
        <f t="shared" si="3"/>
        <v>0</v>
      </c>
    </row>
    <row r="6" spans="3:11">
      <c r="C6">
        <v>0.7</v>
      </c>
      <c r="D6">
        <v>0.7</v>
      </c>
      <c r="E6">
        <f t="shared" si="0"/>
        <v>0.48999999999999994</v>
      </c>
      <c r="F6">
        <v>0.5</v>
      </c>
      <c r="G6">
        <v>0.5</v>
      </c>
      <c r="H6">
        <f t="shared" si="1"/>
        <v>0.25</v>
      </c>
      <c r="J6">
        <f t="shared" si="2"/>
        <v>0.12249999999999998</v>
      </c>
      <c r="K6">
        <f t="shared" si="3"/>
        <v>0.48999999999999994</v>
      </c>
    </row>
    <row r="7" spans="3:11">
      <c r="E7">
        <f>SUM(E3:E6)</f>
        <v>0.90999999999999992</v>
      </c>
      <c r="H7">
        <f>SUM(H3:H6)</f>
        <v>0.60000000000000009</v>
      </c>
      <c r="I7">
        <f>E7+H7</f>
        <v>1.51</v>
      </c>
      <c r="J7">
        <f>SUM(J3:J6)</f>
        <v>0.17149999999999999</v>
      </c>
      <c r="K7">
        <f>K3*K4</f>
        <v>2.4499999999999997E-2</v>
      </c>
    </row>
    <row r="8" spans="3:11">
      <c r="E8">
        <f>E7/4</f>
        <v>0.22749999999999998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D33" sqref="D33"/>
    </sheetView>
  </sheetViews>
  <sheetFormatPr baseColWidth="10" defaultRowHeight="15" x14ac:dyDescent="0"/>
  <cols>
    <col min="5" max="5" width="19" customWidth="1"/>
  </cols>
  <sheetData>
    <row r="1" spans="1:12">
      <c r="B1" t="s">
        <v>0</v>
      </c>
      <c r="C1" t="s">
        <v>1</v>
      </c>
      <c r="E1" t="s">
        <v>2</v>
      </c>
      <c r="F1" t="s">
        <v>8</v>
      </c>
    </row>
    <row r="2" spans="1:12">
      <c r="A2" t="s">
        <v>9</v>
      </c>
      <c r="B2">
        <v>7</v>
      </c>
      <c r="C2">
        <v>27</v>
      </c>
      <c r="E2" t="s">
        <v>3</v>
      </c>
      <c r="F2" t="s">
        <v>3</v>
      </c>
    </row>
    <row r="3" spans="1:12">
      <c r="A3" t="s">
        <v>10</v>
      </c>
      <c r="B3">
        <v>1900</v>
      </c>
      <c r="C3">
        <v>32</v>
      </c>
      <c r="E3" t="s">
        <v>4</v>
      </c>
      <c r="F3" t="s">
        <v>5</v>
      </c>
      <c r="I3">
        <f>40/3</f>
        <v>13.333333333333334</v>
      </c>
    </row>
    <row r="4" spans="1:12">
      <c r="A4" t="s">
        <v>11</v>
      </c>
      <c r="B4">
        <v>450</v>
      </c>
      <c r="C4">
        <v>40</v>
      </c>
      <c r="E4" t="s">
        <v>5</v>
      </c>
      <c r="F4" t="s">
        <v>6</v>
      </c>
    </row>
    <row r="5" spans="1:12">
      <c r="A5" t="s">
        <v>12</v>
      </c>
      <c r="B5">
        <v>290</v>
      </c>
      <c r="C5">
        <v>32</v>
      </c>
      <c r="E5" t="s">
        <v>6</v>
      </c>
    </row>
    <row r="6" spans="1:12">
      <c r="A6" t="s">
        <v>13</v>
      </c>
      <c r="B6">
        <v>190</v>
      </c>
      <c r="C6">
        <v>30</v>
      </c>
      <c r="E6" t="s">
        <v>7</v>
      </c>
    </row>
    <row r="7" spans="1:12">
      <c r="A7" t="s">
        <v>14</v>
      </c>
      <c r="B7">
        <v>510</v>
      </c>
      <c r="C7">
        <v>30</v>
      </c>
    </row>
    <row r="8" spans="1:12">
      <c r="A8" t="s">
        <v>15</v>
      </c>
      <c r="B8">
        <v>571</v>
      </c>
      <c r="C8">
        <v>30</v>
      </c>
    </row>
    <row r="9" spans="1:12">
      <c r="A9" t="s">
        <v>16</v>
      </c>
      <c r="B9">
        <v>349</v>
      </c>
      <c r="C9">
        <v>31</v>
      </c>
    </row>
    <row r="10" spans="1:12">
      <c r="A10" t="s">
        <v>17</v>
      </c>
      <c r="B10">
        <v>259</v>
      </c>
      <c r="C10">
        <v>30</v>
      </c>
    </row>
    <row r="11" spans="1:12">
      <c r="A11" t="s">
        <v>18</v>
      </c>
      <c r="B11">
        <v>85</v>
      </c>
      <c r="C11">
        <v>27</v>
      </c>
      <c r="E11" t="s">
        <v>2</v>
      </c>
      <c r="F11" t="s">
        <v>3</v>
      </c>
      <c r="I11" t="s">
        <v>6</v>
      </c>
    </row>
    <row r="12" spans="1:12">
      <c r="E12" t="s">
        <v>3</v>
      </c>
      <c r="F12">
        <v>1</v>
      </c>
      <c r="G12">
        <f>F12+99</f>
        <v>100</v>
      </c>
      <c r="H12">
        <f>I12-100</f>
        <v>300</v>
      </c>
      <c r="I12">
        <v>400</v>
      </c>
      <c r="L12">
        <f>MAX(MIN((B2-F12)/(G12-F12),1,(I12-B2)/(I12-H12)),0)</f>
        <v>6.0606060606060608E-2</v>
      </c>
    </row>
    <row r="13" spans="1:12">
      <c r="E13" t="s">
        <v>4</v>
      </c>
      <c r="F13">
        <v>401</v>
      </c>
      <c r="G13">
        <f t="shared" ref="G13:G16" si="0">F13+99</f>
        <v>500</v>
      </c>
      <c r="H13">
        <f t="shared" ref="H13:H16" si="1">I13-100</f>
        <v>700</v>
      </c>
      <c r="I13">
        <v>800</v>
      </c>
    </row>
    <row r="14" spans="1:12">
      <c r="E14" t="s">
        <v>5</v>
      </c>
      <c r="F14">
        <v>801</v>
      </c>
      <c r="G14">
        <f t="shared" si="0"/>
        <v>900</v>
      </c>
      <c r="H14">
        <f t="shared" si="1"/>
        <v>1100</v>
      </c>
      <c r="I14">
        <v>1200</v>
      </c>
    </row>
    <row r="15" spans="1:12">
      <c r="E15" t="s">
        <v>6</v>
      </c>
      <c r="F15">
        <v>1201</v>
      </c>
      <c r="G15">
        <f t="shared" si="0"/>
        <v>1300</v>
      </c>
      <c r="H15">
        <f t="shared" si="1"/>
        <v>1500</v>
      </c>
      <c r="I15">
        <v>1600</v>
      </c>
    </row>
    <row r="16" spans="1:12">
      <c r="E16" t="s">
        <v>7</v>
      </c>
      <c r="F16">
        <v>1601</v>
      </c>
      <c r="G16">
        <f t="shared" si="0"/>
        <v>1700</v>
      </c>
      <c r="H16">
        <f t="shared" si="1"/>
        <v>1900</v>
      </c>
      <c r="I16">
        <v>2000</v>
      </c>
    </row>
    <row r="19" spans="3:14">
      <c r="E19" t="s">
        <v>8</v>
      </c>
    </row>
    <row r="20" spans="3:14">
      <c r="E20" t="s">
        <v>3</v>
      </c>
      <c r="F20">
        <v>1</v>
      </c>
      <c r="G20">
        <f>F20+5</f>
        <v>6</v>
      </c>
      <c r="H20">
        <f>I20-5</f>
        <v>8</v>
      </c>
      <c r="I20">
        <v>13</v>
      </c>
    </row>
    <row r="21" spans="3:14">
      <c r="E21" t="s">
        <v>5</v>
      </c>
      <c r="F21">
        <v>14</v>
      </c>
      <c r="G21">
        <f t="shared" ref="G21:G22" si="2">F21+5</f>
        <v>19</v>
      </c>
      <c r="H21">
        <f t="shared" ref="H21:H22" si="3">I21-5</f>
        <v>21</v>
      </c>
      <c r="I21">
        <v>26</v>
      </c>
    </row>
    <row r="22" spans="3:14">
      <c r="E22" t="s">
        <v>6</v>
      </c>
      <c r="F22">
        <v>27</v>
      </c>
      <c r="G22">
        <f t="shared" si="2"/>
        <v>32</v>
      </c>
      <c r="H22">
        <f t="shared" si="3"/>
        <v>34</v>
      </c>
      <c r="I22">
        <v>39</v>
      </c>
    </row>
    <row r="25" spans="3:14"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14</v>
      </c>
      <c r="K25" t="s">
        <v>15</v>
      </c>
      <c r="L25" t="s">
        <v>16</v>
      </c>
      <c r="M25" t="s">
        <v>17</v>
      </c>
      <c r="N25" t="s">
        <v>18</v>
      </c>
    </row>
    <row r="26" spans="3:14">
      <c r="C26" t="s">
        <v>0</v>
      </c>
      <c r="D26" t="s">
        <v>3</v>
      </c>
      <c r="E26">
        <f>MAX(MIN((B2-F12)/(G12-F12),1,(I12-B2)/(I12-H12)),0)</f>
        <v>6.0606060606060608E-2</v>
      </c>
      <c r="F26">
        <f>MAX(MIN((B3-F12)/(G12-F12),1,(I12-B3)/(I12-H12)),0)</f>
        <v>0</v>
      </c>
      <c r="G26">
        <f>MAX(MIN((B4-F12)/(G12-F12),1,(I12-B4)/(I12-H12)),0)</f>
        <v>0</v>
      </c>
      <c r="H26">
        <f>MAX(MIN((B5-F12)/(G12-F12),1,(I12-B5)/(I12-H12)),0)</f>
        <v>1</v>
      </c>
      <c r="I26">
        <f>MAX(MIN((B6-F12)/(G12-F12),1,(I12-B6)/(I12-H12)),0)</f>
        <v>1</v>
      </c>
      <c r="J26">
        <f>MAX(MIN((B7-F12)/(G12-F12),1,(I12-B7)/(I12-H12)),0)</f>
        <v>0</v>
      </c>
      <c r="K26">
        <f>MAX(MIN((B8-F12)/(G12-F12),1,(I12-B8)/(I12-H12)),0)</f>
        <v>0</v>
      </c>
      <c r="L26">
        <f>MAX(MIN((B9-F12)/(G12-F12),1,(I12-B9)/(I12-H12)),0)</f>
        <v>0.51</v>
      </c>
      <c r="M26">
        <f>MAX(MIN((B10-F12)/(G12-F12),1,(I12-B10)/(I12-H12)),0)</f>
        <v>1</v>
      </c>
      <c r="N26" s="1">
        <f>MAX(MIN((B11-F12)/(G12-F12),1,(I12-B11)/(I12-H12)),0)</f>
        <v>0.84848484848484851</v>
      </c>
    </row>
    <row r="27" spans="3:14">
      <c r="D27" t="s">
        <v>4</v>
      </c>
      <c r="E27">
        <f>MAX(MIN((B2-F13)/(G13-F13),1,(I13-B2)/(I13-H13)),0)</f>
        <v>0</v>
      </c>
      <c r="F27">
        <f>MAX(MIN((B3-F13)/(G13-F13),1,(I13-B3)/(I13-H13)),0)</f>
        <v>0</v>
      </c>
      <c r="G27">
        <f>MAX(MIN((B4-F13)/(G13-F13),1,(I13-B4)/(I13-H13)),0)</f>
        <v>0.49494949494949497</v>
      </c>
      <c r="H27">
        <f t="shared" ref="H27:H29" si="4">MAX(MIN((B6-F13)/(G13-F13),1,(I13-B6)/(I13-H13)),0)</f>
        <v>0</v>
      </c>
      <c r="I27">
        <f t="shared" ref="I27:I29" si="5">MAX(MIN((B7-F13)/(G13-F13),1,(I13-B7)/(I13-H13)),0)</f>
        <v>1</v>
      </c>
      <c r="J27">
        <f t="shared" ref="J27:J29" si="6">MAX(MIN((B8-F13)/(G13-F13),1,(I13-B8)/(I13-H13)),0)</f>
        <v>1</v>
      </c>
      <c r="K27">
        <f t="shared" ref="K27:K29" si="7">MAX(MIN((B9-F13)/(G13-F13),1,(I13-B9)/(I13-H13)),0)</f>
        <v>0</v>
      </c>
      <c r="L27">
        <f t="shared" ref="L27:L29" si="8">MAX(MIN((B10-F13)/(G13-F13),1,(I13-B10)/(I13-H13)),0)</f>
        <v>0</v>
      </c>
      <c r="M27">
        <f t="shared" ref="M27:M29" si="9">MAX(MIN((B11-F13)/(G13-F13),1,(I13-B11)/(I13-H13)),0)</f>
        <v>0</v>
      </c>
      <c r="N27" s="1">
        <f t="shared" ref="N27:N29" si="10">MAX(MIN((B12-F13)/(G13-F13),1,(I13-B12)/(I13-H13)),0)</f>
        <v>0</v>
      </c>
    </row>
    <row r="28" spans="3:14">
      <c r="D28" t="s">
        <v>5</v>
      </c>
      <c r="E28">
        <f>MAX(MIN((B2-F14)/(G14-F14),1,(I14-B2)/(I14-H14)),0)</f>
        <v>0</v>
      </c>
      <c r="F28">
        <f>MAX(MIN((B3-F14)/(G14-F14),1,(I14-B3)/(I14-H14)),0)</f>
        <v>0</v>
      </c>
      <c r="G28">
        <f>MAX(MIN((B4-F14)/(G14-F14),1,(I14-B4)/(I14-H14)),0)</f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0</v>
      </c>
      <c r="M28">
        <f t="shared" si="9"/>
        <v>0</v>
      </c>
      <c r="N28" s="1">
        <f t="shared" si="10"/>
        <v>0</v>
      </c>
    </row>
    <row r="29" spans="3:14">
      <c r="D29" t="s">
        <v>6</v>
      </c>
      <c r="E29">
        <f>MAX(MIN((B2-F15)/(G15-F15),1,(I15-B2)/(I15-H15)),0)</f>
        <v>0</v>
      </c>
      <c r="F29">
        <f>MAX(MIN((B3-F15)/(G15-F15),1,(I15-B3)/(I15-H15)),0)</f>
        <v>0</v>
      </c>
      <c r="G29">
        <f>MAX(MIN((B4-F15)/(G15-F15),1,(I15-B4)/(I15-H15)),0)</f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0</v>
      </c>
      <c r="N29" s="1">
        <f t="shared" si="10"/>
        <v>0</v>
      </c>
    </row>
    <row r="30" spans="3:14">
      <c r="D30" t="s">
        <v>7</v>
      </c>
    </row>
    <row r="31" spans="3:14">
      <c r="C31" t="s">
        <v>1</v>
      </c>
      <c r="D31" t="s">
        <v>3</v>
      </c>
    </row>
    <row r="32" spans="3:14">
      <c r="D32" t="s">
        <v>5</v>
      </c>
    </row>
    <row r="33" spans="4:4">
      <c r="D33" t="s"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B14" sqref="B14:C14"/>
    </sheetView>
  </sheetViews>
  <sheetFormatPr baseColWidth="10" defaultRowHeight="15" x14ac:dyDescent="0"/>
  <cols>
    <col min="1" max="1" width="12.1640625" bestFit="1" customWidth="1"/>
  </cols>
  <sheetData>
    <row r="1" spans="1:13">
      <c r="B1" t="s">
        <v>0</v>
      </c>
      <c r="C1" t="s">
        <v>1</v>
      </c>
    </row>
    <row r="2" spans="1:13">
      <c r="A2" t="s">
        <v>9</v>
      </c>
      <c r="B2">
        <v>7</v>
      </c>
      <c r="C2">
        <v>27</v>
      </c>
    </row>
    <row r="3" spans="1:13">
      <c r="A3" t="s">
        <v>10</v>
      </c>
      <c r="B3">
        <v>1900</v>
      </c>
      <c r="C3">
        <v>32</v>
      </c>
    </row>
    <row r="4" spans="1:13">
      <c r="A4" t="s">
        <v>11</v>
      </c>
      <c r="B4">
        <v>450</v>
      </c>
      <c r="C4">
        <v>40</v>
      </c>
    </row>
    <row r="5" spans="1:13">
      <c r="A5" t="s">
        <v>12</v>
      </c>
      <c r="B5">
        <v>290</v>
      </c>
      <c r="C5">
        <v>32</v>
      </c>
    </row>
    <row r="6" spans="1:13">
      <c r="A6" t="s">
        <v>13</v>
      </c>
      <c r="B6">
        <v>190</v>
      </c>
      <c r="C6">
        <v>30</v>
      </c>
      <c r="H6">
        <v>40</v>
      </c>
    </row>
    <row r="7" spans="1:13">
      <c r="A7" t="s">
        <v>14</v>
      </c>
      <c r="B7">
        <v>510</v>
      </c>
      <c r="C7">
        <v>30</v>
      </c>
      <c r="H7">
        <v>4</v>
      </c>
    </row>
    <row r="8" spans="1:13">
      <c r="A8" t="s">
        <v>15</v>
      </c>
      <c r="B8">
        <v>571</v>
      </c>
      <c r="C8">
        <v>27</v>
      </c>
      <c r="H8">
        <f>H6/H7</f>
        <v>10</v>
      </c>
    </row>
    <row r="9" spans="1:13">
      <c r="A9" t="s">
        <v>16</v>
      </c>
      <c r="B9">
        <v>349</v>
      </c>
      <c r="C9">
        <v>31</v>
      </c>
    </row>
    <row r="10" spans="1:13">
      <c r="A10" t="s">
        <v>17</v>
      </c>
      <c r="B10">
        <v>259</v>
      </c>
      <c r="C10">
        <v>30</v>
      </c>
    </row>
    <row r="11" spans="1:13">
      <c r="A11" t="s">
        <v>18</v>
      </c>
      <c r="B11">
        <v>85</v>
      </c>
      <c r="C11">
        <v>24</v>
      </c>
    </row>
    <row r="13" spans="1:13">
      <c r="A13" t="s">
        <v>19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H13" t="s">
        <v>35</v>
      </c>
      <c r="I13" t="s">
        <v>38</v>
      </c>
      <c r="J13" t="s">
        <v>21</v>
      </c>
      <c r="K13" t="s">
        <v>22</v>
      </c>
      <c r="L13" t="s">
        <v>36</v>
      </c>
      <c r="M13" t="s">
        <v>37</v>
      </c>
    </row>
    <row r="14" spans="1:13">
      <c r="A14" t="s">
        <v>40</v>
      </c>
      <c r="B14">
        <v>0</v>
      </c>
      <c r="C14">
        <v>500</v>
      </c>
      <c r="D14">
        <v>1000</v>
      </c>
      <c r="E14">
        <v>1500</v>
      </c>
      <c r="F14">
        <v>2000</v>
      </c>
      <c r="H14" t="s">
        <v>40</v>
      </c>
      <c r="I14">
        <v>0</v>
      </c>
      <c r="J14">
        <v>10</v>
      </c>
      <c r="K14">
        <v>20</v>
      </c>
      <c r="L14">
        <v>30</v>
      </c>
      <c r="M14">
        <v>40</v>
      </c>
    </row>
    <row r="15" spans="1:13">
      <c r="A15" t="s">
        <v>25</v>
      </c>
      <c r="B15">
        <f>(C14-B2)/(C14-B14)</f>
        <v>0.98599999999999999</v>
      </c>
      <c r="C15">
        <f>1-B15</f>
        <v>1.4000000000000012E-2</v>
      </c>
      <c r="D15">
        <v>0</v>
      </c>
      <c r="E15">
        <v>0</v>
      </c>
      <c r="F15">
        <v>0</v>
      </c>
      <c r="H15" t="s">
        <v>39</v>
      </c>
      <c r="I15">
        <v>0</v>
      </c>
      <c r="J15">
        <v>0</v>
      </c>
      <c r="K15">
        <f>(L14-C2)/(L14-K14)</f>
        <v>0.3</v>
      </c>
      <c r="L15">
        <f>1-K15</f>
        <v>0.7</v>
      </c>
      <c r="M15">
        <v>0</v>
      </c>
    </row>
    <row r="16" spans="1:13">
      <c r="A16" t="s">
        <v>26</v>
      </c>
      <c r="B16">
        <v>0</v>
      </c>
      <c r="C16">
        <v>0</v>
      </c>
      <c r="D16">
        <v>0</v>
      </c>
      <c r="E16">
        <f>(F14-B3)/(F14-E14)</f>
        <v>0.2</v>
      </c>
      <c r="F16">
        <f>1-E16</f>
        <v>0.8</v>
      </c>
      <c r="H16" t="s">
        <v>41</v>
      </c>
      <c r="I16">
        <v>0</v>
      </c>
      <c r="J16">
        <v>0</v>
      </c>
      <c r="K16">
        <v>0</v>
      </c>
      <c r="L16">
        <f>(M14-C3)/(M14-L14)</f>
        <v>0.8</v>
      </c>
      <c r="M16">
        <f>1-L16</f>
        <v>0.19999999999999996</v>
      </c>
    </row>
    <row r="17" spans="1:13">
      <c r="A17" t="s">
        <v>27</v>
      </c>
      <c r="B17">
        <f>(C14-B4)/(C14-B14)</f>
        <v>0.1</v>
      </c>
      <c r="C17">
        <f>1-B17</f>
        <v>0.9</v>
      </c>
      <c r="D17">
        <v>0</v>
      </c>
      <c r="E17">
        <v>0</v>
      </c>
      <c r="F17">
        <v>0</v>
      </c>
      <c r="H17" t="s">
        <v>43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>
      <c r="A18" t="s">
        <v>28</v>
      </c>
      <c r="B18">
        <f>(C14-B5)/(C14-B14)</f>
        <v>0.42</v>
      </c>
      <c r="C18">
        <f>1-B18</f>
        <v>0.58000000000000007</v>
      </c>
      <c r="D18">
        <v>0</v>
      </c>
      <c r="E18">
        <v>0</v>
      </c>
      <c r="F18">
        <v>0</v>
      </c>
      <c r="H18" t="s">
        <v>42</v>
      </c>
      <c r="I18">
        <v>0</v>
      </c>
      <c r="J18">
        <v>0</v>
      </c>
      <c r="K18">
        <v>0</v>
      </c>
      <c r="L18">
        <f>(M14-C5)/(M14-L14)</f>
        <v>0.8</v>
      </c>
      <c r="M18">
        <f>1-L18</f>
        <v>0.19999999999999996</v>
      </c>
    </row>
    <row r="19" spans="1:13">
      <c r="A19" t="s">
        <v>29</v>
      </c>
      <c r="B19">
        <f>(C14-B6)/(C14-B14)</f>
        <v>0.62</v>
      </c>
      <c r="C19">
        <f>1-B19</f>
        <v>0.38</v>
      </c>
      <c r="D19">
        <v>0</v>
      </c>
      <c r="E19">
        <v>0</v>
      </c>
      <c r="F19">
        <v>0</v>
      </c>
      <c r="H19" t="s">
        <v>44</v>
      </c>
      <c r="I19">
        <v>0</v>
      </c>
      <c r="J19">
        <v>0</v>
      </c>
      <c r="K19">
        <f>(L14-C6)/(L14-K14)</f>
        <v>0</v>
      </c>
      <c r="L19">
        <f>1-K19</f>
        <v>1</v>
      </c>
      <c r="M19">
        <v>0</v>
      </c>
    </row>
    <row r="20" spans="1:13">
      <c r="A20" t="s">
        <v>30</v>
      </c>
      <c r="B20">
        <v>0</v>
      </c>
      <c r="C20">
        <f>(D14-B7)/(D14-C14)</f>
        <v>0.98</v>
      </c>
      <c r="D20">
        <f>1-C20</f>
        <v>2.0000000000000018E-2</v>
      </c>
      <c r="E20">
        <v>0</v>
      </c>
      <c r="F20">
        <v>0</v>
      </c>
      <c r="H20" t="s">
        <v>45</v>
      </c>
      <c r="I20">
        <v>0</v>
      </c>
      <c r="J20">
        <v>0</v>
      </c>
      <c r="K20">
        <f>(L14-C7)/(L14-K14)</f>
        <v>0</v>
      </c>
      <c r="L20">
        <f>1-K20</f>
        <v>1</v>
      </c>
      <c r="M20">
        <v>0</v>
      </c>
    </row>
    <row r="21" spans="1:13">
      <c r="A21" t="s">
        <v>31</v>
      </c>
      <c r="B21">
        <v>0</v>
      </c>
      <c r="C21">
        <f>(D14-B8)/(D14-C14)</f>
        <v>0.85799999999999998</v>
      </c>
      <c r="D21">
        <f>1-C21</f>
        <v>0.14200000000000002</v>
      </c>
      <c r="E21">
        <v>0</v>
      </c>
      <c r="F21">
        <v>0</v>
      </c>
      <c r="H21" t="s">
        <v>48</v>
      </c>
      <c r="I21">
        <v>0</v>
      </c>
      <c r="J21">
        <v>0</v>
      </c>
      <c r="K21">
        <f>(L14-C8)/(L14-K14)</f>
        <v>0.3</v>
      </c>
      <c r="L21">
        <f>1-K21</f>
        <v>0.7</v>
      </c>
      <c r="M21">
        <v>0</v>
      </c>
    </row>
    <row r="22" spans="1:13">
      <c r="A22" t="s">
        <v>32</v>
      </c>
      <c r="B22">
        <f>(C14-B9)/(C14-B14)</f>
        <v>0.30199999999999999</v>
      </c>
      <c r="C22">
        <f>1-B22</f>
        <v>0.69799999999999995</v>
      </c>
      <c r="D22">
        <v>0</v>
      </c>
      <c r="E22">
        <v>0</v>
      </c>
      <c r="F22">
        <v>0</v>
      </c>
      <c r="H22" t="s">
        <v>46</v>
      </c>
      <c r="I22">
        <v>0</v>
      </c>
      <c r="J22">
        <v>0</v>
      </c>
      <c r="K22">
        <v>0</v>
      </c>
      <c r="L22">
        <f>(M14-C9)/(M14-L14)</f>
        <v>0.9</v>
      </c>
      <c r="M22">
        <f>1-L22</f>
        <v>9.9999999999999978E-2</v>
      </c>
    </row>
    <row r="23" spans="1:13">
      <c r="A23" t="s">
        <v>33</v>
      </c>
      <c r="B23">
        <f>(C14-B10)/(C14-B14)</f>
        <v>0.48199999999999998</v>
      </c>
      <c r="C23">
        <f>1-B23</f>
        <v>0.51800000000000002</v>
      </c>
      <c r="D23">
        <v>0</v>
      </c>
      <c r="E23">
        <v>0</v>
      </c>
      <c r="F23">
        <v>0</v>
      </c>
      <c r="H23" t="s">
        <v>47</v>
      </c>
      <c r="I23">
        <v>0</v>
      </c>
      <c r="J23">
        <v>0</v>
      </c>
      <c r="K23">
        <f>(L14-C10)/(L14-K14)</f>
        <v>0</v>
      </c>
      <c r="L23">
        <f>1-K23</f>
        <v>1</v>
      </c>
      <c r="M23">
        <v>0</v>
      </c>
    </row>
    <row r="24" spans="1:13">
      <c r="A24" t="s">
        <v>34</v>
      </c>
      <c r="B24">
        <f>(C14-B11)/(C14-B14)</f>
        <v>0.83</v>
      </c>
      <c r="C24">
        <f>1-B24</f>
        <v>0.17000000000000004</v>
      </c>
      <c r="D24">
        <v>0</v>
      </c>
      <c r="E24">
        <v>0</v>
      </c>
      <c r="F24">
        <v>0</v>
      </c>
      <c r="H24" t="s">
        <v>34</v>
      </c>
      <c r="I24">
        <v>0</v>
      </c>
      <c r="J24">
        <v>0</v>
      </c>
      <c r="K24">
        <f>(L14-C11)/(L14-K14)</f>
        <v>0.6</v>
      </c>
      <c r="L24">
        <f>1-K24</f>
        <v>0.4</v>
      </c>
      <c r="M24">
        <v>0</v>
      </c>
    </row>
    <row r="27" spans="1:13">
      <c r="A27" t="s">
        <v>49</v>
      </c>
    </row>
    <row r="29" spans="1:13">
      <c r="A29" s="2" t="s">
        <v>25</v>
      </c>
      <c r="B29">
        <f>((B15*$B$14)+(C15*$C$14)+(D15*$D$14)+(E15*$E$14)+(F15*$F$14))/10</f>
        <v>0.70000000000000062</v>
      </c>
      <c r="H29" t="s">
        <v>39</v>
      </c>
      <c r="I29">
        <f>((I15*$I$14)+(J15*$J$14)+(K15*$K$14)+(L15*$L$14)+(M15*$M$14))/10</f>
        <v>2.7</v>
      </c>
    </row>
    <row r="30" spans="1:13">
      <c r="A30" s="2" t="s">
        <v>26</v>
      </c>
      <c r="B30">
        <f>((B16*$B$14)+(C16*$C$14)+(D16*$D$14)+(E16*$E$14)+(F16*$F$14))/10</f>
        <v>190</v>
      </c>
      <c r="H30" t="s">
        <v>41</v>
      </c>
      <c r="I30">
        <f t="shared" ref="I30:I38" si="0">((I16*$I$14)+(J16*$J$14)+(K16*$K$14)+(L16*$L$14)+(M16*$M$14))/10</f>
        <v>3.2</v>
      </c>
    </row>
    <row r="31" spans="1:13">
      <c r="A31" s="2" t="s">
        <v>27</v>
      </c>
      <c r="B31">
        <f t="shared" ref="B31:B38" si="1">((B17*$B$14)+(C17*$C$14)+(D17*$D$14)+(E17*$E$14)+(F17*$F$14))/10</f>
        <v>45</v>
      </c>
      <c r="H31" t="s">
        <v>43</v>
      </c>
      <c r="I31">
        <f t="shared" si="0"/>
        <v>4</v>
      </c>
    </row>
    <row r="32" spans="1:13">
      <c r="A32" s="2" t="s">
        <v>28</v>
      </c>
      <c r="B32">
        <f t="shared" si="1"/>
        <v>29.000000000000007</v>
      </c>
      <c r="H32" t="s">
        <v>42</v>
      </c>
      <c r="I32">
        <f t="shared" si="0"/>
        <v>3.2</v>
      </c>
    </row>
    <row r="33" spans="1:12">
      <c r="A33" s="2" t="s">
        <v>29</v>
      </c>
      <c r="B33">
        <f t="shared" si="1"/>
        <v>19</v>
      </c>
      <c r="H33" t="s">
        <v>44</v>
      </c>
      <c r="I33">
        <f t="shared" si="0"/>
        <v>3</v>
      </c>
    </row>
    <row r="34" spans="1:12">
      <c r="A34" s="2" t="s">
        <v>30</v>
      </c>
      <c r="B34">
        <f t="shared" si="1"/>
        <v>51</v>
      </c>
      <c r="H34" t="s">
        <v>45</v>
      </c>
      <c r="I34">
        <f t="shared" si="0"/>
        <v>3</v>
      </c>
    </row>
    <row r="35" spans="1:12">
      <c r="A35" s="2" t="s">
        <v>31</v>
      </c>
      <c r="B35">
        <f t="shared" si="1"/>
        <v>57.1</v>
      </c>
      <c r="H35" t="s">
        <v>48</v>
      </c>
      <c r="I35">
        <f t="shared" si="0"/>
        <v>2.7</v>
      </c>
    </row>
    <row r="36" spans="1:12">
      <c r="A36" s="2" t="s">
        <v>32</v>
      </c>
      <c r="B36">
        <f t="shared" si="1"/>
        <v>34.9</v>
      </c>
      <c r="H36" t="s">
        <v>46</v>
      </c>
      <c r="I36">
        <f t="shared" si="0"/>
        <v>3.1</v>
      </c>
    </row>
    <row r="37" spans="1:12">
      <c r="A37" s="2" t="s">
        <v>33</v>
      </c>
      <c r="B37">
        <f t="shared" si="1"/>
        <v>25.9</v>
      </c>
      <c r="H37" t="s">
        <v>47</v>
      </c>
      <c r="I37">
        <f t="shared" si="0"/>
        <v>3</v>
      </c>
    </row>
    <row r="38" spans="1:12">
      <c r="A38" s="2" t="s">
        <v>34</v>
      </c>
      <c r="B38">
        <f t="shared" si="1"/>
        <v>8.5000000000000018</v>
      </c>
      <c r="H38" t="s">
        <v>34</v>
      </c>
      <c r="I38">
        <f t="shared" si="0"/>
        <v>2.4</v>
      </c>
    </row>
    <row r="40" spans="1:12">
      <c r="A40" s="2" t="s">
        <v>50</v>
      </c>
    </row>
    <row r="41" spans="1:12">
      <c r="C41" t="s">
        <v>9</v>
      </c>
      <c r="D41" t="s">
        <v>10</v>
      </c>
      <c r="E41" t="s">
        <v>11</v>
      </c>
      <c r="F41" t="s">
        <v>12</v>
      </c>
      <c r="G41" t="s">
        <v>13</v>
      </c>
      <c r="H41" t="s">
        <v>14</v>
      </c>
      <c r="I41" t="s">
        <v>15</v>
      </c>
      <c r="J41" t="s">
        <v>16</v>
      </c>
      <c r="K41" t="s">
        <v>17</v>
      </c>
      <c r="L41" t="s">
        <v>18</v>
      </c>
    </row>
    <row r="42" spans="1:12">
      <c r="A42" s="2" t="s">
        <v>0</v>
      </c>
      <c r="B42" t="s">
        <v>20</v>
      </c>
      <c r="C42" s="4">
        <v>0.98599999999999999</v>
      </c>
      <c r="D42" s="4">
        <v>0</v>
      </c>
      <c r="E42" s="4">
        <v>0.1</v>
      </c>
      <c r="F42" s="4">
        <v>0.42</v>
      </c>
      <c r="G42">
        <v>0.62</v>
      </c>
      <c r="H42" s="4">
        <v>0</v>
      </c>
      <c r="I42">
        <v>0</v>
      </c>
      <c r="J42">
        <v>0.30199999999999999</v>
      </c>
      <c r="K42">
        <v>0.48199999999999998</v>
      </c>
      <c r="L42">
        <v>0.83</v>
      </c>
    </row>
    <row r="43" spans="1:12">
      <c r="B43" t="s">
        <v>21</v>
      </c>
      <c r="C43" s="4">
        <v>1.4000000000000012E-2</v>
      </c>
      <c r="D43" s="4">
        <v>0</v>
      </c>
      <c r="E43" s="4">
        <v>0.9</v>
      </c>
      <c r="F43" s="4">
        <v>0.58000000000000007</v>
      </c>
      <c r="G43">
        <v>0.38</v>
      </c>
      <c r="H43" s="4">
        <v>0.98</v>
      </c>
      <c r="I43">
        <v>0.85799999999999998</v>
      </c>
      <c r="J43">
        <v>0.69799999999999995</v>
      </c>
      <c r="K43">
        <v>0.51800000000000002</v>
      </c>
      <c r="L43">
        <v>0.17000000000000004</v>
      </c>
    </row>
    <row r="44" spans="1:12">
      <c r="B44" t="s">
        <v>22</v>
      </c>
      <c r="C44" s="4">
        <v>0</v>
      </c>
      <c r="D44" s="4">
        <v>0</v>
      </c>
      <c r="E44" s="4">
        <v>0</v>
      </c>
      <c r="F44" s="4">
        <v>0</v>
      </c>
      <c r="G44">
        <v>0</v>
      </c>
      <c r="H44" s="4">
        <v>2.0000000000000018E-2</v>
      </c>
      <c r="I44">
        <v>0.14200000000000002</v>
      </c>
      <c r="J44">
        <v>0</v>
      </c>
      <c r="K44">
        <v>0</v>
      </c>
      <c r="L44">
        <v>0</v>
      </c>
    </row>
    <row r="45" spans="1:12">
      <c r="B45" t="s">
        <v>23</v>
      </c>
      <c r="C45" s="4">
        <v>0</v>
      </c>
      <c r="D45" s="4">
        <v>0.2</v>
      </c>
      <c r="E45" s="4">
        <v>0</v>
      </c>
      <c r="F45" s="4">
        <v>0</v>
      </c>
      <c r="G45">
        <v>0</v>
      </c>
      <c r="H45" s="4">
        <v>0</v>
      </c>
      <c r="I45">
        <v>0</v>
      </c>
      <c r="J45">
        <v>0</v>
      </c>
      <c r="K45">
        <v>0</v>
      </c>
      <c r="L45">
        <v>0</v>
      </c>
    </row>
    <row r="46" spans="1:12">
      <c r="B46" t="s">
        <v>24</v>
      </c>
      <c r="C46" s="4">
        <v>0</v>
      </c>
      <c r="D46" s="4">
        <v>0.8</v>
      </c>
      <c r="E46" s="4">
        <v>0</v>
      </c>
      <c r="F46" s="4">
        <v>0</v>
      </c>
      <c r="G46">
        <v>0</v>
      </c>
      <c r="H46" s="4">
        <v>0</v>
      </c>
      <c r="I46">
        <v>0</v>
      </c>
      <c r="J46">
        <v>0</v>
      </c>
      <c r="K46">
        <v>0</v>
      </c>
      <c r="L46">
        <v>0</v>
      </c>
    </row>
    <row r="47" spans="1:12">
      <c r="C47" s="4"/>
      <c r="D47" s="4"/>
      <c r="E47" s="4"/>
      <c r="F47" s="4"/>
      <c r="H47" s="4"/>
    </row>
    <row r="48" spans="1:12">
      <c r="A48" t="s">
        <v>1</v>
      </c>
      <c r="B48" t="s">
        <v>38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>
        <v>0</v>
      </c>
      <c r="I48" s="3">
        <v>0</v>
      </c>
      <c r="J48">
        <v>0</v>
      </c>
      <c r="K48">
        <v>0</v>
      </c>
      <c r="L48">
        <v>0</v>
      </c>
    </row>
    <row r="49" spans="1:13">
      <c r="B49" t="s">
        <v>21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>
        <v>0</v>
      </c>
      <c r="I49" s="3">
        <v>0</v>
      </c>
      <c r="J49">
        <v>0</v>
      </c>
      <c r="K49">
        <v>0</v>
      </c>
      <c r="L49">
        <v>0</v>
      </c>
    </row>
    <row r="50" spans="1:13">
      <c r="B50" t="s">
        <v>22</v>
      </c>
      <c r="C50" s="4">
        <v>0.3</v>
      </c>
      <c r="D50" s="4">
        <v>0</v>
      </c>
      <c r="E50" s="4">
        <v>0</v>
      </c>
      <c r="F50" s="4">
        <v>0</v>
      </c>
      <c r="G50" s="4">
        <v>0</v>
      </c>
      <c r="H50">
        <v>0</v>
      </c>
      <c r="I50" s="3">
        <v>0.3</v>
      </c>
      <c r="J50">
        <v>0</v>
      </c>
      <c r="K50">
        <v>0</v>
      </c>
      <c r="L50">
        <v>0.6</v>
      </c>
    </row>
    <row r="51" spans="1:13">
      <c r="B51" t="s">
        <v>36</v>
      </c>
      <c r="C51" s="4">
        <v>0.7</v>
      </c>
      <c r="D51" s="4">
        <v>0.8</v>
      </c>
      <c r="E51" s="4">
        <v>0</v>
      </c>
      <c r="F51" s="4">
        <v>0.8</v>
      </c>
      <c r="G51" s="4">
        <v>1</v>
      </c>
      <c r="H51">
        <v>1</v>
      </c>
      <c r="I51" s="3">
        <v>0.7</v>
      </c>
      <c r="J51">
        <v>0.9</v>
      </c>
      <c r="K51">
        <v>1</v>
      </c>
      <c r="L51">
        <v>0.4</v>
      </c>
    </row>
    <row r="52" spans="1:13">
      <c r="B52" t="s">
        <v>37</v>
      </c>
      <c r="C52" s="4">
        <v>0</v>
      </c>
      <c r="D52" s="4">
        <v>0.19999999999999996</v>
      </c>
      <c r="E52" s="4">
        <v>1</v>
      </c>
      <c r="F52" s="4">
        <v>0.19999999999999996</v>
      </c>
      <c r="G52" s="4">
        <v>0</v>
      </c>
      <c r="H52">
        <v>0</v>
      </c>
      <c r="I52" s="3">
        <v>0</v>
      </c>
      <c r="J52">
        <v>9.9999999999999978E-2</v>
      </c>
      <c r="K52">
        <v>0</v>
      </c>
      <c r="L52">
        <v>0</v>
      </c>
    </row>
    <row r="53" spans="1:13">
      <c r="E53" s="4"/>
    </row>
    <row r="55" spans="1:13">
      <c r="A55" t="s">
        <v>51</v>
      </c>
    </row>
    <row r="56" spans="1:13">
      <c r="A56" s="2" t="s">
        <v>0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14</v>
      </c>
      <c r="I56" t="s">
        <v>15</v>
      </c>
      <c r="J56" t="s">
        <v>16</v>
      </c>
      <c r="K56" t="s">
        <v>17</v>
      </c>
      <c r="L56" t="s">
        <v>18</v>
      </c>
      <c r="M56" t="s">
        <v>52</v>
      </c>
    </row>
    <row r="57" spans="1:13">
      <c r="B57" t="s">
        <v>9</v>
      </c>
      <c r="C57">
        <v>0</v>
      </c>
      <c r="D57">
        <v>4</v>
      </c>
      <c r="E57">
        <v>0</v>
      </c>
      <c r="F57">
        <v>0</v>
      </c>
      <c r="G57">
        <v>0</v>
      </c>
      <c r="H57">
        <v>2</v>
      </c>
      <c r="I57">
        <v>2</v>
      </c>
      <c r="J57">
        <v>0</v>
      </c>
      <c r="K57">
        <v>0</v>
      </c>
      <c r="L57">
        <v>0</v>
      </c>
      <c r="M57">
        <f>SUM(C57:L57)</f>
        <v>8</v>
      </c>
    </row>
    <row r="58" spans="1:13">
      <c r="B58" t="s">
        <v>10</v>
      </c>
      <c r="C58">
        <v>4</v>
      </c>
      <c r="D58">
        <v>0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4</v>
      </c>
      <c r="M58">
        <f t="shared" ref="M58:M66" si="2">SUM(C58:L58)</f>
        <v>36</v>
      </c>
    </row>
    <row r="59" spans="1:13">
      <c r="B59" t="s">
        <v>11</v>
      </c>
      <c r="C59">
        <v>0</v>
      </c>
      <c r="D59">
        <v>4</v>
      </c>
      <c r="E59">
        <v>0</v>
      </c>
      <c r="F59">
        <v>0</v>
      </c>
      <c r="G59">
        <v>0</v>
      </c>
      <c r="H59">
        <v>2</v>
      </c>
      <c r="I59">
        <v>2</v>
      </c>
      <c r="J59">
        <v>0</v>
      </c>
      <c r="K59">
        <v>0</v>
      </c>
      <c r="L59">
        <v>0</v>
      </c>
      <c r="M59">
        <f t="shared" si="2"/>
        <v>8</v>
      </c>
    </row>
    <row r="60" spans="1:13">
      <c r="B60" t="s">
        <v>12</v>
      </c>
      <c r="C60">
        <v>0</v>
      </c>
      <c r="D60">
        <v>4</v>
      </c>
      <c r="E60">
        <v>0</v>
      </c>
      <c r="F60">
        <v>0</v>
      </c>
      <c r="G60">
        <v>0</v>
      </c>
      <c r="H60">
        <v>2</v>
      </c>
      <c r="I60">
        <v>2</v>
      </c>
      <c r="J60">
        <v>0</v>
      </c>
      <c r="K60">
        <v>0</v>
      </c>
      <c r="L60">
        <v>0</v>
      </c>
      <c r="M60">
        <f t="shared" si="2"/>
        <v>8</v>
      </c>
    </row>
    <row r="61" spans="1:13">
      <c r="B61" t="s">
        <v>13</v>
      </c>
      <c r="C61">
        <v>0</v>
      </c>
      <c r="D61">
        <v>4</v>
      </c>
      <c r="E61">
        <v>0</v>
      </c>
      <c r="F61">
        <v>0</v>
      </c>
      <c r="G61">
        <v>0</v>
      </c>
      <c r="H61">
        <v>2</v>
      </c>
      <c r="I61">
        <v>2</v>
      </c>
      <c r="J61">
        <v>0</v>
      </c>
      <c r="K61">
        <v>0</v>
      </c>
      <c r="L61">
        <v>0</v>
      </c>
      <c r="M61">
        <f t="shared" si="2"/>
        <v>8</v>
      </c>
    </row>
    <row r="62" spans="1:13">
      <c r="B62" t="s">
        <v>14</v>
      </c>
      <c r="C62">
        <v>2</v>
      </c>
      <c r="D62">
        <v>4</v>
      </c>
      <c r="E62">
        <v>2</v>
      </c>
      <c r="F62">
        <v>2</v>
      </c>
      <c r="G62">
        <v>2</v>
      </c>
      <c r="H62">
        <v>0</v>
      </c>
      <c r="I62">
        <v>0</v>
      </c>
      <c r="J62">
        <v>2</v>
      </c>
      <c r="K62">
        <v>2</v>
      </c>
      <c r="L62">
        <v>2</v>
      </c>
      <c r="M62">
        <f t="shared" si="2"/>
        <v>18</v>
      </c>
    </row>
    <row r="63" spans="1:13">
      <c r="B63" t="s">
        <v>15</v>
      </c>
      <c r="C63">
        <v>2</v>
      </c>
      <c r="D63">
        <v>4</v>
      </c>
      <c r="E63">
        <v>2</v>
      </c>
      <c r="F63">
        <v>2</v>
      </c>
      <c r="G63">
        <v>2</v>
      </c>
      <c r="H63">
        <v>0</v>
      </c>
      <c r="I63">
        <v>0</v>
      </c>
      <c r="J63">
        <v>2</v>
      </c>
      <c r="K63">
        <v>2</v>
      </c>
      <c r="L63">
        <v>2</v>
      </c>
      <c r="M63">
        <f t="shared" si="2"/>
        <v>18</v>
      </c>
    </row>
    <row r="64" spans="1:13">
      <c r="B64" t="s">
        <v>16</v>
      </c>
      <c r="C64">
        <v>0</v>
      </c>
      <c r="D64">
        <v>4</v>
      </c>
      <c r="E64">
        <v>0</v>
      </c>
      <c r="F64">
        <v>0</v>
      </c>
      <c r="G64">
        <v>0</v>
      </c>
      <c r="H64">
        <v>2</v>
      </c>
      <c r="I64">
        <v>2</v>
      </c>
      <c r="J64">
        <v>0</v>
      </c>
      <c r="K64">
        <v>0</v>
      </c>
      <c r="L64">
        <v>0</v>
      </c>
      <c r="M64">
        <f t="shared" si="2"/>
        <v>8</v>
      </c>
    </row>
    <row r="65" spans="1:13">
      <c r="B65" t="s">
        <v>17</v>
      </c>
      <c r="C65">
        <v>0</v>
      </c>
      <c r="D65">
        <v>4</v>
      </c>
      <c r="E65">
        <v>0</v>
      </c>
      <c r="F65">
        <v>0</v>
      </c>
      <c r="G65">
        <v>0</v>
      </c>
      <c r="H65">
        <v>2</v>
      </c>
      <c r="I65">
        <v>2</v>
      </c>
      <c r="J65">
        <v>0</v>
      </c>
      <c r="K65">
        <v>0</v>
      </c>
      <c r="L65">
        <v>0</v>
      </c>
      <c r="M65">
        <f t="shared" si="2"/>
        <v>8</v>
      </c>
    </row>
    <row r="66" spans="1:13">
      <c r="B66" t="s">
        <v>18</v>
      </c>
      <c r="C66">
        <v>0</v>
      </c>
      <c r="D66">
        <v>4</v>
      </c>
      <c r="E66">
        <v>0</v>
      </c>
      <c r="F66">
        <v>0</v>
      </c>
      <c r="G66">
        <v>0</v>
      </c>
      <c r="H66">
        <v>2</v>
      </c>
      <c r="I66">
        <v>2</v>
      </c>
      <c r="J66">
        <v>0</v>
      </c>
      <c r="K66">
        <v>0</v>
      </c>
      <c r="L66">
        <v>0</v>
      </c>
      <c r="M66">
        <f t="shared" si="2"/>
        <v>8</v>
      </c>
    </row>
    <row r="67" spans="1:13">
      <c r="M67">
        <f>SUM(M57:M66)</f>
        <v>128</v>
      </c>
    </row>
    <row r="69" spans="1:13">
      <c r="A69" t="s">
        <v>1</v>
      </c>
      <c r="C69" t="s">
        <v>9</v>
      </c>
      <c r="D69" t="s">
        <v>10</v>
      </c>
      <c r="E69" t="s">
        <v>11</v>
      </c>
      <c r="F69" t="s">
        <v>12</v>
      </c>
      <c r="G69" t="s">
        <v>13</v>
      </c>
      <c r="H69" t="s">
        <v>14</v>
      </c>
      <c r="I69" t="s">
        <v>15</v>
      </c>
      <c r="J69" t="s">
        <v>16</v>
      </c>
      <c r="K69" t="s">
        <v>17</v>
      </c>
      <c r="L69" t="s">
        <v>18</v>
      </c>
      <c r="M69" t="s">
        <v>52</v>
      </c>
    </row>
    <row r="70" spans="1:13">
      <c r="B70" t="s">
        <v>9</v>
      </c>
      <c r="C70">
        <v>0</v>
      </c>
      <c r="D70">
        <v>2</v>
      </c>
      <c r="E70">
        <v>3</v>
      </c>
      <c r="F70">
        <v>2</v>
      </c>
      <c r="G70">
        <v>1</v>
      </c>
      <c r="H70">
        <v>1</v>
      </c>
      <c r="I70">
        <v>0</v>
      </c>
      <c r="J70">
        <v>2</v>
      </c>
      <c r="K70">
        <v>1</v>
      </c>
      <c r="L70">
        <v>0</v>
      </c>
      <c r="M70">
        <f>SUM(C70:L70)</f>
        <v>12</v>
      </c>
    </row>
    <row r="71" spans="1:13">
      <c r="B71" t="s">
        <v>10</v>
      </c>
      <c r="C71">
        <v>2</v>
      </c>
      <c r="D71">
        <v>0</v>
      </c>
      <c r="E71">
        <v>1</v>
      </c>
      <c r="F71">
        <v>0</v>
      </c>
      <c r="G71">
        <v>1</v>
      </c>
      <c r="H71">
        <v>1</v>
      </c>
      <c r="I71">
        <v>2</v>
      </c>
      <c r="J71">
        <v>0</v>
      </c>
      <c r="K71">
        <v>1</v>
      </c>
      <c r="L71">
        <v>2</v>
      </c>
      <c r="M71">
        <f t="shared" ref="M71:M79" si="3">SUM(C71:L71)</f>
        <v>10</v>
      </c>
    </row>
    <row r="72" spans="1:13">
      <c r="B72" t="s">
        <v>11</v>
      </c>
      <c r="C72">
        <v>3</v>
      </c>
      <c r="D72">
        <v>1</v>
      </c>
      <c r="E72">
        <v>0</v>
      </c>
      <c r="F72">
        <v>1</v>
      </c>
      <c r="G72">
        <v>2</v>
      </c>
      <c r="H72">
        <v>2</v>
      </c>
      <c r="I72">
        <v>3</v>
      </c>
      <c r="J72">
        <v>1</v>
      </c>
      <c r="K72">
        <v>2</v>
      </c>
      <c r="L72">
        <v>3</v>
      </c>
      <c r="M72">
        <f t="shared" si="3"/>
        <v>18</v>
      </c>
    </row>
    <row r="73" spans="1:13">
      <c r="B73" t="s">
        <v>12</v>
      </c>
      <c r="C73">
        <v>2</v>
      </c>
      <c r="D73">
        <v>0</v>
      </c>
      <c r="E73">
        <v>1</v>
      </c>
      <c r="F73">
        <v>0</v>
      </c>
      <c r="G73">
        <v>1</v>
      </c>
      <c r="H73">
        <v>1</v>
      </c>
      <c r="I73">
        <v>2</v>
      </c>
      <c r="J73">
        <v>0</v>
      </c>
      <c r="K73">
        <v>1</v>
      </c>
      <c r="L73">
        <v>2</v>
      </c>
      <c r="M73">
        <f t="shared" si="3"/>
        <v>10</v>
      </c>
    </row>
    <row r="74" spans="1:13">
      <c r="B74" t="s">
        <v>13</v>
      </c>
      <c r="C74">
        <v>1</v>
      </c>
      <c r="D74">
        <v>1</v>
      </c>
      <c r="E74">
        <v>2</v>
      </c>
      <c r="F74">
        <v>1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f t="shared" si="3"/>
        <v>8</v>
      </c>
    </row>
    <row r="75" spans="1:13">
      <c r="B75" t="s">
        <v>14</v>
      </c>
      <c r="C75">
        <v>1</v>
      </c>
      <c r="D75">
        <v>1</v>
      </c>
      <c r="E75">
        <v>2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f t="shared" si="3"/>
        <v>8</v>
      </c>
    </row>
    <row r="76" spans="1:13">
      <c r="B76" t="s">
        <v>15</v>
      </c>
      <c r="C76">
        <v>0</v>
      </c>
      <c r="D76">
        <v>2</v>
      </c>
      <c r="E76">
        <v>3</v>
      </c>
      <c r="F76">
        <v>2</v>
      </c>
      <c r="G76">
        <v>1</v>
      </c>
      <c r="H76">
        <v>1</v>
      </c>
      <c r="I76">
        <v>0</v>
      </c>
      <c r="J76">
        <v>2</v>
      </c>
      <c r="K76">
        <v>1</v>
      </c>
      <c r="L76">
        <v>0</v>
      </c>
      <c r="M76">
        <f t="shared" si="3"/>
        <v>12</v>
      </c>
    </row>
    <row r="77" spans="1:13">
      <c r="B77" t="s">
        <v>16</v>
      </c>
      <c r="C77">
        <v>2</v>
      </c>
      <c r="D77">
        <v>0</v>
      </c>
      <c r="E77">
        <v>1</v>
      </c>
      <c r="F77">
        <v>0</v>
      </c>
      <c r="G77">
        <v>1</v>
      </c>
      <c r="H77">
        <v>1</v>
      </c>
      <c r="I77">
        <v>2</v>
      </c>
      <c r="J77">
        <v>0</v>
      </c>
      <c r="K77">
        <v>1</v>
      </c>
      <c r="L77">
        <v>2</v>
      </c>
      <c r="M77">
        <f t="shared" si="3"/>
        <v>10</v>
      </c>
    </row>
    <row r="78" spans="1:13">
      <c r="B78" t="s">
        <v>17</v>
      </c>
      <c r="C78">
        <v>1</v>
      </c>
      <c r="D78">
        <v>1</v>
      </c>
      <c r="E78">
        <v>2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1</v>
      </c>
      <c r="M78">
        <f t="shared" si="3"/>
        <v>8</v>
      </c>
    </row>
    <row r="79" spans="1:13">
      <c r="B79" t="s">
        <v>18</v>
      </c>
      <c r="C79">
        <v>0</v>
      </c>
      <c r="D79">
        <v>2</v>
      </c>
      <c r="E79">
        <v>3</v>
      </c>
      <c r="F79">
        <v>2</v>
      </c>
      <c r="G79">
        <v>1</v>
      </c>
      <c r="H79">
        <v>1</v>
      </c>
      <c r="I79">
        <v>0</v>
      </c>
      <c r="J79">
        <v>2</v>
      </c>
      <c r="K79">
        <v>1</v>
      </c>
      <c r="L79">
        <v>0</v>
      </c>
      <c r="M79">
        <f t="shared" si="3"/>
        <v>12</v>
      </c>
    </row>
    <row r="81" spans="1:13">
      <c r="A81" s="2" t="s">
        <v>53</v>
      </c>
      <c r="B81" t="s">
        <v>9</v>
      </c>
      <c r="M81">
        <f t="shared" ref="M81:M90" si="4">M57+M70</f>
        <v>20</v>
      </c>
    </row>
    <row r="82" spans="1:13">
      <c r="B82" t="s">
        <v>10</v>
      </c>
      <c r="M82">
        <f t="shared" si="4"/>
        <v>46</v>
      </c>
    </row>
    <row r="83" spans="1:13">
      <c r="B83" t="s">
        <v>11</v>
      </c>
      <c r="M83">
        <f t="shared" si="4"/>
        <v>26</v>
      </c>
    </row>
    <row r="84" spans="1:13">
      <c r="B84" t="s">
        <v>12</v>
      </c>
      <c r="M84">
        <f t="shared" si="4"/>
        <v>18</v>
      </c>
    </row>
    <row r="85" spans="1:13">
      <c r="B85" t="s">
        <v>13</v>
      </c>
      <c r="M85">
        <f t="shared" si="4"/>
        <v>16</v>
      </c>
    </row>
    <row r="86" spans="1:13">
      <c r="B86" t="s">
        <v>14</v>
      </c>
      <c r="M86">
        <f t="shared" si="4"/>
        <v>26</v>
      </c>
    </row>
    <row r="87" spans="1:13">
      <c r="B87" t="s">
        <v>15</v>
      </c>
      <c r="M87">
        <f t="shared" si="4"/>
        <v>30</v>
      </c>
    </row>
    <row r="88" spans="1:13">
      <c r="B88" t="s">
        <v>16</v>
      </c>
      <c r="M88">
        <f t="shared" si="4"/>
        <v>18</v>
      </c>
    </row>
    <row r="89" spans="1:13">
      <c r="B89" t="s">
        <v>17</v>
      </c>
      <c r="M89">
        <f t="shared" si="4"/>
        <v>16</v>
      </c>
    </row>
    <row r="90" spans="1:13">
      <c r="B90" t="s">
        <v>18</v>
      </c>
      <c r="M90">
        <f t="shared" si="4"/>
        <v>20</v>
      </c>
    </row>
    <row r="93" spans="1:13">
      <c r="A93" t="s">
        <v>54</v>
      </c>
    </row>
    <row r="94" spans="1:13">
      <c r="B94" t="s">
        <v>55</v>
      </c>
      <c r="C94">
        <v>1</v>
      </c>
    </row>
    <row r="95" spans="1:13">
      <c r="B95" t="s">
        <v>56</v>
      </c>
      <c r="C95">
        <f>M57/$M$67</f>
        <v>6.25E-2</v>
      </c>
    </row>
    <row r="96" spans="1:13">
      <c r="B96" t="s">
        <v>65</v>
      </c>
      <c r="C96">
        <f>M58/$M$67</f>
        <v>0.28125</v>
      </c>
    </row>
    <row r="97" spans="2:3">
      <c r="B97" t="s">
        <v>57</v>
      </c>
      <c r="C97">
        <f>M59/$M$67</f>
        <v>6.25E-2</v>
      </c>
    </row>
    <row r="98" spans="2:3">
      <c r="B98" t="s">
        <v>58</v>
      </c>
      <c r="C98">
        <f>M60/$M$67</f>
        <v>6.25E-2</v>
      </c>
    </row>
    <row r="99" spans="2:3">
      <c r="B99" t="s">
        <v>59</v>
      </c>
      <c r="C99">
        <f>M61/$M$67</f>
        <v>6.25E-2</v>
      </c>
    </row>
    <row r="100" spans="2:3">
      <c r="B100" t="s">
        <v>60</v>
      </c>
      <c r="C100">
        <f>M62/$M$67</f>
        <v>0.140625</v>
      </c>
    </row>
    <row r="101" spans="2:3">
      <c r="B101" t="s">
        <v>61</v>
      </c>
      <c r="C101">
        <f>M63/$M$67</f>
        <v>0.140625</v>
      </c>
    </row>
    <row r="102" spans="2:3">
      <c r="B102" t="s">
        <v>62</v>
      </c>
      <c r="C102">
        <f>M64/$M$67</f>
        <v>6.25E-2</v>
      </c>
    </row>
    <row r="103" spans="2:3">
      <c r="B103" t="s">
        <v>63</v>
      </c>
      <c r="C103">
        <f>M65/$M$67</f>
        <v>6.25E-2</v>
      </c>
    </row>
    <row r="104" spans="2:3">
      <c r="B104" t="s">
        <v>64</v>
      </c>
      <c r="C104">
        <f>M66/$M$67</f>
        <v>6.25E-2</v>
      </c>
    </row>
  </sheetData>
  <sortState ref="B95:C104">
    <sortCondition ref="B9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BRB</vt:lpstr>
    </vt:vector>
  </TitlesOfParts>
  <Company>LTU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Ul Islam</dc:creator>
  <cp:lastModifiedBy>Raihan Ul Islam</cp:lastModifiedBy>
  <dcterms:created xsi:type="dcterms:W3CDTF">2015-11-22T13:43:50Z</dcterms:created>
  <dcterms:modified xsi:type="dcterms:W3CDTF">2015-11-23T12:11:36Z</dcterms:modified>
</cp:coreProperties>
</file>