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\Desktop\ZS_Case_Study\"/>
    </mc:Choice>
  </mc:AlternateContent>
  <bookViews>
    <workbookView xWindow="0" yWindow="0" windowWidth="14380" windowHeight="4530" tabRatio="718" firstSheet="1" activeTab="5"/>
  </bookViews>
  <sheets>
    <sheet name="Questions" sheetId="2" state="hidden" r:id="rId1"/>
    <sheet name="Section 2" sheetId="17" r:id="rId2"/>
    <sheet name="Transaction Data" sheetId="4" r:id="rId3"/>
    <sheet name="Transaction With Segment" sheetId="10" r:id="rId4"/>
    <sheet name="Transactions Pivot" sheetId="12" r:id="rId5"/>
    <sheet name="Sheet1" sheetId="18" r:id="rId6"/>
    <sheet name="Payments Pivot" sheetId="16" r:id="rId7"/>
    <sheet name="Customer Payments" sheetId="6" r:id="rId8"/>
    <sheet name="Payments Revised" sheetId="14" r:id="rId9"/>
    <sheet name="Customer With Segment" sheetId="13" r:id="rId10"/>
    <sheet name="Customer Details" sheetId="7" r:id="rId11"/>
    <sheet name="Customer Segment" sheetId="3" r:id="rId12"/>
    <sheet name="Credit Card Details" sheetId="5" r:id="rId13"/>
  </sheets>
  <definedNames>
    <definedName name="_xlnm._FilterDatabase" localSheetId="7" hidden="1">'Customer Payments'!$A$1:$D$111</definedName>
    <definedName name="_xlnm._FilterDatabase" localSheetId="8" hidden="1">'Payments Revised'!$A$1:$F$111</definedName>
    <definedName name="_xlnm._FilterDatabase" localSheetId="2" hidden="1">'Transaction Data'!$A$1:$E$221</definedName>
  </definedNames>
  <calcPr calcId="152511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7" l="1"/>
  <c r="S5" i="17" s="1"/>
  <c r="S6" i="17" s="1"/>
  <c r="S7" i="17" s="1"/>
  <c r="S8" i="17" s="1"/>
  <c r="S9" i="17" s="1"/>
  <c r="S10" i="17" s="1"/>
  <c r="S11" i="17" s="1"/>
  <c r="S12" i="17" s="1"/>
  <c r="C16" i="13" l="1"/>
  <c r="J14" i="17"/>
  <c r="I14" i="17"/>
  <c r="H14" i="17"/>
  <c r="E13" i="17"/>
  <c r="D13" i="17"/>
  <c r="C13" i="17"/>
  <c r="J13" i="17"/>
  <c r="I13" i="17"/>
  <c r="H13" i="17"/>
  <c r="N12" i="17"/>
  <c r="N11" i="17"/>
  <c r="N10" i="17"/>
  <c r="N9" i="17"/>
  <c r="N8" i="17"/>
  <c r="N7" i="17"/>
  <c r="N6" i="17"/>
  <c r="N5" i="17"/>
  <c r="N4" i="17"/>
  <c r="N3" i="17"/>
  <c r="M12" i="17"/>
  <c r="M11" i="17"/>
  <c r="M10" i="17"/>
  <c r="M9" i="17"/>
  <c r="M8" i="17"/>
  <c r="M7" i="17"/>
  <c r="M6" i="17"/>
  <c r="M5" i="17"/>
  <c r="M4" i="17"/>
  <c r="M3" i="17"/>
  <c r="L12" i="17"/>
  <c r="L11" i="17"/>
  <c r="L10" i="17"/>
  <c r="L9" i="17"/>
  <c r="L8" i="17"/>
  <c r="L7" i="17"/>
  <c r="L6" i="17"/>
  <c r="L5" i="17"/>
  <c r="L4" i="17"/>
  <c r="L3" i="17"/>
  <c r="G12" i="17"/>
  <c r="G11" i="17"/>
  <c r="G10" i="17"/>
  <c r="G9" i="17"/>
  <c r="G8" i="17"/>
  <c r="G7" i="17"/>
  <c r="G6" i="17"/>
  <c r="G5" i="17"/>
  <c r="G4" i="17"/>
  <c r="G3" i="17"/>
  <c r="K12" i="17"/>
  <c r="K11" i="17"/>
  <c r="K10" i="17"/>
  <c r="K9" i="17"/>
  <c r="K8" i="17"/>
  <c r="K7" i="17"/>
  <c r="K6" i="17"/>
  <c r="K5" i="17"/>
  <c r="K4" i="17"/>
  <c r="K3" i="17"/>
  <c r="F12" i="17"/>
  <c r="F11" i="17"/>
  <c r="F10" i="17"/>
  <c r="F9" i="17"/>
  <c r="F8" i="17"/>
  <c r="F7" i="17"/>
  <c r="F6" i="17"/>
  <c r="F5" i="17"/>
  <c r="F4" i="17"/>
  <c r="F3" i="17"/>
  <c r="B4" i="17"/>
  <c r="B5" i="17" s="1"/>
  <c r="B6" i="17" s="1"/>
  <c r="B7" i="17" s="1"/>
  <c r="B8" i="17" s="1"/>
  <c r="B9" i="17" s="1"/>
  <c r="B10" i="17" s="1"/>
  <c r="B11" i="17" s="1"/>
  <c r="B12" i="17" s="1"/>
  <c r="A4" i="17"/>
  <c r="A5" i="17" s="1"/>
  <c r="A6" i="17" s="1"/>
  <c r="A7" i="17" s="1"/>
  <c r="A8" i="17" s="1"/>
  <c r="A9" i="17" s="1"/>
  <c r="A10" i="17" s="1"/>
  <c r="A11" i="17" s="1"/>
  <c r="A12" i="17" s="1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3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2" i="14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<sst xmlns="http://schemas.openxmlformats.org/spreadsheetml/2006/main" count="616" uniqueCount="89">
  <si>
    <t>Date</t>
  </si>
  <si>
    <t>Shopping</t>
  </si>
  <si>
    <t>Dining</t>
  </si>
  <si>
    <t>Online Shopping</t>
  </si>
  <si>
    <t>Card No.</t>
  </si>
  <si>
    <t>Age</t>
  </si>
  <si>
    <t>Location</t>
  </si>
  <si>
    <t>Age Group</t>
  </si>
  <si>
    <t>Anshu Sinha</t>
  </si>
  <si>
    <t>Radhey Shyam</t>
  </si>
  <si>
    <t>Delhi</t>
  </si>
  <si>
    <t>Nagpur</t>
  </si>
  <si>
    <t>Category</t>
  </si>
  <si>
    <t xml:space="preserve">Customer ID </t>
  </si>
  <si>
    <t>S.No.</t>
  </si>
  <si>
    <t>Questions</t>
  </si>
  <si>
    <t>Which offer should be launched in the month of February for both the cards to increase the market size for the recommended set (from question 1)</t>
  </si>
  <si>
    <t>Calculate the maximum total rewards point given out by the company on each card for the recommended set for the month of January (from question 1)</t>
  </si>
  <si>
    <t>Calculate the maximum total penalty/ charges (refer to charge description on slide 9) that would be charged on each card as per the recfommended set  (from question 1)</t>
  </si>
  <si>
    <t>Customer Segment</t>
  </si>
  <si>
    <t>Purchasing Power</t>
  </si>
  <si>
    <t>Segment A</t>
  </si>
  <si>
    <t>40-55 years</t>
  </si>
  <si>
    <t>High</t>
  </si>
  <si>
    <t>Segment B</t>
  </si>
  <si>
    <t>Segment C</t>
  </si>
  <si>
    <t>Low</t>
  </si>
  <si>
    <t>The company is planning to launch these two types of cards, create a dashboard that analyses which card should be launched in which city and what is the desired age group for the same?</t>
  </si>
  <si>
    <t>Customer ID</t>
  </si>
  <si>
    <t>Transaction Amount</t>
  </si>
  <si>
    <t>20-39 years</t>
  </si>
  <si>
    <t>15-19 years</t>
  </si>
  <si>
    <t>Travel</t>
  </si>
  <si>
    <t>Fuel</t>
  </si>
  <si>
    <t>Product</t>
  </si>
  <si>
    <t>Credit Card 1</t>
  </si>
  <si>
    <t>Reward %</t>
  </si>
  <si>
    <t>Credit Card 2</t>
  </si>
  <si>
    <t>Total Due</t>
  </si>
  <si>
    <t>Total Payment</t>
  </si>
  <si>
    <t>Charge Rate on Due</t>
  </si>
  <si>
    <t>Credit Limit</t>
  </si>
  <si>
    <t>Name</t>
  </si>
  <si>
    <t>Anu Sharma</t>
  </si>
  <si>
    <t>Vishal Garg</t>
  </si>
  <si>
    <t>Ankita Bhansal</t>
  </si>
  <si>
    <t>Rishabh Gupta</t>
  </si>
  <si>
    <t>Aashish Bharadwaj</t>
  </si>
  <si>
    <t>Nikita Sharma</t>
  </si>
  <si>
    <t xml:space="preserve">Anuj Tripathi </t>
  </si>
  <si>
    <t>Akshay Singhal</t>
  </si>
  <si>
    <t>Row Labels</t>
  </si>
  <si>
    <t>Grand Total</t>
  </si>
  <si>
    <t>Sum of Transaction Amount</t>
  </si>
  <si>
    <t>Count of Customer ID</t>
  </si>
  <si>
    <t>Segment</t>
  </si>
  <si>
    <t>A</t>
  </si>
  <si>
    <t>B</t>
  </si>
  <si>
    <t>C</t>
  </si>
  <si>
    <t>Sum of Total Payment</t>
  </si>
  <si>
    <t>Sum of Total Due</t>
  </si>
  <si>
    <t>Feb</t>
  </si>
  <si>
    <t>Paid/Not Paid</t>
  </si>
  <si>
    <t>Not Paid</t>
  </si>
  <si>
    <t>Paid</t>
  </si>
  <si>
    <t>Employee ID</t>
  </si>
  <si>
    <t>Territory Code</t>
  </si>
  <si>
    <t>Segment A (40%)</t>
  </si>
  <si>
    <t>Segment B (30%)</t>
  </si>
  <si>
    <t>Segment C (30%)</t>
  </si>
  <si>
    <t>Sales Volume (60%)</t>
  </si>
  <si>
    <t>Total</t>
  </si>
  <si>
    <t>Final Wala Total</t>
  </si>
  <si>
    <t>Absolute Growth Volume (40%)</t>
  </si>
  <si>
    <t>Rank</t>
  </si>
  <si>
    <t>Incentive</t>
  </si>
  <si>
    <t>Final Wala Rank</t>
  </si>
  <si>
    <t>Credit Euro</t>
  </si>
  <si>
    <t>Competitor 1</t>
  </si>
  <si>
    <t>Competitor 2</t>
  </si>
  <si>
    <t>Competitor 3</t>
  </si>
  <si>
    <t>Competitor 4</t>
  </si>
  <si>
    <t>Competitor 5</t>
  </si>
  <si>
    <t>% of Credit Card Users</t>
  </si>
  <si>
    <t>Year - 2017</t>
  </si>
  <si>
    <t>Sales Volume Rank</t>
  </si>
  <si>
    <t>Absolute Growth Volume Rank</t>
  </si>
  <si>
    <t>Weighted Rank</t>
  </si>
  <si>
    <t>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</si>
</sst>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1" xfId="1" applyFont="1" applyBorder="1" applyAlignment="1">
      <alignment vertical="center"/>
    </xf>
    <xf numFmtId="0" fontId="1" fillId="2" borderId="2" xfId="1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5" xfId="0" applyBorder="1"/>
    <xf numFmtId="0" fontId="2" fillId="0" borderId="5" xfId="0" applyFont="1" applyBorder="1"/>
    <xf numFmtId="164" fontId="0" fillId="0" borderId="0" xfId="2" applyFont="1"/>
    <xf numFmtId="164" fontId="0" fillId="0" borderId="5" xfId="2" applyFont="1" applyBorder="1"/>
    <xf numFmtId="164" fontId="2" fillId="0" borderId="5" xfId="2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/>
    <xf numFmtId="9" fontId="0" fillId="0" borderId="0" xfId="0" applyNumberFormat="1"/>
    <xf numFmtId="165" fontId="0" fillId="0" borderId="0" xfId="3" applyNumberFormat="1" applyFont="1"/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NumberFormat="1"/>
  </cellXfs>
  <cellStyles count="4">
    <cellStyle name="Accent1" xfId="1" builtinId="2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aseline="0"/>
              <a:t>2017 - Most Preferred Card</a:t>
            </a:r>
            <a:br>
              <a:rPr lang="en-IN" sz="1400" baseline="0"/>
            </a:br>
            <a:r>
              <a:rPr lang="en-IN" sz="1100" baseline="0"/>
              <a:t>(</a:t>
            </a:r>
            <a:r>
              <a:rPr lang="en-IN" sz="1100" b="0" i="0" u="none" strike="noStrike" cap="none" normalizeH="0" baseline="0">
                <a:effectLst/>
              </a:rPr>
              <a:t>Excluding Market Growth</a:t>
            </a:r>
            <a:r>
              <a:rPr lang="en-IN" sz="1100" baseline="0"/>
              <a:t>)</a:t>
            </a:r>
          </a:p>
        </c:rich>
      </c:tx>
      <c:layout>
        <c:manualLayout>
          <c:xMode val="edge"/>
          <c:yMode val="edge"/>
          <c:x val="0.2389252374381037"/>
          <c:y val="1.5770031074404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24174040100661"/>
          <c:y val="0.21028186959749934"/>
          <c:w val="0.37401115485564307"/>
          <c:h val="0.68697543015456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Competitor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Sheet1!$B$10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Competitor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Sheet1!$B$11</c:f>
              <c:numCache>
                <c:formatCode>0%</c:formatCode>
                <c:ptCount val="1"/>
                <c:pt idx="0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Competitor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Sheet1!$B$12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Competitor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Sheet1!$B$13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Competitor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Sheet1!$B$14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Credit Euro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Sheet1!$B$15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713880720"/>
        <c:axId val="-713883984"/>
      </c:barChart>
      <c:catAx>
        <c:axId val="-7138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883984"/>
        <c:crosses val="autoZero"/>
        <c:auto val="1"/>
        <c:lblAlgn val="ctr"/>
        <c:lblOffset val="100"/>
        <c:noMultiLvlLbl val="0"/>
      </c:catAx>
      <c:valAx>
        <c:axId val="-7138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Credit Card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8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01382082484439"/>
          <c:y val="0.30545081377617073"/>
          <c:w val="0.2426787912572875"/>
          <c:h val="0.4965310586176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aseline="0"/>
              <a:t>2017 - Most Preferred Card</a:t>
            </a:r>
            <a:br>
              <a:rPr lang="en-IN" sz="1400" baseline="0"/>
            </a:br>
            <a:r>
              <a:rPr lang="en-IN" sz="1100" baseline="0"/>
              <a:t>(Including Market Growth)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42742852330624"/>
          <c:y val="0.22029873106178829"/>
          <c:w val="0.3671186155206535"/>
          <c:h val="0.6818598716827064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Competitor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Sheet1!$G$10</c:f>
              <c:numCache>
                <c:formatCode>0.0%</c:formatCode>
                <c:ptCount val="1"/>
                <c:pt idx="0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Competitor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Sheet1!$G$11</c:f>
              <c:numCache>
                <c:formatCode>0.0%</c:formatCode>
                <c:ptCount val="1"/>
                <c:pt idx="0">
                  <c:v>0.13500000000000001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Competitor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Sheet1!$G$12</c:f>
              <c:numCache>
                <c:formatCode>0.0%</c:formatCode>
                <c:ptCount val="1"/>
                <c:pt idx="0">
                  <c:v>0.255</c:v>
                </c:pt>
              </c:numCache>
            </c:numRef>
          </c:val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Competitor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Sheet1!$G$13</c:f>
              <c:numCache>
                <c:formatCode>0.0%</c:formatCode>
                <c:ptCount val="1"/>
                <c:pt idx="0">
                  <c:v>0.06</c:v>
                </c:pt>
              </c:numCache>
            </c:numRef>
          </c:val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Competitor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Sheet1!$G$14</c:f>
              <c:numCache>
                <c:formatCode>0.0%</c:formatCode>
                <c:ptCount val="1"/>
                <c:pt idx="0">
                  <c:v>0.215</c:v>
                </c:pt>
              </c:numCache>
            </c:numRef>
          </c:val>
        </c:ser>
        <c:ser>
          <c:idx val="5"/>
          <c:order val="5"/>
          <c:tx>
            <c:strRef>
              <c:f>Sheet1!$F$15</c:f>
              <c:strCache>
                <c:ptCount val="1"/>
                <c:pt idx="0">
                  <c:v>Credit Euro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Sheet1!$G$9</c:f>
              <c:strCache>
                <c:ptCount val="1"/>
                <c:pt idx="0">
                  <c:v>Year - 2017</c:v>
                </c:pt>
              </c:strCache>
            </c:strRef>
          </c:cat>
          <c:val>
            <c:numRef>
              <c:f>Sheet1!$G$15</c:f>
              <c:numCache>
                <c:formatCode>0.0%</c:formatCode>
                <c:ptCount val="1"/>
                <c:pt idx="0">
                  <c:v>0.27500000000000002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834040304"/>
        <c:axId val="-834033776"/>
      </c:barChart>
      <c:catAx>
        <c:axId val="-8340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033776"/>
        <c:crosses val="autoZero"/>
        <c:auto val="1"/>
        <c:lblAlgn val="ctr"/>
        <c:lblOffset val="100"/>
        <c:noMultiLvlLbl val="0"/>
      </c:catAx>
      <c:valAx>
        <c:axId val="-8340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kern="1200" cap="all" baseline="0">
                    <a:solidFill>
                      <a:srgbClr val="595959"/>
                    </a:solidFill>
                    <a:effectLst/>
                  </a:rPr>
                  <a:t>% of Credit Card Users</a:t>
                </a:r>
                <a:endParaRPr lang="en-I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0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3674540682417"/>
          <c:y val="0.31080854476523773"/>
          <c:w val="0.23446325459317585"/>
          <c:h val="0.4965310586176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15</xdr:row>
      <xdr:rowOff>47624</xdr:rowOff>
    </xdr:from>
    <xdr:to>
      <xdr:col>4</xdr:col>
      <xdr:colOff>25400</xdr:colOff>
      <xdr:row>30</xdr:row>
      <xdr:rowOff>12699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15</xdr:row>
      <xdr:rowOff>28574</xdr:rowOff>
    </xdr:from>
    <xdr:to>
      <xdr:col>10</xdr:col>
      <xdr:colOff>88900</xdr:colOff>
      <xdr:row>30</xdr:row>
      <xdr:rowOff>69849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th" refreshedDate="43547.946637962959" createdVersion="6" refreshedVersion="6" minRefreshableVersion="3" recordCount="110">
  <cacheSource type="worksheet">
    <worksheetSource ref="A1:F111" sheet="Payments Revised"/>
  </cacheSource>
  <cacheFields count="6">
    <cacheField name="Customer ID" numFmtId="0">
      <sharedItems containsSemiMixedTypes="0" containsString="0" containsNumber="1" containsInteger="1" minValue="11001" maxValue="11100"/>
    </cacheField>
    <cacheField name="Date" numFmtId="14">
      <sharedItems containsSemiMixedTypes="0" containsNonDate="0" containsDate="1" containsString="0" minDate="2018-01-01T00:00:00" maxDate="2018-02-02T00:00:00"/>
    </cacheField>
    <cacheField name="Total Due" numFmtId="0">
      <sharedItems containsSemiMixedTypes="0" containsString="0" containsNumber="1" containsInteger="1" minValue="2165" maxValue="631769"/>
    </cacheField>
    <cacheField name="Total Payment" numFmtId="0">
      <sharedItems containsSemiMixedTypes="0" containsString="0" containsNumber="1" containsInteger="1" minValue="403" maxValue="6939"/>
    </cacheField>
    <cacheField name="Segment" numFmtId="0">
      <sharedItems count="3">
        <s v="C"/>
        <s v="B"/>
        <s v="A"/>
      </sharedItems>
    </cacheField>
    <cacheField name="Paid/Not Paid" numFmtId="0">
      <sharedItems count="2">
        <s v="Not Paid"/>
        <s v="Pa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rth" refreshedDate="43548.016281481483" createdVersion="6" refreshedVersion="6" minRefreshableVersion="3" recordCount="220">
  <cacheSource type="worksheet">
    <worksheetSource ref="A1:F221" sheet="Transaction With Segment"/>
  </cacheSource>
  <cacheFields count="7">
    <cacheField name="Customer ID" numFmtId="0">
      <sharedItems containsSemiMixedTypes="0" containsString="0" containsNumber="1" containsInteger="1" minValue="11001" maxValue="11100"/>
    </cacheField>
    <cacheField name="Age" numFmtId="0">
      <sharedItems containsSemiMixedTypes="0" containsString="0" containsNumber="1" containsInteger="1" minValue="15" maxValue="55"/>
    </cacheField>
    <cacheField name="Segment" numFmtId="0">
      <sharedItems count="3">
        <s v="C"/>
        <s v="B"/>
        <s v="A"/>
      </sharedItems>
    </cacheField>
    <cacheField name="Date" numFmtId="17">
      <sharedItems containsSemiMixedTypes="0" containsNonDate="0" containsDate="1" containsString="0" minDate="2018-01-01T00:00:00" maxDate="2018-02-02T00:00:00" count="2">
        <d v="2018-01-01T00:00:00"/>
        <d v="2018-02-01T00:00:00"/>
      </sharedItems>
      <fieldGroup par="6" base="3">
        <rangePr groupBy="days" startDate="2018-01-01T00:00:00" endDate="2018-02-02T00:00:00"/>
        <groupItems count="368">
          <s v="&lt;01-01-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2-18"/>
        </groupItems>
      </fieldGroup>
    </cacheField>
    <cacheField name="Category" numFmtId="0">
      <sharedItems count="5">
        <s v="Travel"/>
        <s v="Online Shopping"/>
        <s v="Dining"/>
        <s v="Fuel"/>
        <s v="Shopping" u="1"/>
      </sharedItems>
    </cacheField>
    <cacheField name="Transaction Amount" numFmtId="0">
      <sharedItems containsSemiMixedTypes="0" containsString="0" containsNumber="1" containsInteger="1" minValue="121" maxValue="423561"/>
    </cacheField>
    <cacheField name="Months" numFmtId="0" databaseField="0">
      <fieldGroup base="3">
        <rangePr groupBy="months" startDate="2018-01-01T00:00:00" endDate="2018-02-02T00:00:00"/>
        <groupItems count="14">
          <s v="&lt;0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2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1001"/>
    <d v="2018-02-01T00:00:00"/>
    <n v="25375"/>
    <n v="3506"/>
    <x v="0"/>
    <x v="0"/>
  </r>
  <r>
    <n v="11002"/>
    <d v="2018-02-01T00:00:00"/>
    <n v="500446"/>
    <n v="403"/>
    <x v="1"/>
    <x v="0"/>
  </r>
  <r>
    <n v="11003"/>
    <d v="2018-02-01T00:00:00"/>
    <n v="362714"/>
    <n v="4283"/>
    <x v="1"/>
    <x v="0"/>
  </r>
  <r>
    <n v="11004"/>
    <d v="2018-02-01T00:00:00"/>
    <n v="439859"/>
    <n v="4220"/>
    <x v="2"/>
    <x v="0"/>
  </r>
  <r>
    <n v="11005"/>
    <d v="2018-02-01T00:00:00"/>
    <n v="631769"/>
    <n v="6199"/>
    <x v="2"/>
    <x v="0"/>
  </r>
  <r>
    <n v="11006"/>
    <d v="2018-02-01T00:00:00"/>
    <n v="42382"/>
    <n v="2784"/>
    <x v="1"/>
    <x v="0"/>
  </r>
  <r>
    <n v="11007"/>
    <d v="2018-02-01T00:00:00"/>
    <n v="70886"/>
    <n v="3411"/>
    <x v="1"/>
    <x v="0"/>
  </r>
  <r>
    <n v="11008"/>
    <d v="2018-02-01T00:00:00"/>
    <n v="114546"/>
    <n v="4990"/>
    <x v="1"/>
    <x v="0"/>
  </r>
  <r>
    <n v="11009"/>
    <d v="2018-02-01T00:00:00"/>
    <n v="106620"/>
    <n v="3709"/>
    <x v="2"/>
    <x v="0"/>
  </r>
  <r>
    <n v="11010"/>
    <d v="2018-02-01T00:00:00"/>
    <n v="53290"/>
    <n v="6003"/>
    <x v="1"/>
    <x v="0"/>
  </r>
  <r>
    <n v="11001"/>
    <d v="2018-01-01T00:00:00"/>
    <n v="8976"/>
    <n v="3506"/>
    <x v="0"/>
    <x v="0"/>
  </r>
  <r>
    <n v="11002"/>
    <d v="2018-01-01T00:00:00"/>
    <n v="9080"/>
    <n v="6403"/>
    <x v="1"/>
    <x v="0"/>
  </r>
  <r>
    <n v="11003"/>
    <d v="2018-01-01T00:00:00"/>
    <n v="7793"/>
    <n v="4283"/>
    <x v="1"/>
    <x v="0"/>
  </r>
  <r>
    <n v="11004"/>
    <d v="2018-01-01T00:00:00"/>
    <n v="5392"/>
    <n v="4220"/>
    <x v="2"/>
    <x v="0"/>
  </r>
  <r>
    <n v="11005"/>
    <d v="2018-01-01T00:00:00"/>
    <n v="9717"/>
    <n v="6199"/>
    <x v="2"/>
    <x v="0"/>
  </r>
  <r>
    <n v="11006"/>
    <d v="2018-01-01T00:00:00"/>
    <n v="2784"/>
    <n v="2784"/>
    <x v="1"/>
    <x v="1"/>
  </r>
  <r>
    <n v="11007"/>
    <d v="2018-01-01T00:00:00"/>
    <n v="7872"/>
    <n v="3411"/>
    <x v="1"/>
    <x v="0"/>
  </r>
  <r>
    <n v="11008"/>
    <d v="2018-01-01T00:00:00"/>
    <n v="9850"/>
    <n v="4990"/>
    <x v="1"/>
    <x v="0"/>
  </r>
  <r>
    <n v="11009"/>
    <d v="2018-01-01T00:00:00"/>
    <n v="3709"/>
    <n v="3709"/>
    <x v="2"/>
    <x v="1"/>
  </r>
  <r>
    <n v="11010"/>
    <d v="2018-01-01T00:00:00"/>
    <n v="8781"/>
    <n v="6003"/>
    <x v="1"/>
    <x v="0"/>
  </r>
  <r>
    <n v="11011"/>
    <d v="2018-01-01T00:00:00"/>
    <n v="9052"/>
    <n v="6582"/>
    <x v="1"/>
    <x v="0"/>
  </r>
  <r>
    <n v="11012"/>
    <d v="2018-01-01T00:00:00"/>
    <n v="6269"/>
    <n v="3650"/>
    <x v="2"/>
    <x v="0"/>
  </r>
  <r>
    <n v="11013"/>
    <d v="2018-01-01T00:00:00"/>
    <n v="5987"/>
    <n v="4212"/>
    <x v="1"/>
    <x v="0"/>
  </r>
  <r>
    <n v="11014"/>
    <d v="2018-01-01T00:00:00"/>
    <n v="9691"/>
    <n v="5287"/>
    <x v="1"/>
    <x v="0"/>
  </r>
  <r>
    <n v="11015"/>
    <d v="2018-01-01T00:00:00"/>
    <n v="6057"/>
    <n v="3620"/>
    <x v="2"/>
    <x v="0"/>
  </r>
  <r>
    <n v="11016"/>
    <d v="2018-01-01T00:00:00"/>
    <n v="6208"/>
    <n v="6208"/>
    <x v="0"/>
    <x v="1"/>
  </r>
  <r>
    <n v="11017"/>
    <d v="2018-01-01T00:00:00"/>
    <n v="5395"/>
    <n v="5395"/>
    <x v="2"/>
    <x v="1"/>
  </r>
  <r>
    <n v="11018"/>
    <d v="2018-01-01T00:00:00"/>
    <n v="4268"/>
    <n v="4268"/>
    <x v="2"/>
    <x v="1"/>
  </r>
  <r>
    <n v="11019"/>
    <d v="2018-01-01T00:00:00"/>
    <n v="9527"/>
    <n v="5204"/>
    <x v="1"/>
    <x v="0"/>
  </r>
  <r>
    <n v="11020"/>
    <d v="2018-01-01T00:00:00"/>
    <n v="5015"/>
    <n v="5015"/>
    <x v="2"/>
    <x v="1"/>
  </r>
  <r>
    <n v="11021"/>
    <d v="2018-01-01T00:00:00"/>
    <n v="3271"/>
    <n v="3271"/>
    <x v="2"/>
    <x v="1"/>
  </r>
  <r>
    <n v="11022"/>
    <d v="2018-01-01T00:00:00"/>
    <n v="7336"/>
    <n v="5709"/>
    <x v="1"/>
    <x v="0"/>
  </r>
  <r>
    <n v="11023"/>
    <d v="2018-01-01T00:00:00"/>
    <n v="6774"/>
    <n v="3602"/>
    <x v="2"/>
    <x v="0"/>
  </r>
  <r>
    <n v="11024"/>
    <d v="2018-01-01T00:00:00"/>
    <n v="2860"/>
    <n v="2860"/>
    <x v="2"/>
    <x v="1"/>
  </r>
  <r>
    <n v="11025"/>
    <d v="2018-01-01T00:00:00"/>
    <n v="8896"/>
    <n v="6392"/>
    <x v="1"/>
    <x v="0"/>
  </r>
  <r>
    <n v="11026"/>
    <d v="2018-01-01T00:00:00"/>
    <n v="2469"/>
    <n v="2469"/>
    <x v="0"/>
    <x v="1"/>
  </r>
  <r>
    <n v="11027"/>
    <d v="2018-01-01T00:00:00"/>
    <n v="4741"/>
    <n v="4741"/>
    <x v="1"/>
    <x v="1"/>
  </r>
  <r>
    <n v="11028"/>
    <d v="2018-01-01T00:00:00"/>
    <n v="5147"/>
    <n v="5147"/>
    <x v="0"/>
    <x v="1"/>
  </r>
  <r>
    <n v="11029"/>
    <d v="2018-01-01T00:00:00"/>
    <n v="4616"/>
    <n v="4616"/>
    <x v="0"/>
    <x v="1"/>
  </r>
  <r>
    <n v="11030"/>
    <d v="2018-01-01T00:00:00"/>
    <n v="7368"/>
    <n v="6384"/>
    <x v="2"/>
    <x v="0"/>
  </r>
  <r>
    <n v="11031"/>
    <d v="2018-01-01T00:00:00"/>
    <n v="3462"/>
    <n v="3288"/>
    <x v="1"/>
    <x v="0"/>
  </r>
  <r>
    <n v="11032"/>
    <d v="2018-01-01T00:00:00"/>
    <n v="9986"/>
    <n v="4450"/>
    <x v="1"/>
    <x v="0"/>
  </r>
  <r>
    <n v="11033"/>
    <d v="2018-01-01T00:00:00"/>
    <n v="7203"/>
    <n v="4908"/>
    <x v="2"/>
    <x v="0"/>
  </r>
  <r>
    <n v="11034"/>
    <d v="2018-01-01T00:00:00"/>
    <n v="7726"/>
    <n v="3828"/>
    <x v="2"/>
    <x v="0"/>
  </r>
  <r>
    <n v="11035"/>
    <d v="2018-01-01T00:00:00"/>
    <n v="7652"/>
    <n v="6012"/>
    <x v="1"/>
    <x v="0"/>
  </r>
  <r>
    <n v="11036"/>
    <d v="2018-01-01T00:00:00"/>
    <n v="7734"/>
    <n v="3501"/>
    <x v="1"/>
    <x v="0"/>
  </r>
  <r>
    <n v="11037"/>
    <d v="2018-01-01T00:00:00"/>
    <n v="8139"/>
    <n v="4009"/>
    <x v="2"/>
    <x v="0"/>
  </r>
  <r>
    <n v="11038"/>
    <d v="2018-01-01T00:00:00"/>
    <n v="9662"/>
    <n v="6652"/>
    <x v="1"/>
    <x v="0"/>
  </r>
  <r>
    <n v="11039"/>
    <d v="2018-01-01T00:00:00"/>
    <n v="3542"/>
    <n v="3542"/>
    <x v="2"/>
    <x v="1"/>
  </r>
  <r>
    <n v="11040"/>
    <d v="2018-01-01T00:00:00"/>
    <n v="7848"/>
    <n v="3209"/>
    <x v="1"/>
    <x v="0"/>
  </r>
  <r>
    <n v="11041"/>
    <d v="2018-01-01T00:00:00"/>
    <n v="3067"/>
    <n v="3067"/>
    <x v="2"/>
    <x v="1"/>
  </r>
  <r>
    <n v="11042"/>
    <d v="2018-01-01T00:00:00"/>
    <n v="2241"/>
    <n v="2241"/>
    <x v="2"/>
    <x v="1"/>
  </r>
  <r>
    <n v="11043"/>
    <d v="2018-01-01T00:00:00"/>
    <n v="5813"/>
    <n v="4392"/>
    <x v="2"/>
    <x v="0"/>
  </r>
  <r>
    <n v="11044"/>
    <d v="2018-01-01T00:00:00"/>
    <n v="9879"/>
    <n v="3340"/>
    <x v="1"/>
    <x v="0"/>
  </r>
  <r>
    <n v="11045"/>
    <d v="2018-01-01T00:00:00"/>
    <n v="7036"/>
    <n v="6636"/>
    <x v="1"/>
    <x v="0"/>
  </r>
  <r>
    <n v="11046"/>
    <d v="2018-01-01T00:00:00"/>
    <n v="7086"/>
    <n v="4902"/>
    <x v="2"/>
    <x v="0"/>
  </r>
  <r>
    <n v="11047"/>
    <d v="2018-01-01T00:00:00"/>
    <n v="4330"/>
    <n v="3412"/>
    <x v="1"/>
    <x v="0"/>
  </r>
  <r>
    <n v="11048"/>
    <d v="2018-01-01T00:00:00"/>
    <n v="3741"/>
    <n v="3741"/>
    <x v="2"/>
    <x v="1"/>
  </r>
  <r>
    <n v="11049"/>
    <d v="2018-01-01T00:00:00"/>
    <n v="4608"/>
    <n v="3194"/>
    <x v="2"/>
    <x v="0"/>
  </r>
  <r>
    <n v="11050"/>
    <d v="2018-01-01T00:00:00"/>
    <n v="4783"/>
    <n v="3033"/>
    <x v="2"/>
    <x v="0"/>
  </r>
  <r>
    <n v="11051"/>
    <d v="2018-01-01T00:00:00"/>
    <n v="2165"/>
    <n v="2165"/>
    <x v="1"/>
    <x v="1"/>
  </r>
  <r>
    <n v="11052"/>
    <d v="2018-01-01T00:00:00"/>
    <n v="8112"/>
    <n v="4667"/>
    <x v="1"/>
    <x v="0"/>
  </r>
  <r>
    <n v="11053"/>
    <d v="2018-01-01T00:00:00"/>
    <n v="4197"/>
    <n v="4197"/>
    <x v="2"/>
    <x v="1"/>
  </r>
  <r>
    <n v="11054"/>
    <d v="2018-01-01T00:00:00"/>
    <n v="5745"/>
    <n v="4466"/>
    <x v="1"/>
    <x v="0"/>
  </r>
  <r>
    <n v="11055"/>
    <d v="2018-01-01T00:00:00"/>
    <n v="7593"/>
    <n v="3723"/>
    <x v="1"/>
    <x v="0"/>
  </r>
  <r>
    <n v="11056"/>
    <d v="2018-01-01T00:00:00"/>
    <n v="8446"/>
    <n v="6677"/>
    <x v="1"/>
    <x v="0"/>
  </r>
  <r>
    <n v="11057"/>
    <d v="2018-01-01T00:00:00"/>
    <n v="6342"/>
    <n v="4027"/>
    <x v="1"/>
    <x v="0"/>
  </r>
  <r>
    <n v="11058"/>
    <d v="2018-01-01T00:00:00"/>
    <n v="4159"/>
    <n v="3671"/>
    <x v="1"/>
    <x v="0"/>
  </r>
  <r>
    <n v="11059"/>
    <d v="2018-01-01T00:00:00"/>
    <n v="2863"/>
    <n v="2863"/>
    <x v="1"/>
    <x v="1"/>
  </r>
  <r>
    <n v="11060"/>
    <d v="2018-01-01T00:00:00"/>
    <n v="3737"/>
    <n v="3737"/>
    <x v="2"/>
    <x v="1"/>
  </r>
  <r>
    <n v="11061"/>
    <d v="2018-01-01T00:00:00"/>
    <n v="2436"/>
    <n v="2436"/>
    <x v="0"/>
    <x v="1"/>
  </r>
  <r>
    <n v="11062"/>
    <d v="2018-01-01T00:00:00"/>
    <n v="7150"/>
    <n v="5190"/>
    <x v="1"/>
    <x v="0"/>
  </r>
  <r>
    <n v="11063"/>
    <d v="2018-01-01T00:00:00"/>
    <n v="9065"/>
    <n v="3447"/>
    <x v="1"/>
    <x v="0"/>
  </r>
  <r>
    <n v="11064"/>
    <d v="2018-01-01T00:00:00"/>
    <n v="5456"/>
    <n v="4144"/>
    <x v="1"/>
    <x v="0"/>
  </r>
  <r>
    <n v="11065"/>
    <d v="2018-01-01T00:00:00"/>
    <n v="6473"/>
    <n v="5275"/>
    <x v="1"/>
    <x v="0"/>
  </r>
  <r>
    <n v="11066"/>
    <d v="2018-01-01T00:00:00"/>
    <n v="9060"/>
    <n v="6590"/>
    <x v="2"/>
    <x v="0"/>
  </r>
  <r>
    <n v="11067"/>
    <d v="2018-01-01T00:00:00"/>
    <n v="3598"/>
    <n v="3598"/>
    <x v="2"/>
    <x v="1"/>
  </r>
  <r>
    <n v="11068"/>
    <d v="2018-01-01T00:00:00"/>
    <n v="6229"/>
    <n v="4817"/>
    <x v="0"/>
    <x v="0"/>
  </r>
  <r>
    <n v="11069"/>
    <d v="2018-01-01T00:00:00"/>
    <n v="2569"/>
    <n v="2569"/>
    <x v="0"/>
    <x v="1"/>
  </r>
  <r>
    <n v="11070"/>
    <d v="2018-01-01T00:00:00"/>
    <n v="8653"/>
    <n v="5557"/>
    <x v="2"/>
    <x v="0"/>
  </r>
  <r>
    <n v="11071"/>
    <d v="2018-01-01T00:00:00"/>
    <n v="3785"/>
    <n v="3785"/>
    <x v="2"/>
    <x v="1"/>
  </r>
  <r>
    <n v="11072"/>
    <d v="2018-01-01T00:00:00"/>
    <n v="7309"/>
    <n v="5154"/>
    <x v="1"/>
    <x v="0"/>
  </r>
  <r>
    <n v="11073"/>
    <d v="2018-01-01T00:00:00"/>
    <n v="4689"/>
    <n v="4689"/>
    <x v="2"/>
    <x v="1"/>
  </r>
  <r>
    <n v="11074"/>
    <d v="2018-01-01T00:00:00"/>
    <n v="2362"/>
    <n v="2362"/>
    <x v="1"/>
    <x v="1"/>
  </r>
  <r>
    <n v="11075"/>
    <d v="2018-01-01T00:00:00"/>
    <n v="6482"/>
    <n v="4771"/>
    <x v="0"/>
    <x v="0"/>
  </r>
  <r>
    <n v="11076"/>
    <d v="2018-01-01T00:00:00"/>
    <n v="2856"/>
    <n v="2856"/>
    <x v="0"/>
    <x v="1"/>
  </r>
  <r>
    <n v="11077"/>
    <d v="2018-01-01T00:00:00"/>
    <n v="8230"/>
    <n v="3944"/>
    <x v="2"/>
    <x v="0"/>
  </r>
  <r>
    <n v="11078"/>
    <d v="2018-01-01T00:00:00"/>
    <n v="8600"/>
    <n v="4624"/>
    <x v="2"/>
    <x v="0"/>
  </r>
  <r>
    <n v="11079"/>
    <d v="2018-01-01T00:00:00"/>
    <n v="6973"/>
    <n v="4663"/>
    <x v="2"/>
    <x v="0"/>
  </r>
  <r>
    <n v="11080"/>
    <d v="2018-01-01T00:00:00"/>
    <n v="2647"/>
    <n v="2647"/>
    <x v="2"/>
    <x v="1"/>
  </r>
  <r>
    <n v="11081"/>
    <d v="2018-01-01T00:00:00"/>
    <n v="5632"/>
    <n v="5632"/>
    <x v="1"/>
    <x v="1"/>
  </r>
  <r>
    <n v="11082"/>
    <d v="2018-01-01T00:00:00"/>
    <n v="6666"/>
    <n v="3239"/>
    <x v="2"/>
    <x v="0"/>
  </r>
  <r>
    <n v="11083"/>
    <d v="2018-01-01T00:00:00"/>
    <n v="3170"/>
    <n v="3170"/>
    <x v="2"/>
    <x v="1"/>
  </r>
  <r>
    <n v="11084"/>
    <d v="2018-01-01T00:00:00"/>
    <n v="5308"/>
    <n v="3186"/>
    <x v="1"/>
    <x v="0"/>
  </r>
  <r>
    <n v="11085"/>
    <d v="2018-01-01T00:00:00"/>
    <n v="4061"/>
    <n v="3316"/>
    <x v="1"/>
    <x v="0"/>
  </r>
  <r>
    <n v="11086"/>
    <d v="2018-01-01T00:00:00"/>
    <n v="6291"/>
    <n v="4324"/>
    <x v="1"/>
    <x v="0"/>
  </r>
  <r>
    <n v="11087"/>
    <d v="2018-01-01T00:00:00"/>
    <n v="6939"/>
    <n v="6939"/>
    <x v="0"/>
    <x v="1"/>
  </r>
  <r>
    <n v="11088"/>
    <d v="2018-01-01T00:00:00"/>
    <n v="4370"/>
    <n v="4370"/>
    <x v="0"/>
    <x v="1"/>
  </r>
  <r>
    <n v="11089"/>
    <d v="2018-01-01T00:00:00"/>
    <n v="3162"/>
    <n v="3162"/>
    <x v="1"/>
    <x v="1"/>
  </r>
  <r>
    <n v="11090"/>
    <d v="2018-01-01T00:00:00"/>
    <n v="6630"/>
    <n v="5610"/>
    <x v="1"/>
    <x v="0"/>
  </r>
  <r>
    <n v="11091"/>
    <d v="2018-01-01T00:00:00"/>
    <n v="8773"/>
    <n v="6717"/>
    <x v="2"/>
    <x v="0"/>
  </r>
  <r>
    <n v="11092"/>
    <d v="2018-01-01T00:00:00"/>
    <n v="4350"/>
    <n v="4350"/>
    <x v="1"/>
    <x v="1"/>
  </r>
  <r>
    <n v="11093"/>
    <d v="2018-01-01T00:00:00"/>
    <n v="7206"/>
    <n v="5252"/>
    <x v="2"/>
    <x v="0"/>
  </r>
  <r>
    <n v="11094"/>
    <d v="2018-01-01T00:00:00"/>
    <n v="9723"/>
    <n v="3102"/>
    <x v="1"/>
    <x v="0"/>
  </r>
  <r>
    <n v="11095"/>
    <d v="2018-01-01T00:00:00"/>
    <n v="5088"/>
    <n v="4399"/>
    <x v="2"/>
    <x v="0"/>
  </r>
  <r>
    <n v="11096"/>
    <d v="2018-01-01T00:00:00"/>
    <n v="4738"/>
    <n v="4738"/>
    <x v="1"/>
    <x v="1"/>
  </r>
  <r>
    <n v="11097"/>
    <d v="2018-01-01T00:00:00"/>
    <n v="9169"/>
    <n v="3981"/>
    <x v="2"/>
    <x v="0"/>
  </r>
  <r>
    <n v="11098"/>
    <d v="2018-01-01T00:00:00"/>
    <n v="3826"/>
    <n v="3826"/>
    <x v="1"/>
    <x v="1"/>
  </r>
  <r>
    <n v="11099"/>
    <d v="2018-01-01T00:00:00"/>
    <n v="4382"/>
    <n v="4382"/>
    <x v="2"/>
    <x v="1"/>
  </r>
  <r>
    <n v="11100"/>
    <d v="2018-01-01T00:00:00"/>
    <n v="5230"/>
    <n v="389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1001"/>
    <n v="15"/>
    <x v="0"/>
    <x v="0"/>
    <x v="0"/>
    <n v="5375"/>
  </r>
  <r>
    <n v="11001"/>
    <n v="15"/>
    <x v="0"/>
    <x v="1"/>
    <x v="0"/>
    <n v="15375"/>
  </r>
  <r>
    <n v="11001"/>
    <n v="15"/>
    <x v="0"/>
    <x v="1"/>
    <x v="1"/>
    <n v="10000"/>
  </r>
  <r>
    <n v="11002"/>
    <n v="34"/>
    <x v="1"/>
    <x v="0"/>
    <x v="2"/>
    <n v="447"/>
  </r>
  <r>
    <n v="11002"/>
    <n v="34"/>
    <x v="1"/>
    <x v="1"/>
    <x v="2"/>
    <n v="447"/>
  </r>
  <r>
    <n v="11002"/>
    <n v="34"/>
    <x v="1"/>
    <x v="1"/>
    <x v="0"/>
    <n v="400000"/>
  </r>
  <r>
    <n v="11002"/>
    <n v="34"/>
    <x v="1"/>
    <x v="1"/>
    <x v="1"/>
    <n v="99999"/>
  </r>
  <r>
    <n v="11003"/>
    <n v="25"/>
    <x v="1"/>
    <x v="0"/>
    <x v="0"/>
    <n v="2715"/>
  </r>
  <r>
    <n v="11003"/>
    <n v="25"/>
    <x v="1"/>
    <x v="1"/>
    <x v="0"/>
    <n v="2715"/>
  </r>
  <r>
    <n v="11003"/>
    <n v="25"/>
    <x v="1"/>
    <x v="1"/>
    <x v="1"/>
    <n v="359999"/>
  </r>
  <r>
    <n v="11004"/>
    <n v="54"/>
    <x v="2"/>
    <x v="0"/>
    <x v="2"/>
    <n v="1075"/>
  </r>
  <r>
    <n v="11004"/>
    <n v="54"/>
    <x v="2"/>
    <x v="1"/>
    <x v="2"/>
    <n v="1075"/>
  </r>
  <r>
    <n v="11004"/>
    <n v="54"/>
    <x v="2"/>
    <x v="1"/>
    <x v="0"/>
    <n v="79167"/>
  </r>
  <r>
    <n v="11004"/>
    <n v="54"/>
    <x v="2"/>
    <x v="1"/>
    <x v="1"/>
    <n v="69999"/>
  </r>
  <r>
    <n v="11004"/>
    <n v="54"/>
    <x v="2"/>
    <x v="1"/>
    <x v="0"/>
    <n v="289618"/>
  </r>
  <r>
    <n v="11005"/>
    <n v="40"/>
    <x v="2"/>
    <x v="0"/>
    <x v="0"/>
    <n v="4000"/>
  </r>
  <r>
    <n v="11005"/>
    <n v="40"/>
    <x v="2"/>
    <x v="1"/>
    <x v="0"/>
    <n v="4000"/>
  </r>
  <r>
    <n v="11005"/>
    <n v="40"/>
    <x v="2"/>
    <x v="1"/>
    <x v="2"/>
    <n v="10000"/>
  </r>
  <r>
    <n v="11005"/>
    <n v="40"/>
    <x v="2"/>
    <x v="1"/>
    <x v="2"/>
    <n v="13637"/>
  </r>
  <r>
    <n v="11005"/>
    <n v="40"/>
    <x v="2"/>
    <x v="1"/>
    <x v="0"/>
    <n v="56802"/>
  </r>
  <r>
    <n v="11005"/>
    <n v="40"/>
    <x v="2"/>
    <x v="1"/>
    <x v="1"/>
    <n v="123769"/>
  </r>
  <r>
    <n v="11005"/>
    <n v="40"/>
    <x v="2"/>
    <x v="1"/>
    <x v="1"/>
    <n v="423561"/>
  </r>
  <r>
    <n v="11006"/>
    <n v="30"/>
    <x v="1"/>
    <x v="0"/>
    <x v="3"/>
    <n v="1694"/>
  </r>
  <r>
    <n v="11006"/>
    <n v="30"/>
    <x v="1"/>
    <x v="1"/>
    <x v="3"/>
    <n v="1694"/>
  </r>
  <r>
    <n v="11006"/>
    <n v="30"/>
    <x v="1"/>
    <x v="1"/>
    <x v="0"/>
    <n v="19689"/>
  </r>
  <r>
    <n v="11006"/>
    <n v="30"/>
    <x v="1"/>
    <x v="1"/>
    <x v="2"/>
    <n v="20999"/>
  </r>
  <r>
    <n v="11007"/>
    <n v="21"/>
    <x v="1"/>
    <x v="0"/>
    <x v="2"/>
    <n v="887"/>
  </r>
  <r>
    <n v="11007"/>
    <n v="21"/>
    <x v="1"/>
    <x v="1"/>
    <x v="2"/>
    <n v="887"/>
  </r>
  <r>
    <n v="11008"/>
    <n v="26"/>
    <x v="1"/>
    <x v="0"/>
    <x v="0"/>
    <n v="2273"/>
  </r>
  <r>
    <n v="11008"/>
    <n v="26"/>
    <x v="1"/>
    <x v="1"/>
    <x v="0"/>
    <n v="2273"/>
  </r>
  <r>
    <n v="11009"/>
    <n v="53"/>
    <x v="2"/>
    <x v="0"/>
    <x v="0"/>
    <n v="6621"/>
  </r>
  <r>
    <n v="11009"/>
    <n v="53"/>
    <x v="2"/>
    <x v="1"/>
    <x v="0"/>
    <n v="6621"/>
  </r>
  <r>
    <n v="11010"/>
    <n v="20"/>
    <x v="1"/>
    <x v="0"/>
    <x v="0"/>
    <n v="3292"/>
  </r>
  <r>
    <n v="11010"/>
    <n v="20"/>
    <x v="1"/>
    <x v="1"/>
    <x v="0"/>
    <n v="3292"/>
  </r>
  <r>
    <n v="11007"/>
    <n v="21"/>
    <x v="1"/>
    <x v="1"/>
    <x v="0"/>
    <n v="69999"/>
  </r>
  <r>
    <n v="11008"/>
    <n v="26"/>
    <x v="1"/>
    <x v="0"/>
    <x v="1"/>
    <n v="112273"/>
  </r>
  <r>
    <n v="11009"/>
    <n v="53"/>
    <x v="2"/>
    <x v="1"/>
    <x v="1"/>
    <n v="59999"/>
  </r>
  <r>
    <n v="11009"/>
    <n v="53"/>
    <x v="2"/>
    <x v="1"/>
    <x v="1"/>
    <n v="40000"/>
  </r>
  <r>
    <n v="11010"/>
    <n v="20"/>
    <x v="1"/>
    <x v="1"/>
    <x v="1"/>
    <n v="29999"/>
  </r>
  <r>
    <n v="11010"/>
    <n v="20"/>
    <x v="1"/>
    <x v="1"/>
    <x v="1"/>
    <n v="19999"/>
  </r>
  <r>
    <n v="11011"/>
    <n v="24"/>
    <x v="1"/>
    <x v="0"/>
    <x v="2"/>
    <n v="980"/>
  </r>
  <r>
    <n v="11011"/>
    <n v="24"/>
    <x v="1"/>
    <x v="1"/>
    <x v="2"/>
    <n v="980"/>
  </r>
  <r>
    <n v="11012"/>
    <n v="43"/>
    <x v="2"/>
    <x v="0"/>
    <x v="2"/>
    <n v="974"/>
  </r>
  <r>
    <n v="11012"/>
    <n v="43"/>
    <x v="2"/>
    <x v="1"/>
    <x v="2"/>
    <n v="974"/>
  </r>
  <r>
    <n v="11013"/>
    <n v="25"/>
    <x v="1"/>
    <x v="0"/>
    <x v="0"/>
    <n v="6762"/>
  </r>
  <r>
    <n v="11013"/>
    <n v="25"/>
    <x v="1"/>
    <x v="1"/>
    <x v="0"/>
    <n v="6762"/>
  </r>
  <r>
    <n v="11014"/>
    <n v="26"/>
    <x v="1"/>
    <x v="0"/>
    <x v="1"/>
    <n v="310"/>
  </r>
  <r>
    <n v="11014"/>
    <n v="26"/>
    <x v="1"/>
    <x v="1"/>
    <x v="1"/>
    <n v="310"/>
  </r>
  <r>
    <n v="11015"/>
    <n v="55"/>
    <x v="2"/>
    <x v="0"/>
    <x v="3"/>
    <n v="1882"/>
  </r>
  <r>
    <n v="11015"/>
    <n v="55"/>
    <x v="2"/>
    <x v="1"/>
    <x v="3"/>
    <n v="1882"/>
  </r>
  <r>
    <n v="11016"/>
    <n v="18"/>
    <x v="0"/>
    <x v="0"/>
    <x v="2"/>
    <n v="584"/>
  </r>
  <r>
    <n v="11016"/>
    <n v="18"/>
    <x v="0"/>
    <x v="1"/>
    <x v="2"/>
    <n v="584"/>
  </r>
  <r>
    <n v="11017"/>
    <n v="52"/>
    <x v="2"/>
    <x v="0"/>
    <x v="1"/>
    <n v="1554"/>
  </r>
  <r>
    <n v="11017"/>
    <n v="52"/>
    <x v="2"/>
    <x v="1"/>
    <x v="1"/>
    <n v="1554"/>
  </r>
  <r>
    <n v="11018"/>
    <n v="50"/>
    <x v="2"/>
    <x v="0"/>
    <x v="0"/>
    <n v="1631"/>
  </r>
  <r>
    <n v="11018"/>
    <n v="50"/>
    <x v="2"/>
    <x v="1"/>
    <x v="0"/>
    <n v="1631"/>
  </r>
  <r>
    <n v="11019"/>
    <n v="21"/>
    <x v="1"/>
    <x v="0"/>
    <x v="0"/>
    <n v="3294"/>
  </r>
  <r>
    <n v="11019"/>
    <n v="21"/>
    <x v="1"/>
    <x v="1"/>
    <x v="0"/>
    <n v="3294"/>
  </r>
  <r>
    <n v="11020"/>
    <n v="43"/>
    <x v="2"/>
    <x v="0"/>
    <x v="2"/>
    <n v="1014"/>
  </r>
  <r>
    <n v="11020"/>
    <n v="43"/>
    <x v="2"/>
    <x v="1"/>
    <x v="2"/>
    <n v="1014"/>
  </r>
  <r>
    <n v="11021"/>
    <n v="49"/>
    <x v="2"/>
    <x v="0"/>
    <x v="1"/>
    <n v="427"/>
  </r>
  <r>
    <n v="11021"/>
    <n v="49"/>
    <x v="2"/>
    <x v="1"/>
    <x v="1"/>
    <n v="427"/>
  </r>
  <r>
    <n v="11022"/>
    <n v="24"/>
    <x v="1"/>
    <x v="0"/>
    <x v="2"/>
    <n v="1932"/>
  </r>
  <r>
    <n v="11022"/>
    <n v="24"/>
    <x v="1"/>
    <x v="1"/>
    <x v="2"/>
    <n v="1932"/>
  </r>
  <r>
    <n v="11023"/>
    <n v="42"/>
    <x v="2"/>
    <x v="0"/>
    <x v="1"/>
    <n v="1108"/>
  </r>
  <r>
    <n v="11023"/>
    <n v="42"/>
    <x v="2"/>
    <x v="1"/>
    <x v="1"/>
    <n v="1108"/>
  </r>
  <r>
    <n v="11024"/>
    <n v="48"/>
    <x v="2"/>
    <x v="0"/>
    <x v="3"/>
    <n v="1245"/>
  </r>
  <r>
    <n v="11024"/>
    <n v="48"/>
    <x v="2"/>
    <x v="1"/>
    <x v="3"/>
    <n v="1245"/>
  </r>
  <r>
    <n v="11025"/>
    <n v="38"/>
    <x v="1"/>
    <x v="0"/>
    <x v="1"/>
    <n v="1847"/>
  </r>
  <r>
    <n v="11025"/>
    <n v="38"/>
    <x v="1"/>
    <x v="1"/>
    <x v="1"/>
    <n v="1847"/>
  </r>
  <r>
    <n v="11026"/>
    <n v="17"/>
    <x v="0"/>
    <x v="0"/>
    <x v="0"/>
    <n v="5974"/>
  </r>
  <r>
    <n v="11026"/>
    <n v="17"/>
    <x v="0"/>
    <x v="1"/>
    <x v="0"/>
    <n v="5974"/>
  </r>
  <r>
    <n v="11027"/>
    <n v="26"/>
    <x v="1"/>
    <x v="0"/>
    <x v="2"/>
    <n v="755"/>
  </r>
  <r>
    <n v="11027"/>
    <n v="26"/>
    <x v="1"/>
    <x v="1"/>
    <x v="2"/>
    <n v="755"/>
  </r>
  <r>
    <n v="11028"/>
    <n v="18"/>
    <x v="0"/>
    <x v="0"/>
    <x v="1"/>
    <n v="301"/>
  </r>
  <r>
    <n v="11028"/>
    <n v="18"/>
    <x v="0"/>
    <x v="1"/>
    <x v="1"/>
    <n v="301"/>
  </r>
  <r>
    <n v="11029"/>
    <n v="16"/>
    <x v="0"/>
    <x v="0"/>
    <x v="3"/>
    <n v="833"/>
  </r>
  <r>
    <n v="11029"/>
    <n v="16"/>
    <x v="0"/>
    <x v="1"/>
    <x v="3"/>
    <n v="833"/>
  </r>
  <r>
    <n v="11030"/>
    <n v="55"/>
    <x v="2"/>
    <x v="0"/>
    <x v="2"/>
    <n v="825"/>
  </r>
  <r>
    <n v="11030"/>
    <n v="55"/>
    <x v="2"/>
    <x v="1"/>
    <x v="2"/>
    <n v="825"/>
  </r>
  <r>
    <n v="11031"/>
    <n v="28"/>
    <x v="1"/>
    <x v="0"/>
    <x v="1"/>
    <n v="228"/>
  </r>
  <r>
    <n v="11031"/>
    <n v="28"/>
    <x v="1"/>
    <x v="1"/>
    <x v="1"/>
    <n v="228"/>
  </r>
  <r>
    <n v="11032"/>
    <n v="29"/>
    <x v="1"/>
    <x v="0"/>
    <x v="3"/>
    <n v="1633"/>
  </r>
  <r>
    <n v="11032"/>
    <n v="29"/>
    <x v="1"/>
    <x v="1"/>
    <x v="3"/>
    <n v="1633"/>
  </r>
  <r>
    <n v="11033"/>
    <n v="52"/>
    <x v="2"/>
    <x v="0"/>
    <x v="3"/>
    <n v="1023"/>
  </r>
  <r>
    <n v="11033"/>
    <n v="52"/>
    <x v="2"/>
    <x v="1"/>
    <x v="3"/>
    <n v="1023"/>
  </r>
  <r>
    <n v="11034"/>
    <n v="40"/>
    <x v="2"/>
    <x v="0"/>
    <x v="3"/>
    <n v="1837"/>
  </r>
  <r>
    <n v="11034"/>
    <n v="40"/>
    <x v="2"/>
    <x v="1"/>
    <x v="3"/>
    <n v="1837"/>
  </r>
  <r>
    <n v="11035"/>
    <n v="34"/>
    <x v="1"/>
    <x v="0"/>
    <x v="3"/>
    <n v="1058"/>
  </r>
  <r>
    <n v="11035"/>
    <n v="34"/>
    <x v="1"/>
    <x v="1"/>
    <x v="3"/>
    <n v="1058"/>
  </r>
  <r>
    <n v="11036"/>
    <n v="35"/>
    <x v="1"/>
    <x v="0"/>
    <x v="0"/>
    <n v="3183"/>
  </r>
  <r>
    <n v="11036"/>
    <n v="35"/>
    <x v="1"/>
    <x v="1"/>
    <x v="0"/>
    <n v="3183"/>
  </r>
  <r>
    <n v="11037"/>
    <n v="46"/>
    <x v="2"/>
    <x v="0"/>
    <x v="3"/>
    <n v="1725"/>
  </r>
  <r>
    <n v="11037"/>
    <n v="46"/>
    <x v="2"/>
    <x v="1"/>
    <x v="3"/>
    <n v="1725"/>
  </r>
  <r>
    <n v="11038"/>
    <n v="34"/>
    <x v="1"/>
    <x v="0"/>
    <x v="1"/>
    <n v="1505"/>
  </r>
  <r>
    <n v="11038"/>
    <n v="34"/>
    <x v="1"/>
    <x v="1"/>
    <x v="1"/>
    <n v="1505"/>
  </r>
  <r>
    <n v="11039"/>
    <n v="45"/>
    <x v="2"/>
    <x v="0"/>
    <x v="0"/>
    <n v="3878"/>
  </r>
  <r>
    <n v="11039"/>
    <n v="45"/>
    <x v="2"/>
    <x v="1"/>
    <x v="0"/>
    <n v="3878"/>
  </r>
  <r>
    <n v="11040"/>
    <n v="24"/>
    <x v="1"/>
    <x v="0"/>
    <x v="2"/>
    <n v="1623"/>
  </r>
  <r>
    <n v="11040"/>
    <n v="24"/>
    <x v="1"/>
    <x v="1"/>
    <x v="2"/>
    <n v="1623"/>
  </r>
  <r>
    <n v="11041"/>
    <n v="48"/>
    <x v="2"/>
    <x v="0"/>
    <x v="1"/>
    <n v="153"/>
  </r>
  <r>
    <n v="11041"/>
    <n v="48"/>
    <x v="2"/>
    <x v="1"/>
    <x v="1"/>
    <n v="153"/>
  </r>
  <r>
    <n v="11042"/>
    <n v="46"/>
    <x v="2"/>
    <x v="0"/>
    <x v="1"/>
    <n v="1456"/>
  </r>
  <r>
    <n v="11042"/>
    <n v="46"/>
    <x v="2"/>
    <x v="1"/>
    <x v="1"/>
    <n v="1456"/>
  </r>
  <r>
    <n v="11043"/>
    <n v="49"/>
    <x v="2"/>
    <x v="0"/>
    <x v="0"/>
    <n v="2102"/>
  </r>
  <r>
    <n v="11043"/>
    <n v="49"/>
    <x v="2"/>
    <x v="1"/>
    <x v="0"/>
    <n v="2102"/>
  </r>
  <r>
    <n v="11044"/>
    <n v="36"/>
    <x v="1"/>
    <x v="0"/>
    <x v="3"/>
    <n v="1138"/>
  </r>
  <r>
    <n v="11044"/>
    <n v="36"/>
    <x v="1"/>
    <x v="1"/>
    <x v="3"/>
    <n v="1138"/>
  </r>
  <r>
    <n v="11045"/>
    <n v="31"/>
    <x v="1"/>
    <x v="0"/>
    <x v="3"/>
    <n v="437"/>
  </r>
  <r>
    <n v="11045"/>
    <n v="31"/>
    <x v="1"/>
    <x v="1"/>
    <x v="3"/>
    <n v="437"/>
  </r>
  <r>
    <n v="11046"/>
    <n v="43"/>
    <x v="2"/>
    <x v="0"/>
    <x v="2"/>
    <n v="435"/>
  </r>
  <r>
    <n v="11046"/>
    <n v="43"/>
    <x v="2"/>
    <x v="1"/>
    <x v="2"/>
    <n v="435"/>
  </r>
  <r>
    <n v="11047"/>
    <n v="39"/>
    <x v="1"/>
    <x v="0"/>
    <x v="2"/>
    <n v="455"/>
  </r>
  <r>
    <n v="11047"/>
    <n v="39"/>
    <x v="1"/>
    <x v="1"/>
    <x v="2"/>
    <n v="455"/>
  </r>
  <r>
    <n v="11048"/>
    <n v="53"/>
    <x v="2"/>
    <x v="0"/>
    <x v="3"/>
    <n v="945"/>
  </r>
  <r>
    <n v="11048"/>
    <n v="53"/>
    <x v="2"/>
    <x v="1"/>
    <x v="3"/>
    <n v="945"/>
  </r>
  <r>
    <n v="11049"/>
    <n v="40"/>
    <x v="2"/>
    <x v="0"/>
    <x v="1"/>
    <n v="1643"/>
  </r>
  <r>
    <n v="11049"/>
    <n v="40"/>
    <x v="2"/>
    <x v="1"/>
    <x v="1"/>
    <n v="1643"/>
  </r>
  <r>
    <n v="11050"/>
    <n v="41"/>
    <x v="2"/>
    <x v="0"/>
    <x v="2"/>
    <n v="1019"/>
  </r>
  <r>
    <n v="11050"/>
    <n v="41"/>
    <x v="2"/>
    <x v="1"/>
    <x v="2"/>
    <n v="1019"/>
  </r>
  <r>
    <n v="11051"/>
    <n v="35"/>
    <x v="1"/>
    <x v="0"/>
    <x v="3"/>
    <n v="1933"/>
  </r>
  <r>
    <n v="11051"/>
    <n v="35"/>
    <x v="1"/>
    <x v="1"/>
    <x v="3"/>
    <n v="1933"/>
  </r>
  <r>
    <n v="11052"/>
    <n v="37"/>
    <x v="1"/>
    <x v="0"/>
    <x v="2"/>
    <n v="1075"/>
  </r>
  <r>
    <n v="11052"/>
    <n v="37"/>
    <x v="1"/>
    <x v="1"/>
    <x v="2"/>
    <n v="1075"/>
  </r>
  <r>
    <n v="11053"/>
    <n v="40"/>
    <x v="2"/>
    <x v="0"/>
    <x v="3"/>
    <n v="1037"/>
  </r>
  <r>
    <n v="11053"/>
    <n v="40"/>
    <x v="2"/>
    <x v="1"/>
    <x v="3"/>
    <n v="1037"/>
  </r>
  <r>
    <n v="11054"/>
    <n v="21"/>
    <x v="1"/>
    <x v="0"/>
    <x v="2"/>
    <n v="765"/>
  </r>
  <r>
    <n v="11054"/>
    <n v="21"/>
    <x v="1"/>
    <x v="1"/>
    <x v="2"/>
    <n v="765"/>
  </r>
  <r>
    <n v="11055"/>
    <n v="29"/>
    <x v="1"/>
    <x v="0"/>
    <x v="2"/>
    <n v="1258"/>
  </r>
  <r>
    <n v="11055"/>
    <n v="29"/>
    <x v="1"/>
    <x v="1"/>
    <x v="2"/>
    <n v="1258"/>
  </r>
  <r>
    <n v="11056"/>
    <n v="21"/>
    <x v="1"/>
    <x v="0"/>
    <x v="2"/>
    <n v="572"/>
  </r>
  <r>
    <n v="11056"/>
    <n v="21"/>
    <x v="1"/>
    <x v="1"/>
    <x v="2"/>
    <n v="572"/>
  </r>
  <r>
    <n v="11057"/>
    <n v="39"/>
    <x v="1"/>
    <x v="0"/>
    <x v="1"/>
    <n v="856"/>
  </r>
  <r>
    <n v="11057"/>
    <n v="39"/>
    <x v="1"/>
    <x v="1"/>
    <x v="1"/>
    <n v="856"/>
  </r>
  <r>
    <n v="11058"/>
    <n v="31"/>
    <x v="1"/>
    <x v="0"/>
    <x v="2"/>
    <n v="807"/>
  </r>
  <r>
    <n v="11058"/>
    <n v="31"/>
    <x v="1"/>
    <x v="1"/>
    <x v="2"/>
    <n v="807"/>
  </r>
  <r>
    <n v="11059"/>
    <n v="26"/>
    <x v="1"/>
    <x v="0"/>
    <x v="3"/>
    <n v="1508"/>
  </r>
  <r>
    <n v="11059"/>
    <n v="26"/>
    <x v="1"/>
    <x v="1"/>
    <x v="3"/>
    <n v="1508"/>
  </r>
  <r>
    <n v="11060"/>
    <n v="46"/>
    <x v="2"/>
    <x v="0"/>
    <x v="3"/>
    <n v="511"/>
  </r>
  <r>
    <n v="11060"/>
    <n v="46"/>
    <x v="2"/>
    <x v="1"/>
    <x v="3"/>
    <n v="511"/>
  </r>
  <r>
    <n v="11061"/>
    <n v="15"/>
    <x v="0"/>
    <x v="0"/>
    <x v="1"/>
    <n v="127"/>
  </r>
  <r>
    <n v="11061"/>
    <n v="15"/>
    <x v="0"/>
    <x v="1"/>
    <x v="1"/>
    <n v="127"/>
  </r>
  <r>
    <n v="11062"/>
    <n v="31"/>
    <x v="1"/>
    <x v="0"/>
    <x v="1"/>
    <n v="848"/>
  </r>
  <r>
    <n v="11062"/>
    <n v="31"/>
    <x v="1"/>
    <x v="1"/>
    <x v="1"/>
    <n v="848"/>
  </r>
  <r>
    <n v="11063"/>
    <n v="29"/>
    <x v="1"/>
    <x v="0"/>
    <x v="3"/>
    <n v="1434"/>
  </r>
  <r>
    <n v="11063"/>
    <n v="29"/>
    <x v="1"/>
    <x v="1"/>
    <x v="3"/>
    <n v="1434"/>
  </r>
  <r>
    <n v="11064"/>
    <n v="33"/>
    <x v="1"/>
    <x v="0"/>
    <x v="0"/>
    <n v="3502"/>
  </r>
  <r>
    <n v="11064"/>
    <n v="33"/>
    <x v="1"/>
    <x v="1"/>
    <x v="0"/>
    <n v="3502"/>
  </r>
  <r>
    <n v="11065"/>
    <n v="22"/>
    <x v="1"/>
    <x v="0"/>
    <x v="2"/>
    <n v="1784"/>
  </r>
  <r>
    <n v="11065"/>
    <n v="22"/>
    <x v="1"/>
    <x v="1"/>
    <x v="2"/>
    <n v="1784"/>
  </r>
  <r>
    <n v="11066"/>
    <n v="47"/>
    <x v="2"/>
    <x v="0"/>
    <x v="1"/>
    <n v="1513"/>
  </r>
  <r>
    <n v="11066"/>
    <n v="47"/>
    <x v="2"/>
    <x v="1"/>
    <x v="1"/>
    <n v="1513"/>
  </r>
  <r>
    <n v="11067"/>
    <n v="45"/>
    <x v="2"/>
    <x v="0"/>
    <x v="0"/>
    <n v="2980"/>
  </r>
  <r>
    <n v="11067"/>
    <n v="45"/>
    <x v="2"/>
    <x v="1"/>
    <x v="0"/>
    <n v="2980"/>
  </r>
  <r>
    <n v="11068"/>
    <n v="17"/>
    <x v="0"/>
    <x v="0"/>
    <x v="3"/>
    <n v="1833"/>
  </r>
  <r>
    <n v="11068"/>
    <n v="17"/>
    <x v="0"/>
    <x v="1"/>
    <x v="3"/>
    <n v="1833"/>
  </r>
  <r>
    <n v="11069"/>
    <n v="16"/>
    <x v="0"/>
    <x v="0"/>
    <x v="1"/>
    <n v="1845"/>
  </r>
  <r>
    <n v="11069"/>
    <n v="16"/>
    <x v="0"/>
    <x v="1"/>
    <x v="1"/>
    <n v="1845"/>
  </r>
  <r>
    <n v="11070"/>
    <n v="47"/>
    <x v="2"/>
    <x v="0"/>
    <x v="0"/>
    <n v="4169"/>
  </r>
  <r>
    <n v="11070"/>
    <n v="47"/>
    <x v="2"/>
    <x v="1"/>
    <x v="0"/>
    <n v="4169"/>
  </r>
  <r>
    <n v="11071"/>
    <n v="46"/>
    <x v="2"/>
    <x v="0"/>
    <x v="0"/>
    <n v="7740"/>
  </r>
  <r>
    <n v="11071"/>
    <n v="46"/>
    <x v="2"/>
    <x v="1"/>
    <x v="0"/>
    <n v="7740"/>
  </r>
  <r>
    <n v="11072"/>
    <n v="29"/>
    <x v="1"/>
    <x v="0"/>
    <x v="2"/>
    <n v="1440"/>
  </r>
  <r>
    <n v="11072"/>
    <n v="29"/>
    <x v="1"/>
    <x v="1"/>
    <x v="2"/>
    <n v="1440"/>
  </r>
  <r>
    <n v="11073"/>
    <n v="45"/>
    <x v="2"/>
    <x v="0"/>
    <x v="1"/>
    <n v="1286"/>
  </r>
  <r>
    <n v="11073"/>
    <n v="45"/>
    <x v="2"/>
    <x v="1"/>
    <x v="1"/>
    <n v="1286"/>
  </r>
  <r>
    <n v="11074"/>
    <n v="36"/>
    <x v="1"/>
    <x v="0"/>
    <x v="3"/>
    <n v="1914"/>
  </r>
  <r>
    <n v="11074"/>
    <n v="36"/>
    <x v="1"/>
    <x v="1"/>
    <x v="3"/>
    <n v="1914"/>
  </r>
  <r>
    <n v="11075"/>
    <n v="17"/>
    <x v="0"/>
    <x v="0"/>
    <x v="2"/>
    <n v="1645"/>
  </r>
  <r>
    <n v="11075"/>
    <n v="17"/>
    <x v="0"/>
    <x v="1"/>
    <x v="2"/>
    <n v="1645"/>
  </r>
  <r>
    <n v="11076"/>
    <n v="17"/>
    <x v="0"/>
    <x v="0"/>
    <x v="2"/>
    <n v="739"/>
  </r>
  <r>
    <n v="11076"/>
    <n v="17"/>
    <x v="0"/>
    <x v="1"/>
    <x v="2"/>
    <n v="739"/>
  </r>
  <r>
    <n v="11077"/>
    <n v="43"/>
    <x v="2"/>
    <x v="0"/>
    <x v="2"/>
    <n v="1631"/>
  </r>
  <r>
    <n v="11077"/>
    <n v="43"/>
    <x v="2"/>
    <x v="1"/>
    <x v="2"/>
    <n v="1631"/>
  </r>
  <r>
    <n v="11078"/>
    <n v="52"/>
    <x v="2"/>
    <x v="0"/>
    <x v="0"/>
    <n v="4992"/>
  </r>
  <r>
    <n v="11078"/>
    <n v="52"/>
    <x v="2"/>
    <x v="1"/>
    <x v="0"/>
    <n v="4992"/>
  </r>
  <r>
    <n v="11079"/>
    <n v="49"/>
    <x v="2"/>
    <x v="0"/>
    <x v="0"/>
    <n v="5013"/>
  </r>
  <r>
    <n v="11079"/>
    <n v="49"/>
    <x v="2"/>
    <x v="1"/>
    <x v="0"/>
    <n v="5013"/>
  </r>
  <r>
    <n v="11080"/>
    <n v="49"/>
    <x v="2"/>
    <x v="0"/>
    <x v="2"/>
    <n v="380"/>
  </r>
  <r>
    <n v="11080"/>
    <n v="49"/>
    <x v="2"/>
    <x v="1"/>
    <x v="2"/>
    <n v="380"/>
  </r>
  <r>
    <n v="11081"/>
    <n v="30"/>
    <x v="1"/>
    <x v="0"/>
    <x v="2"/>
    <n v="1649"/>
  </r>
  <r>
    <n v="11081"/>
    <n v="30"/>
    <x v="1"/>
    <x v="1"/>
    <x v="2"/>
    <n v="1649"/>
  </r>
  <r>
    <n v="11082"/>
    <n v="49"/>
    <x v="2"/>
    <x v="0"/>
    <x v="0"/>
    <n v="6079"/>
  </r>
  <r>
    <n v="11082"/>
    <n v="49"/>
    <x v="2"/>
    <x v="1"/>
    <x v="0"/>
    <n v="6079"/>
  </r>
  <r>
    <n v="11083"/>
    <n v="52"/>
    <x v="2"/>
    <x v="0"/>
    <x v="0"/>
    <n v="3064"/>
  </r>
  <r>
    <n v="11083"/>
    <n v="52"/>
    <x v="2"/>
    <x v="1"/>
    <x v="0"/>
    <n v="3064"/>
  </r>
  <r>
    <n v="11084"/>
    <n v="25"/>
    <x v="1"/>
    <x v="0"/>
    <x v="0"/>
    <n v="5295"/>
  </r>
  <r>
    <n v="11084"/>
    <n v="25"/>
    <x v="1"/>
    <x v="1"/>
    <x v="0"/>
    <n v="5295"/>
  </r>
  <r>
    <n v="11085"/>
    <n v="28"/>
    <x v="1"/>
    <x v="0"/>
    <x v="2"/>
    <n v="1189"/>
  </r>
  <r>
    <n v="11085"/>
    <n v="28"/>
    <x v="1"/>
    <x v="1"/>
    <x v="2"/>
    <n v="1189"/>
  </r>
  <r>
    <n v="11086"/>
    <n v="27"/>
    <x v="1"/>
    <x v="0"/>
    <x v="3"/>
    <n v="1752"/>
  </r>
  <r>
    <n v="11086"/>
    <n v="27"/>
    <x v="1"/>
    <x v="1"/>
    <x v="3"/>
    <n v="1752"/>
  </r>
  <r>
    <n v="11087"/>
    <n v="18"/>
    <x v="0"/>
    <x v="0"/>
    <x v="3"/>
    <n v="632"/>
  </r>
  <r>
    <n v="11087"/>
    <n v="18"/>
    <x v="0"/>
    <x v="1"/>
    <x v="3"/>
    <n v="632"/>
  </r>
  <r>
    <n v="11088"/>
    <n v="15"/>
    <x v="0"/>
    <x v="0"/>
    <x v="3"/>
    <n v="128"/>
  </r>
  <r>
    <n v="11088"/>
    <n v="15"/>
    <x v="0"/>
    <x v="1"/>
    <x v="3"/>
    <n v="128"/>
  </r>
  <r>
    <n v="11089"/>
    <n v="32"/>
    <x v="1"/>
    <x v="0"/>
    <x v="0"/>
    <n v="4037"/>
  </r>
  <r>
    <n v="11089"/>
    <n v="32"/>
    <x v="1"/>
    <x v="1"/>
    <x v="0"/>
    <n v="4037"/>
  </r>
  <r>
    <n v="11090"/>
    <n v="35"/>
    <x v="1"/>
    <x v="0"/>
    <x v="1"/>
    <n v="991"/>
  </r>
  <r>
    <n v="11090"/>
    <n v="35"/>
    <x v="1"/>
    <x v="1"/>
    <x v="1"/>
    <n v="991"/>
  </r>
  <r>
    <n v="11091"/>
    <n v="54"/>
    <x v="2"/>
    <x v="0"/>
    <x v="2"/>
    <n v="648"/>
  </r>
  <r>
    <n v="11091"/>
    <n v="54"/>
    <x v="2"/>
    <x v="1"/>
    <x v="2"/>
    <n v="648"/>
  </r>
  <r>
    <n v="11092"/>
    <n v="36"/>
    <x v="1"/>
    <x v="0"/>
    <x v="1"/>
    <n v="263"/>
  </r>
  <r>
    <n v="11092"/>
    <n v="36"/>
    <x v="1"/>
    <x v="1"/>
    <x v="1"/>
    <n v="263"/>
  </r>
  <r>
    <n v="11093"/>
    <n v="42"/>
    <x v="2"/>
    <x v="0"/>
    <x v="3"/>
    <n v="1361"/>
  </r>
  <r>
    <n v="11093"/>
    <n v="42"/>
    <x v="2"/>
    <x v="1"/>
    <x v="3"/>
    <n v="1361"/>
  </r>
  <r>
    <n v="11094"/>
    <n v="28"/>
    <x v="1"/>
    <x v="0"/>
    <x v="3"/>
    <n v="553"/>
  </r>
  <r>
    <n v="11094"/>
    <n v="28"/>
    <x v="1"/>
    <x v="1"/>
    <x v="3"/>
    <n v="553"/>
  </r>
  <r>
    <n v="11095"/>
    <n v="50"/>
    <x v="2"/>
    <x v="0"/>
    <x v="3"/>
    <n v="689"/>
  </r>
  <r>
    <n v="11095"/>
    <n v="50"/>
    <x v="2"/>
    <x v="1"/>
    <x v="3"/>
    <n v="689"/>
  </r>
  <r>
    <n v="11096"/>
    <n v="37"/>
    <x v="1"/>
    <x v="0"/>
    <x v="3"/>
    <n v="592"/>
  </r>
  <r>
    <n v="11096"/>
    <n v="37"/>
    <x v="1"/>
    <x v="1"/>
    <x v="3"/>
    <n v="592"/>
  </r>
  <r>
    <n v="11097"/>
    <n v="41"/>
    <x v="2"/>
    <x v="0"/>
    <x v="2"/>
    <n v="372"/>
  </r>
  <r>
    <n v="11097"/>
    <n v="41"/>
    <x v="2"/>
    <x v="1"/>
    <x v="2"/>
    <n v="372"/>
  </r>
  <r>
    <n v="11098"/>
    <n v="22"/>
    <x v="1"/>
    <x v="0"/>
    <x v="2"/>
    <n v="388"/>
  </r>
  <r>
    <n v="11098"/>
    <n v="22"/>
    <x v="1"/>
    <x v="1"/>
    <x v="2"/>
    <n v="388"/>
  </r>
  <r>
    <n v="11099"/>
    <n v="50"/>
    <x v="2"/>
    <x v="0"/>
    <x v="2"/>
    <n v="121"/>
  </r>
  <r>
    <n v="11099"/>
    <n v="50"/>
    <x v="2"/>
    <x v="1"/>
    <x v="2"/>
    <n v="121"/>
  </r>
  <r>
    <n v="11100"/>
    <n v="16"/>
    <x v="0"/>
    <x v="0"/>
    <x v="3"/>
    <n v="938"/>
  </r>
  <r>
    <n v="11100"/>
    <n v="16"/>
    <x v="0"/>
    <x v="1"/>
    <x v="3"/>
    <n v="9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7">
  <location ref="A3:C12" firstHeaderRow="0" firstDataRow="1" firstDataCol="1" rowPageCount="1" colPageCount="1"/>
  <pivotFields count="7">
    <pivotField dataField="1"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2"/>
        <item x="3"/>
        <item x="1"/>
        <item m="1" x="4"/>
        <item x="0"/>
        <item t="default"/>
      </items>
    </pivotField>
    <pivotField dataField="1" showAll="0"/>
    <pivotField axis="axisRow"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4"/>
    <field x="6"/>
  </rowFields>
  <rowItems count="9">
    <i>
      <x/>
    </i>
    <i r="1">
      <x v="2"/>
    </i>
    <i>
      <x v="1"/>
    </i>
    <i r="1">
      <x v="2"/>
    </i>
    <i>
      <x v="2"/>
    </i>
    <i r="1">
      <x v="2"/>
    </i>
    <i>
      <x v="4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Customer ID" fld="0" subtotal="count" baseField="4" baseItem="0"/>
    <dataField name="Sum of Transaction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6">
    <pivotField dataField="1" showAll="0"/>
    <pivotField numFmtId="14" showAll="0"/>
    <pivotField dataField="1" showAll="0"/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4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0" subtotal="count" baseField="4" baseItem="0"/>
    <dataField name="Sum of Total Due" fld="2" baseField="0" baseItem="0"/>
    <dataField name="Sum of Total Pay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showGridLines="0" workbookViewId="0">
      <selection activeCell="C4" sqref="C4"/>
    </sheetView>
  </sheetViews>
  <sheetFormatPr defaultRowHeight="14.5" x14ac:dyDescent="0.35"/>
  <cols>
    <col min="3" max="3" width="88.7265625" customWidth="1"/>
  </cols>
  <sheetData>
    <row r="1" spans="2:3" ht="15" thickBot="1" x14ac:dyDescent="0.4"/>
    <row r="2" spans="2:3" ht="15" thickBot="1" x14ac:dyDescent="0.4">
      <c r="B2" s="4" t="s">
        <v>14</v>
      </c>
      <c r="C2" s="5" t="s">
        <v>15</v>
      </c>
    </row>
    <row r="3" spans="2:3" ht="29.5" thickBot="1" x14ac:dyDescent="0.4">
      <c r="B3" s="1">
        <v>1</v>
      </c>
      <c r="C3" s="2" t="s">
        <v>27</v>
      </c>
    </row>
    <row r="4" spans="2:3" ht="29.5" thickBot="1" x14ac:dyDescent="0.4">
      <c r="B4" s="1">
        <v>2</v>
      </c>
      <c r="C4" s="2" t="s">
        <v>16</v>
      </c>
    </row>
    <row r="5" spans="2:3" ht="29.5" thickBot="1" x14ac:dyDescent="0.4">
      <c r="B5" s="3">
        <v>3</v>
      </c>
      <c r="C5" s="2" t="s">
        <v>17</v>
      </c>
    </row>
    <row r="6" spans="2:3" ht="29.5" thickBot="1" x14ac:dyDescent="0.4">
      <c r="B6" s="1">
        <v>4</v>
      </c>
      <c r="C6" s="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6" sqref="C16"/>
    </sheetView>
  </sheetViews>
  <sheetFormatPr defaultRowHeight="14.5" x14ac:dyDescent="0.35"/>
  <cols>
    <col min="1" max="1" width="11.81640625" bestFit="1" customWidth="1"/>
  </cols>
  <sheetData>
    <row r="1" spans="1:3" x14ac:dyDescent="0.35">
      <c r="A1" s="6" t="s">
        <v>28</v>
      </c>
      <c r="B1" s="7" t="s">
        <v>5</v>
      </c>
      <c r="C1" s="7" t="s">
        <v>55</v>
      </c>
    </row>
    <row r="2" spans="1:3" x14ac:dyDescent="0.35">
      <c r="A2" s="11">
        <v>11001</v>
      </c>
      <c r="B2" s="8">
        <v>15</v>
      </c>
      <c r="C2" s="8" t="str">
        <f t="shared" ref="C2:C33" si="0">IF(B2&gt;=40,"A",IF(B2&gt;=20,"B",IF(B2&gt;=15, "C")))</f>
        <v>C</v>
      </c>
    </row>
    <row r="3" spans="1:3" x14ac:dyDescent="0.35">
      <c r="A3" s="11">
        <v>11002</v>
      </c>
      <c r="B3" s="8">
        <v>34</v>
      </c>
      <c r="C3" s="8" t="str">
        <f t="shared" si="0"/>
        <v>B</v>
      </c>
    </row>
    <row r="4" spans="1:3" x14ac:dyDescent="0.35">
      <c r="A4" s="11">
        <v>11003</v>
      </c>
      <c r="B4" s="8">
        <v>25</v>
      </c>
      <c r="C4" s="8" t="str">
        <f t="shared" si="0"/>
        <v>B</v>
      </c>
    </row>
    <row r="5" spans="1:3" x14ac:dyDescent="0.35">
      <c r="A5" s="11">
        <v>11004</v>
      </c>
      <c r="B5" s="8">
        <v>54</v>
      </c>
      <c r="C5" s="8" t="str">
        <f t="shared" si="0"/>
        <v>A</v>
      </c>
    </row>
    <row r="6" spans="1:3" x14ac:dyDescent="0.35">
      <c r="A6" s="11">
        <v>11005</v>
      </c>
      <c r="B6" s="8">
        <v>40</v>
      </c>
      <c r="C6" s="8" t="str">
        <f t="shared" si="0"/>
        <v>A</v>
      </c>
    </row>
    <row r="7" spans="1:3" x14ac:dyDescent="0.35">
      <c r="A7" s="11">
        <v>11006</v>
      </c>
      <c r="B7" s="8">
        <v>30</v>
      </c>
      <c r="C7" s="8" t="str">
        <f t="shared" si="0"/>
        <v>B</v>
      </c>
    </row>
    <row r="8" spans="1:3" x14ac:dyDescent="0.35">
      <c r="A8" s="11">
        <v>11007</v>
      </c>
      <c r="B8" s="8">
        <v>21</v>
      </c>
      <c r="C8" s="8" t="str">
        <f t="shared" si="0"/>
        <v>B</v>
      </c>
    </row>
    <row r="9" spans="1:3" x14ac:dyDescent="0.35">
      <c r="A9" s="11">
        <v>11008</v>
      </c>
      <c r="B9" s="8">
        <v>26</v>
      </c>
      <c r="C9" s="8" t="str">
        <f t="shared" si="0"/>
        <v>B</v>
      </c>
    </row>
    <row r="10" spans="1:3" x14ac:dyDescent="0.35">
      <c r="A10" s="11">
        <v>11009</v>
      </c>
      <c r="B10" s="8">
        <v>53</v>
      </c>
      <c r="C10" s="8" t="str">
        <f t="shared" si="0"/>
        <v>A</v>
      </c>
    </row>
    <row r="11" spans="1:3" x14ac:dyDescent="0.35">
      <c r="A11" s="11">
        <v>11010</v>
      </c>
      <c r="B11" s="8">
        <v>20</v>
      </c>
      <c r="C11" s="8" t="str">
        <f t="shared" si="0"/>
        <v>B</v>
      </c>
    </row>
    <row r="12" spans="1:3" x14ac:dyDescent="0.35">
      <c r="A12" s="11">
        <v>11011</v>
      </c>
      <c r="B12" s="8">
        <v>24</v>
      </c>
      <c r="C12" s="8" t="str">
        <f t="shared" si="0"/>
        <v>B</v>
      </c>
    </row>
    <row r="13" spans="1:3" x14ac:dyDescent="0.35">
      <c r="A13" s="11">
        <v>11012</v>
      </c>
      <c r="B13" s="8">
        <v>43</v>
      </c>
      <c r="C13" s="8" t="str">
        <f t="shared" si="0"/>
        <v>A</v>
      </c>
    </row>
    <row r="14" spans="1:3" x14ac:dyDescent="0.35">
      <c r="A14" s="11">
        <v>11013</v>
      </c>
      <c r="B14" s="8">
        <v>25</v>
      </c>
      <c r="C14" s="8" t="str">
        <f t="shared" si="0"/>
        <v>B</v>
      </c>
    </row>
    <row r="15" spans="1:3" x14ac:dyDescent="0.35">
      <c r="A15" s="11">
        <v>11014</v>
      </c>
      <c r="B15" s="8">
        <v>26</v>
      </c>
      <c r="C15" s="8" t="str">
        <f t="shared" si="0"/>
        <v>B</v>
      </c>
    </row>
    <row r="16" spans="1:3" x14ac:dyDescent="0.35">
      <c r="A16" s="11">
        <v>11015</v>
      </c>
      <c r="B16" s="8">
        <v>55</v>
      </c>
      <c r="C16" s="8" t="str">
        <f t="shared" si="0"/>
        <v>A</v>
      </c>
    </row>
    <row r="17" spans="1:3" x14ac:dyDescent="0.35">
      <c r="A17" s="11">
        <v>11016</v>
      </c>
      <c r="B17" s="8">
        <v>18</v>
      </c>
      <c r="C17" s="8" t="str">
        <f t="shared" si="0"/>
        <v>C</v>
      </c>
    </row>
    <row r="18" spans="1:3" x14ac:dyDescent="0.35">
      <c r="A18" s="11">
        <v>11017</v>
      </c>
      <c r="B18" s="8">
        <v>52</v>
      </c>
      <c r="C18" s="8" t="str">
        <f t="shared" si="0"/>
        <v>A</v>
      </c>
    </row>
    <row r="19" spans="1:3" x14ac:dyDescent="0.35">
      <c r="A19" s="11">
        <v>11018</v>
      </c>
      <c r="B19" s="8">
        <v>50</v>
      </c>
      <c r="C19" s="8" t="str">
        <f t="shared" si="0"/>
        <v>A</v>
      </c>
    </row>
    <row r="20" spans="1:3" x14ac:dyDescent="0.35">
      <c r="A20" s="11">
        <v>11019</v>
      </c>
      <c r="B20" s="8">
        <v>21</v>
      </c>
      <c r="C20" s="8" t="str">
        <f t="shared" si="0"/>
        <v>B</v>
      </c>
    </row>
    <row r="21" spans="1:3" x14ac:dyDescent="0.35">
      <c r="A21" s="11">
        <v>11020</v>
      </c>
      <c r="B21" s="8">
        <v>43</v>
      </c>
      <c r="C21" s="8" t="str">
        <f t="shared" si="0"/>
        <v>A</v>
      </c>
    </row>
    <row r="22" spans="1:3" x14ac:dyDescent="0.35">
      <c r="A22" s="11">
        <v>11021</v>
      </c>
      <c r="B22" s="8">
        <v>49</v>
      </c>
      <c r="C22" s="8" t="str">
        <f t="shared" si="0"/>
        <v>A</v>
      </c>
    </row>
    <row r="23" spans="1:3" x14ac:dyDescent="0.35">
      <c r="A23" s="11">
        <v>11022</v>
      </c>
      <c r="B23" s="8">
        <v>24</v>
      </c>
      <c r="C23" s="8" t="str">
        <f t="shared" si="0"/>
        <v>B</v>
      </c>
    </row>
    <row r="24" spans="1:3" x14ac:dyDescent="0.35">
      <c r="A24" s="11">
        <v>11023</v>
      </c>
      <c r="B24" s="8">
        <v>42</v>
      </c>
      <c r="C24" s="8" t="str">
        <f t="shared" si="0"/>
        <v>A</v>
      </c>
    </row>
    <row r="25" spans="1:3" x14ac:dyDescent="0.35">
      <c r="A25" s="11">
        <v>11024</v>
      </c>
      <c r="B25" s="8">
        <v>48</v>
      </c>
      <c r="C25" s="8" t="str">
        <f t="shared" si="0"/>
        <v>A</v>
      </c>
    </row>
    <row r="26" spans="1:3" x14ac:dyDescent="0.35">
      <c r="A26" s="11">
        <v>11025</v>
      </c>
      <c r="B26" s="8">
        <v>38</v>
      </c>
      <c r="C26" s="8" t="str">
        <f t="shared" si="0"/>
        <v>B</v>
      </c>
    </row>
    <row r="27" spans="1:3" x14ac:dyDescent="0.35">
      <c r="A27" s="11">
        <v>11026</v>
      </c>
      <c r="B27" s="8">
        <v>17</v>
      </c>
      <c r="C27" s="8" t="str">
        <f t="shared" si="0"/>
        <v>C</v>
      </c>
    </row>
    <row r="28" spans="1:3" x14ac:dyDescent="0.35">
      <c r="A28" s="11">
        <v>11027</v>
      </c>
      <c r="B28" s="8">
        <v>26</v>
      </c>
      <c r="C28" s="8" t="str">
        <f t="shared" si="0"/>
        <v>B</v>
      </c>
    </row>
    <row r="29" spans="1:3" x14ac:dyDescent="0.35">
      <c r="A29" s="11">
        <v>11028</v>
      </c>
      <c r="B29" s="8">
        <v>18</v>
      </c>
      <c r="C29" s="8" t="str">
        <f t="shared" si="0"/>
        <v>C</v>
      </c>
    </row>
    <row r="30" spans="1:3" x14ac:dyDescent="0.35">
      <c r="A30" s="11">
        <v>11029</v>
      </c>
      <c r="B30" s="8">
        <v>16</v>
      </c>
      <c r="C30" s="8" t="str">
        <f t="shared" si="0"/>
        <v>C</v>
      </c>
    </row>
    <row r="31" spans="1:3" x14ac:dyDescent="0.35">
      <c r="A31" s="11">
        <v>11030</v>
      </c>
      <c r="B31" s="8">
        <v>55</v>
      </c>
      <c r="C31" s="8" t="str">
        <f t="shared" si="0"/>
        <v>A</v>
      </c>
    </row>
    <row r="32" spans="1:3" x14ac:dyDescent="0.35">
      <c r="A32" s="11">
        <v>11031</v>
      </c>
      <c r="B32" s="8">
        <v>28</v>
      </c>
      <c r="C32" s="8" t="str">
        <f t="shared" si="0"/>
        <v>B</v>
      </c>
    </row>
    <row r="33" spans="1:3" x14ac:dyDescent="0.35">
      <c r="A33" s="11">
        <v>11032</v>
      </c>
      <c r="B33" s="8">
        <v>29</v>
      </c>
      <c r="C33" s="8" t="str">
        <f t="shared" si="0"/>
        <v>B</v>
      </c>
    </row>
    <row r="34" spans="1:3" x14ac:dyDescent="0.35">
      <c r="A34" s="11">
        <v>11033</v>
      </c>
      <c r="B34" s="8">
        <v>52</v>
      </c>
      <c r="C34" s="8" t="str">
        <f t="shared" ref="C34:C65" si="1">IF(B34&gt;=40,"A",IF(B34&gt;=20,"B",IF(B34&gt;=15, "C")))</f>
        <v>A</v>
      </c>
    </row>
    <row r="35" spans="1:3" x14ac:dyDescent="0.35">
      <c r="A35" s="11">
        <v>11034</v>
      </c>
      <c r="B35" s="8">
        <v>40</v>
      </c>
      <c r="C35" s="8" t="str">
        <f t="shared" si="1"/>
        <v>A</v>
      </c>
    </row>
    <row r="36" spans="1:3" x14ac:dyDescent="0.35">
      <c r="A36" s="11">
        <v>11035</v>
      </c>
      <c r="B36" s="8">
        <v>34</v>
      </c>
      <c r="C36" s="8" t="str">
        <f t="shared" si="1"/>
        <v>B</v>
      </c>
    </row>
    <row r="37" spans="1:3" x14ac:dyDescent="0.35">
      <c r="A37" s="11">
        <v>11036</v>
      </c>
      <c r="B37" s="8">
        <v>35</v>
      </c>
      <c r="C37" s="8" t="str">
        <f t="shared" si="1"/>
        <v>B</v>
      </c>
    </row>
    <row r="38" spans="1:3" x14ac:dyDescent="0.35">
      <c r="A38" s="11">
        <v>11037</v>
      </c>
      <c r="B38" s="8">
        <v>46</v>
      </c>
      <c r="C38" s="8" t="str">
        <f t="shared" si="1"/>
        <v>A</v>
      </c>
    </row>
    <row r="39" spans="1:3" x14ac:dyDescent="0.35">
      <c r="A39" s="11">
        <v>11038</v>
      </c>
      <c r="B39" s="8">
        <v>34</v>
      </c>
      <c r="C39" s="8" t="str">
        <f t="shared" si="1"/>
        <v>B</v>
      </c>
    </row>
    <row r="40" spans="1:3" x14ac:dyDescent="0.35">
      <c r="A40" s="11">
        <v>11039</v>
      </c>
      <c r="B40" s="8">
        <v>45</v>
      </c>
      <c r="C40" s="8" t="str">
        <f t="shared" si="1"/>
        <v>A</v>
      </c>
    </row>
    <row r="41" spans="1:3" x14ac:dyDescent="0.35">
      <c r="A41" s="11">
        <v>11040</v>
      </c>
      <c r="B41" s="8">
        <v>24</v>
      </c>
      <c r="C41" s="8" t="str">
        <f t="shared" si="1"/>
        <v>B</v>
      </c>
    </row>
    <row r="42" spans="1:3" x14ac:dyDescent="0.35">
      <c r="A42" s="11">
        <v>11041</v>
      </c>
      <c r="B42" s="8">
        <v>48</v>
      </c>
      <c r="C42" s="8" t="str">
        <f t="shared" si="1"/>
        <v>A</v>
      </c>
    </row>
    <row r="43" spans="1:3" x14ac:dyDescent="0.35">
      <c r="A43" s="11">
        <v>11042</v>
      </c>
      <c r="B43" s="8">
        <v>46</v>
      </c>
      <c r="C43" s="8" t="str">
        <f t="shared" si="1"/>
        <v>A</v>
      </c>
    </row>
    <row r="44" spans="1:3" x14ac:dyDescent="0.35">
      <c r="A44" s="11">
        <v>11043</v>
      </c>
      <c r="B44" s="8">
        <v>49</v>
      </c>
      <c r="C44" s="8" t="str">
        <f t="shared" si="1"/>
        <v>A</v>
      </c>
    </row>
    <row r="45" spans="1:3" x14ac:dyDescent="0.35">
      <c r="A45" s="11">
        <v>11044</v>
      </c>
      <c r="B45" s="8">
        <v>36</v>
      </c>
      <c r="C45" s="8" t="str">
        <f t="shared" si="1"/>
        <v>B</v>
      </c>
    </row>
    <row r="46" spans="1:3" x14ac:dyDescent="0.35">
      <c r="A46" s="11">
        <v>11045</v>
      </c>
      <c r="B46" s="8">
        <v>31</v>
      </c>
      <c r="C46" s="8" t="str">
        <f t="shared" si="1"/>
        <v>B</v>
      </c>
    </row>
    <row r="47" spans="1:3" x14ac:dyDescent="0.35">
      <c r="A47" s="11">
        <v>11046</v>
      </c>
      <c r="B47" s="8">
        <v>43</v>
      </c>
      <c r="C47" s="8" t="str">
        <f t="shared" si="1"/>
        <v>A</v>
      </c>
    </row>
    <row r="48" spans="1:3" x14ac:dyDescent="0.35">
      <c r="A48" s="11">
        <v>11047</v>
      </c>
      <c r="B48" s="8">
        <v>39</v>
      </c>
      <c r="C48" s="8" t="str">
        <f t="shared" si="1"/>
        <v>B</v>
      </c>
    </row>
    <row r="49" spans="1:3" x14ac:dyDescent="0.35">
      <c r="A49" s="11">
        <v>11048</v>
      </c>
      <c r="B49" s="8">
        <v>53</v>
      </c>
      <c r="C49" s="8" t="str">
        <f t="shared" si="1"/>
        <v>A</v>
      </c>
    </row>
    <row r="50" spans="1:3" x14ac:dyDescent="0.35">
      <c r="A50" s="11">
        <v>11049</v>
      </c>
      <c r="B50" s="8">
        <v>40</v>
      </c>
      <c r="C50" s="8" t="str">
        <f t="shared" si="1"/>
        <v>A</v>
      </c>
    </row>
    <row r="51" spans="1:3" x14ac:dyDescent="0.35">
      <c r="A51" s="11">
        <v>11050</v>
      </c>
      <c r="B51" s="8">
        <v>41</v>
      </c>
      <c r="C51" s="8" t="str">
        <f t="shared" si="1"/>
        <v>A</v>
      </c>
    </row>
    <row r="52" spans="1:3" x14ac:dyDescent="0.35">
      <c r="A52" s="11">
        <v>11051</v>
      </c>
      <c r="B52" s="8">
        <v>35</v>
      </c>
      <c r="C52" s="8" t="str">
        <f t="shared" si="1"/>
        <v>B</v>
      </c>
    </row>
    <row r="53" spans="1:3" x14ac:dyDescent="0.35">
      <c r="A53" s="11">
        <v>11052</v>
      </c>
      <c r="B53" s="8">
        <v>37</v>
      </c>
      <c r="C53" s="8" t="str">
        <f t="shared" si="1"/>
        <v>B</v>
      </c>
    </row>
    <row r="54" spans="1:3" x14ac:dyDescent="0.35">
      <c r="A54" s="11">
        <v>11053</v>
      </c>
      <c r="B54" s="8">
        <v>40</v>
      </c>
      <c r="C54" s="8" t="str">
        <f t="shared" si="1"/>
        <v>A</v>
      </c>
    </row>
    <row r="55" spans="1:3" x14ac:dyDescent="0.35">
      <c r="A55" s="11">
        <v>11054</v>
      </c>
      <c r="B55" s="8">
        <v>21</v>
      </c>
      <c r="C55" s="8" t="str">
        <f t="shared" si="1"/>
        <v>B</v>
      </c>
    </row>
    <row r="56" spans="1:3" x14ac:dyDescent="0.35">
      <c r="A56" s="11">
        <v>11055</v>
      </c>
      <c r="B56" s="8">
        <v>29</v>
      </c>
      <c r="C56" s="8" t="str">
        <f t="shared" si="1"/>
        <v>B</v>
      </c>
    </row>
    <row r="57" spans="1:3" x14ac:dyDescent="0.35">
      <c r="A57" s="11">
        <v>11056</v>
      </c>
      <c r="B57" s="8">
        <v>21</v>
      </c>
      <c r="C57" s="8" t="str">
        <f t="shared" si="1"/>
        <v>B</v>
      </c>
    </row>
    <row r="58" spans="1:3" x14ac:dyDescent="0.35">
      <c r="A58" s="11">
        <v>11057</v>
      </c>
      <c r="B58" s="8">
        <v>39</v>
      </c>
      <c r="C58" s="8" t="str">
        <f t="shared" si="1"/>
        <v>B</v>
      </c>
    </row>
    <row r="59" spans="1:3" x14ac:dyDescent="0.35">
      <c r="A59" s="11">
        <v>11058</v>
      </c>
      <c r="B59" s="8">
        <v>31</v>
      </c>
      <c r="C59" s="8" t="str">
        <f t="shared" si="1"/>
        <v>B</v>
      </c>
    </row>
    <row r="60" spans="1:3" x14ac:dyDescent="0.35">
      <c r="A60" s="11">
        <v>11059</v>
      </c>
      <c r="B60" s="8">
        <v>26</v>
      </c>
      <c r="C60" s="8" t="str">
        <f t="shared" si="1"/>
        <v>B</v>
      </c>
    </row>
    <row r="61" spans="1:3" x14ac:dyDescent="0.35">
      <c r="A61" s="11">
        <v>11060</v>
      </c>
      <c r="B61" s="8">
        <v>46</v>
      </c>
      <c r="C61" s="8" t="str">
        <f t="shared" si="1"/>
        <v>A</v>
      </c>
    </row>
    <row r="62" spans="1:3" x14ac:dyDescent="0.35">
      <c r="A62" s="11">
        <v>11061</v>
      </c>
      <c r="B62" s="8">
        <v>15</v>
      </c>
      <c r="C62" s="8" t="str">
        <f t="shared" si="1"/>
        <v>C</v>
      </c>
    </row>
    <row r="63" spans="1:3" x14ac:dyDescent="0.35">
      <c r="A63" s="11">
        <v>11062</v>
      </c>
      <c r="B63" s="8">
        <v>31</v>
      </c>
      <c r="C63" s="8" t="str">
        <f t="shared" si="1"/>
        <v>B</v>
      </c>
    </row>
    <row r="64" spans="1:3" x14ac:dyDescent="0.35">
      <c r="A64" s="11">
        <v>11063</v>
      </c>
      <c r="B64" s="8">
        <v>29</v>
      </c>
      <c r="C64" s="8" t="str">
        <f t="shared" si="1"/>
        <v>B</v>
      </c>
    </row>
    <row r="65" spans="1:3" x14ac:dyDescent="0.35">
      <c r="A65" s="11">
        <v>11064</v>
      </c>
      <c r="B65" s="8">
        <v>33</v>
      </c>
      <c r="C65" s="8" t="str">
        <f t="shared" si="1"/>
        <v>B</v>
      </c>
    </row>
    <row r="66" spans="1:3" x14ac:dyDescent="0.35">
      <c r="A66" s="11">
        <v>11065</v>
      </c>
      <c r="B66" s="8">
        <v>22</v>
      </c>
      <c r="C66" s="8" t="str">
        <f t="shared" ref="C66:C97" si="2">IF(B66&gt;=40,"A",IF(B66&gt;=20,"B",IF(B66&gt;=15, "C")))</f>
        <v>B</v>
      </c>
    </row>
    <row r="67" spans="1:3" x14ac:dyDescent="0.35">
      <c r="A67" s="11">
        <v>11066</v>
      </c>
      <c r="B67" s="8">
        <v>47</v>
      </c>
      <c r="C67" s="8" t="str">
        <f t="shared" si="2"/>
        <v>A</v>
      </c>
    </row>
    <row r="68" spans="1:3" x14ac:dyDescent="0.35">
      <c r="A68" s="11">
        <v>11067</v>
      </c>
      <c r="B68" s="8">
        <v>45</v>
      </c>
      <c r="C68" s="8" t="str">
        <f t="shared" si="2"/>
        <v>A</v>
      </c>
    </row>
    <row r="69" spans="1:3" x14ac:dyDescent="0.35">
      <c r="A69" s="11">
        <v>11068</v>
      </c>
      <c r="B69" s="8">
        <v>17</v>
      </c>
      <c r="C69" s="8" t="str">
        <f t="shared" si="2"/>
        <v>C</v>
      </c>
    </row>
    <row r="70" spans="1:3" x14ac:dyDescent="0.35">
      <c r="A70" s="11">
        <v>11069</v>
      </c>
      <c r="B70" s="8">
        <v>16</v>
      </c>
      <c r="C70" s="8" t="str">
        <f t="shared" si="2"/>
        <v>C</v>
      </c>
    </row>
    <row r="71" spans="1:3" x14ac:dyDescent="0.35">
      <c r="A71" s="11">
        <v>11070</v>
      </c>
      <c r="B71" s="8">
        <v>47</v>
      </c>
      <c r="C71" s="8" t="str">
        <f t="shared" si="2"/>
        <v>A</v>
      </c>
    </row>
    <row r="72" spans="1:3" x14ac:dyDescent="0.35">
      <c r="A72" s="11">
        <v>11071</v>
      </c>
      <c r="B72" s="8">
        <v>46</v>
      </c>
      <c r="C72" s="8" t="str">
        <f t="shared" si="2"/>
        <v>A</v>
      </c>
    </row>
    <row r="73" spans="1:3" x14ac:dyDescent="0.35">
      <c r="A73" s="11">
        <v>11072</v>
      </c>
      <c r="B73" s="8">
        <v>29</v>
      </c>
      <c r="C73" s="8" t="str">
        <f t="shared" si="2"/>
        <v>B</v>
      </c>
    </row>
    <row r="74" spans="1:3" x14ac:dyDescent="0.35">
      <c r="A74" s="11">
        <v>11073</v>
      </c>
      <c r="B74" s="8">
        <v>45</v>
      </c>
      <c r="C74" s="8" t="str">
        <f t="shared" si="2"/>
        <v>A</v>
      </c>
    </row>
    <row r="75" spans="1:3" x14ac:dyDescent="0.35">
      <c r="A75" s="11">
        <v>11074</v>
      </c>
      <c r="B75" s="8">
        <v>36</v>
      </c>
      <c r="C75" s="8" t="str">
        <f t="shared" si="2"/>
        <v>B</v>
      </c>
    </row>
    <row r="76" spans="1:3" x14ac:dyDescent="0.35">
      <c r="A76" s="11">
        <v>11075</v>
      </c>
      <c r="B76" s="8">
        <v>17</v>
      </c>
      <c r="C76" s="8" t="str">
        <f t="shared" si="2"/>
        <v>C</v>
      </c>
    </row>
    <row r="77" spans="1:3" x14ac:dyDescent="0.35">
      <c r="A77" s="11">
        <v>11076</v>
      </c>
      <c r="B77" s="8">
        <v>17</v>
      </c>
      <c r="C77" s="8" t="str">
        <f t="shared" si="2"/>
        <v>C</v>
      </c>
    </row>
    <row r="78" spans="1:3" x14ac:dyDescent="0.35">
      <c r="A78" s="11">
        <v>11077</v>
      </c>
      <c r="B78" s="8">
        <v>43</v>
      </c>
      <c r="C78" s="8" t="str">
        <f t="shared" si="2"/>
        <v>A</v>
      </c>
    </row>
    <row r="79" spans="1:3" x14ac:dyDescent="0.35">
      <c r="A79" s="11">
        <v>11078</v>
      </c>
      <c r="B79" s="8">
        <v>52</v>
      </c>
      <c r="C79" s="8" t="str">
        <f t="shared" si="2"/>
        <v>A</v>
      </c>
    </row>
    <row r="80" spans="1:3" x14ac:dyDescent="0.35">
      <c r="A80" s="11">
        <v>11079</v>
      </c>
      <c r="B80" s="8">
        <v>49</v>
      </c>
      <c r="C80" s="8" t="str">
        <f t="shared" si="2"/>
        <v>A</v>
      </c>
    </row>
    <row r="81" spans="1:3" x14ac:dyDescent="0.35">
      <c r="A81" s="11">
        <v>11080</v>
      </c>
      <c r="B81" s="8">
        <v>49</v>
      </c>
      <c r="C81" s="8" t="str">
        <f t="shared" si="2"/>
        <v>A</v>
      </c>
    </row>
    <row r="82" spans="1:3" x14ac:dyDescent="0.35">
      <c r="A82" s="11">
        <v>11081</v>
      </c>
      <c r="B82" s="8">
        <v>30</v>
      </c>
      <c r="C82" s="8" t="str">
        <f t="shared" si="2"/>
        <v>B</v>
      </c>
    </row>
    <row r="83" spans="1:3" x14ac:dyDescent="0.35">
      <c r="A83" s="11">
        <v>11082</v>
      </c>
      <c r="B83" s="8">
        <v>49</v>
      </c>
      <c r="C83" s="8" t="str">
        <f t="shared" si="2"/>
        <v>A</v>
      </c>
    </row>
    <row r="84" spans="1:3" x14ac:dyDescent="0.35">
      <c r="A84" s="11">
        <v>11083</v>
      </c>
      <c r="B84" s="8">
        <v>52</v>
      </c>
      <c r="C84" s="8" t="str">
        <f t="shared" si="2"/>
        <v>A</v>
      </c>
    </row>
    <row r="85" spans="1:3" x14ac:dyDescent="0.35">
      <c r="A85" s="11">
        <v>11084</v>
      </c>
      <c r="B85" s="8">
        <v>25</v>
      </c>
      <c r="C85" s="8" t="str">
        <f t="shared" si="2"/>
        <v>B</v>
      </c>
    </row>
    <row r="86" spans="1:3" x14ac:dyDescent="0.35">
      <c r="A86" s="11">
        <v>11085</v>
      </c>
      <c r="B86" s="8">
        <v>28</v>
      </c>
      <c r="C86" s="8" t="str">
        <f t="shared" si="2"/>
        <v>B</v>
      </c>
    </row>
    <row r="87" spans="1:3" x14ac:dyDescent="0.35">
      <c r="A87" s="11">
        <v>11086</v>
      </c>
      <c r="B87" s="8">
        <v>27</v>
      </c>
      <c r="C87" s="8" t="str">
        <f t="shared" si="2"/>
        <v>B</v>
      </c>
    </row>
    <row r="88" spans="1:3" x14ac:dyDescent="0.35">
      <c r="A88" s="11">
        <v>11087</v>
      </c>
      <c r="B88" s="8">
        <v>18</v>
      </c>
      <c r="C88" s="8" t="str">
        <f t="shared" si="2"/>
        <v>C</v>
      </c>
    </row>
    <row r="89" spans="1:3" x14ac:dyDescent="0.35">
      <c r="A89" s="11">
        <v>11088</v>
      </c>
      <c r="B89" s="8">
        <v>15</v>
      </c>
      <c r="C89" s="8" t="str">
        <f t="shared" si="2"/>
        <v>C</v>
      </c>
    </row>
    <row r="90" spans="1:3" x14ac:dyDescent="0.35">
      <c r="A90" s="11">
        <v>11089</v>
      </c>
      <c r="B90" s="8">
        <v>32</v>
      </c>
      <c r="C90" s="8" t="str">
        <f t="shared" si="2"/>
        <v>B</v>
      </c>
    </row>
    <row r="91" spans="1:3" x14ac:dyDescent="0.35">
      <c r="A91" s="11">
        <v>11090</v>
      </c>
      <c r="B91" s="8">
        <v>35</v>
      </c>
      <c r="C91" s="8" t="str">
        <f t="shared" si="2"/>
        <v>B</v>
      </c>
    </row>
    <row r="92" spans="1:3" x14ac:dyDescent="0.35">
      <c r="A92" s="11">
        <v>11091</v>
      </c>
      <c r="B92" s="8">
        <v>54</v>
      </c>
      <c r="C92" s="8" t="str">
        <f t="shared" si="2"/>
        <v>A</v>
      </c>
    </row>
    <row r="93" spans="1:3" x14ac:dyDescent="0.35">
      <c r="A93" s="11">
        <v>11092</v>
      </c>
      <c r="B93" s="8">
        <v>36</v>
      </c>
      <c r="C93" s="8" t="str">
        <f t="shared" si="2"/>
        <v>B</v>
      </c>
    </row>
    <row r="94" spans="1:3" x14ac:dyDescent="0.35">
      <c r="A94" s="11">
        <v>11093</v>
      </c>
      <c r="B94" s="8">
        <v>42</v>
      </c>
      <c r="C94" s="8" t="str">
        <f t="shared" si="2"/>
        <v>A</v>
      </c>
    </row>
    <row r="95" spans="1:3" x14ac:dyDescent="0.35">
      <c r="A95" s="11">
        <v>11094</v>
      </c>
      <c r="B95" s="8">
        <v>28</v>
      </c>
      <c r="C95" s="8" t="str">
        <f t="shared" si="2"/>
        <v>B</v>
      </c>
    </row>
    <row r="96" spans="1:3" x14ac:dyDescent="0.35">
      <c r="A96" s="11">
        <v>11095</v>
      </c>
      <c r="B96" s="8">
        <v>50</v>
      </c>
      <c r="C96" s="8" t="str">
        <f t="shared" si="2"/>
        <v>A</v>
      </c>
    </row>
    <row r="97" spans="1:3" x14ac:dyDescent="0.35">
      <c r="A97" s="11">
        <v>11096</v>
      </c>
      <c r="B97" s="8">
        <v>37</v>
      </c>
      <c r="C97" s="8" t="str">
        <f t="shared" si="2"/>
        <v>B</v>
      </c>
    </row>
    <row r="98" spans="1:3" x14ac:dyDescent="0.35">
      <c r="A98" s="11">
        <v>11097</v>
      </c>
      <c r="B98" s="8">
        <v>41</v>
      </c>
      <c r="C98" s="8" t="str">
        <f t="shared" ref="C98:C129" si="3">IF(B98&gt;=40,"A",IF(B98&gt;=20,"B",IF(B98&gt;=15, "C")))</f>
        <v>A</v>
      </c>
    </row>
    <row r="99" spans="1:3" x14ac:dyDescent="0.35">
      <c r="A99" s="11">
        <v>11098</v>
      </c>
      <c r="B99" s="8">
        <v>22</v>
      </c>
      <c r="C99" s="8" t="str">
        <f t="shared" si="3"/>
        <v>B</v>
      </c>
    </row>
    <row r="100" spans="1:3" x14ac:dyDescent="0.35">
      <c r="A100" s="11">
        <v>11099</v>
      </c>
      <c r="B100" s="8">
        <v>50</v>
      </c>
      <c r="C100" s="8" t="str">
        <f t="shared" si="3"/>
        <v>A</v>
      </c>
    </row>
    <row r="101" spans="1:3" x14ac:dyDescent="0.35">
      <c r="A101" s="11">
        <v>11100</v>
      </c>
      <c r="B101" s="8">
        <v>16</v>
      </c>
      <c r="C101" s="8" t="str">
        <f t="shared" si="3"/>
        <v>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2" sqref="D12"/>
    </sheetView>
  </sheetViews>
  <sheetFormatPr defaultRowHeight="14.5" x14ac:dyDescent="0.35"/>
  <cols>
    <col min="1" max="1" width="12.26953125" bestFit="1" customWidth="1"/>
    <col min="2" max="2" width="15" customWidth="1"/>
    <col min="3" max="3" width="21.453125" customWidth="1"/>
    <col min="5" max="5" width="11.453125" customWidth="1"/>
    <col min="6" max="6" width="13.26953125" customWidth="1"/>
  </cols>
  <sheetData>
    <row r="1" spans="1:6" x14ac:dyDescent="0.35">
      <c r="A1" s="7" t="s">
        <v>13</v>
      </c>
      <c r="B1" s="7" t="s">
        <v>4</v>
      </c>
      <c r="C1" s="7" t="s">
        <v>42</v>
      </c>
      <c r="D1" s="7" t="s">
        <v>5</v>
      </c>
      <c r="E1" s="7" t="s">
        <v>6</v>
      </c>
      <c r="F1" s="7" t="s">
        <v>41</v>
      </c>
    </row>
    <row r="2" spans="1:6" x14ac:dyDescent="0.35">
      <c r="A2" s="8">
        <v>11001</v>
      </c>
      <c r="B2" s="8" t="s">
        <v>35</v>
      </c>
      <c r="C2" s="8" t="s">
        <v>8</v>
      </c>
      <c r="D2" s="8">
        <v>15</v>
      </c>
      <c r="E2" s="8" t="s">
        <v>10</v>
      </c>
      <c r="F2" s="8">
        <v>20000</v>
      </c>
    </row>
    <row r="3" spans="1:6" x14ac:dyDescent="0.35">
      <c r="A3" s="8">
        <v>11002</v>
      </c>
      <c r="B3" s="8" t="s">
        <v>37</v>
      </c>
      <c r="C3" s="8" t="s">
        <v>9</v>
      </c>
      <c r="D3" s="8">
        <v>34</v>
      </c>
      <c r="E3" s="8" t="s">
        <v>11</v>
      </c>
      <c r="F3" s="8">
        <v>400000</v>
      </c>
    </row>
    <row r="4" spans="1:6" x14ac:dyDescent="0.35">
      <c r="A4" s="8">
        <v>11003</v>
      </c>
      <c r="B4" s="8" t="s">
        <v>35</v>
      </c>
      <c r="C4" s="8" t="s">
        <v>48</v>
      </c>
      <c r="D4" s="8">
        <v>25</v>
      </c>
      <c r="E4" s="8" t="s">
        <v>10</v>
      </c>
      <c r="F4" s="8">
        <v>347000</v>
      </c>
    </row>
    <row r="5" spans="1:6" x14ac:dyDescent="0.35">
      <c r="A5" s="8">
        <v>11004</v>
      </c>
      <c r="B5" s="8" t="s">
        <v>35</v>
      </c>
      <c r="C5" s="8" t="s">
        <v>49</v>
      </c>
      <c r="D5" s="8">
        <v>54</v>
      </c>
      <c r="E5" s="8" t="s">
        <v>10</v>
      </c>
      <c r="F5" s="8">
        <v>423000</v>
      </c>
    </row>
    <row r="6" spans="1:6" x14ac:dyDescent="0.35">
      <c r="A6" s="8">
        <v>11005</v>
      </c>
      <c r="B6" s="8" t="s">
        <v>35</v>
      </c>
      <c r="C6" s="8" t="s">
        <v>47</v>
      </c>
      <c r="D6" s="8">
        <v>40</v>
      </c>
      <c r="E6" s="8" t="s">
        <v>10</v>
      </c>
      <c r="F6" s="8">
        <v>600000</v>
      </c>
    </row>
    <row r="7" spans="1:6" x14ac:dyDescent="0.35">
      <c r="A7" s="8">
        <v>11006</v>
      </c>
      <c r="B7" s="8" t="s">
        <v>37</v>
      </c>
      <c r="C7" s="8" t="s">
        <v>50</v>
      </c>
      <c r="D7" s="8">
        <v>30</v>
      </c>
      <c r="E7" s="8" t="s">
        <v>10</v>
      </c>
      <c r="F7" s="8">
        <v>34000</v>
      </c>
    </row>
    <row r="8" spans="1:6" x14ac:dyDescent="0.35">
      <c r="A8" s="8">
        <v>11006</v>
      </c>
      <c r="B8" s="8" t="s">
        <v>37</v>
      </c>
      <c r="C8" s="8" t="s">
        <v>46</v>
      </c>
      <c r="D8" s="8">
        <v>21</v>
      </c>
      <c r="E8" s="8" t="s">
        <v>10</v>
      </c>
      <c r="F8" s="8">
        <v>67000</v>
      </c>
    </row>
    <row r="9" spans="1:6" x14ac:dyDescent="0.35">
      <c r="A9" s="8">
        <v>11008</v>
      </c>
      <c r="B9" s="8" t="s">
        <v>37</v>
      </c>
      <c r="C9" s="8" t="s">
        <v>45</v>
      </c>
      <c r="D9" s="8">
        <v>26</v>
      </c>
      <c r="E9" s="8" t="s">
        <v>11</v>
      </c>
      <c r="F9" s="8">
        <v>90000</v>
      </c>
    </row>
    <row r="10" spans="1:6" x14ac:dyDescent="0.35">
      <c r="A10" s="8">
        <v>11009</v>
      </c>
      <c r="B10" s="8" t="s">
        <v>37</v>
      </c>
      <c r="C10" s="8" t="s">
        <v>44</v>
      </c>
      <c r="D10" s="8">
        <v>53</v>
      </c>
      <c r="E10" s="8" t="s">
        <v>11</v>
      </c>
      <c r="F10" s="8">
        <v>87000</v>
      </c>
    </row>
    <row r="11" spans="1:6" x14ac:dyDescent="0.35">
      <c r="A11" s="8">
        <v>11010</v>
      </c>
      <c r="B11" s="8" t="s">
        <v>37</v>
      </c>
      <c r="C11" s="8" t="s">
        <v>43</v>
      </c>
      <c r="D11" s="8">
        <v>20</v>
      </c>
      <c r="E11" s="8" t="s">
        <v>11</v>
      </c>
      <c r="F11" s="8">
        <v>45000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3" sqref="E13"/>
    </sheetView>
  </sheetViews>
  <sheetFormatPr defaultRowHeight="14.5" x14ac:dyDescent="0.35"/>
  <cols>
    <col min="1" max="1" width="20.7265625" customWidth="1"/>
    <col min="2" max="2" width="13.453125" customWidth="1"/>
    <col min="3" max="3" width="17.1796875" customWidth="1"/>
  </cols>
  <sheetData>
    <row r="1" spans="1:3" x14ac:dyDescent="0.35">
      <c r="A1" s="6" t="s">
        <v>19</v>
      </c>
      <c r="B1" s="6" t="s">
        <v>7</v>
      </c>
      <c r="C1" s="6" t="s">
        <v>20</v>
      </c>
    </row>
    <row r="2" spans="1:3" x14ac:dyDescent="0.35">
      <c r="A2" s="11" t="s">
        <v>21</v>
      </c>
      <c r="B2" s="11" t="s">
        <v>22</v>
      </c>
      <c r="C2" s="11" t="s">
        <v>23</v>
      </c>
    </row>
    <row r="3" spans="1:3" x14ac:dyDescent="0.35">
      <c r="A3" s="11" t="s">
        <v>24</v>
      </c>
      <c r="B3" s="11" t="s">
        <v>30</v>
      </c>
      <c r="C3" s="11" t="s">
        <v>23</v>
      </c>
    </row>
    <row r="4" spans="1:3" x14ac:dyDescent="0.35">
      <c r="A4" s="11" t="s">
        <v>25</v>
      </c>
      <c r="B4" s="11" t="s">
        <v>31</v>
      </c>
      <c r="C4" s="11" t="s">
        <v>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H22" sqref="H22"/>
    </sheetView>
  </sheetViews>
  <sheetFormatPr defaultColWidth="9.1796875" defaultRowHeight="14.5" x14ac:dyDescent="0.35"/>
  <cols>
    <col min="1" max="1" width="18" style="10" customWidth="1"/>
    <col min="2" max="2" width="19.54296875" style="10" customWidth="1"/>
    <col min="3" max="3" width="12.1796875" style="10" customWidth="1"/>
    <col min="4" max="16384" width="9.1796875" style="10"/>
  </cols>
  <sheetData>
    <row r="1" spans="1:3" x14ac:dyDescent="0.35">
      <c r="A1" s="6" t="s">
        <v>34</v>
      </c>
      <c r="B1" s="6" t="s">
        <v>12</v>
      </c>
      <c r="C1" s="6" t="s">
        <v>36</v>
      </c>
    </row>
    <row r="2" spans="1:3" x14ac:dyDescent="0.35">
      <c r="A2" s="11" t="s">
        <v>35</v>
      </c>
      <c r="B2" s="11" t="s">
        <v>32</v>
      </c>
      <c r="C2" s="12">
        <v>0.02</v>
      </c>
    </row>
    <row r="3" spans="1:3" x14ac:dyDescent="0.35">
      <c r="A3" s="11" t="s">
        <v>35</v>
      </c>
      <c r="B3" s="11" t="s">
        <v>2</v>
      </c>
      <c r="C3" s="12">
        <v>0.1</v>
      </c>
    </row>
    <row r="4" spans="1:3" x14ac:dyDescent="0.35">
      <c r="A4" s="11" t="s">
        <v>35</v>
      </c>
      <c r="B4" s="11" t="s">
        <v>33</v>
      </c>
      <c r="C4" s="12">
        <v>0.01</v>
      </c>
    </row>
    <row r="5" spans="1:3" x14ac:dyDescent="0.35">
      <c r="A5" s="11" t="s">
        <v>35</v>
      </c>
      <c r="B5" s="11" t="s">
        <v>3</v>
      </c>
      <c r="C5" s="12">
        <v>0.05</v>
      </c>
    </row>
    <row r="6" spans="1:3" x14ac:dyDescent="0.35">
      <c r="A6" s="11" t="s">
        <v>37</v>
      </c>
      <c r="B6" s="11" t="s">
        <v>32</v>
      </c>
      <c r="C6" s="12">
        <v>0.08</v>
      </c>
    </row>
    <row r="7" spans="1:3" x14ac:dyDescent="0.35">
      <c r="A7" s="11" t="s">
        <v>37</v>
      </c>
      <c r="B7" s="11" t="s">
        <v>2</v>
      </c>
      <c r="C7" s="12">
        <v>0.05</v>
      </c>
    </row>
    <row r="8" spans="1:3" x14ac:dyDescent="0.35">
      <c r="A8" s="11" t="s">
        <v>37</v>
      </c>
      <c r="B8" s="11" t="s">
        <v>33</v>
      </c>
      <c r="C8" s="12">
        <v>0.02</v>
      </c>
    </row>
    <row r="9" spans="1:3" x14ac:dyDescent="0.35">
      <c r="A9" s="11" t="s">
        <v>37</v>
      </c>
      <c r="B9" s="11" t="s">
        <v>3</v>
      </c>
      <c r="C9" s="12">
        <v>0.02</v>
      </c>
    </row>
    <row r="11" spans="1:3" x14ac:dyDescent="0.35">
      <c r="A11" s="6" t="s">
        <v>34</v>
      </c>
      <c r="B11" s="6" t="s">
        <v>40</v>
      </c>
      <c r="C11" s="13"/>
    </row>
    <row r="12" spans="1:3" x14ac:dyDescent="0.35">
      <c r="A12" s="11" t="s">
        <v>35</v>
      </c>
      <c r="B12" s="12">
        <v>0.02</v>
      </c>
      <c r="C12" s="14"/>
    </row>
    <row r="13" spans="1:3" x14ac:dyDescent="0.35">
      <c r="A13" s="11" t="s">
        <v>37</v>
      </c>
      <c r="B13" s="12">
        <v>0.08</v>
      </c>
      <c r="C13" s="14"/>
    </row>
    <row r="98" spans="3:3" x14ac:dyDescent="0.35">
      <c r="C98" s="10" t="s">
        <v>3</v>
      </c>
    </row>
    <row r="99" spans="3:3" x14ac:dyDescent="0.35">
      <c r="C99" s="10" t="s">
        <v>2</v>
      </c>
    </row>
    <row r="100" spans="3:3" x14ac:dyDescent="0.35">
      <c r="C100" s="10" t="s">
        <v>32</v>
      </c>
    </row>
    <row r="101" spans="3:3" x14ac:dyDescent="0.35">
      <c r="C101" s="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N1" workbookViewId="0">
      <selection activeCell="Z2" sqref="Z2:AA5"/>
    </sheetView>
  </sheetViews>
  <sheetFormatPr defaultRowHeight="14.5" x14ac:dyDescent="0.35"/>
  <cols>
    <col min="1" max="1" width="12.1796875" bestFit="1" customWidth="1"/>
    <col min="2" max="2" width="13.81640625" bestFit="1" customWidth="1"/>
    <col min="3" max="3" width="16.1796875" bestFit="1" customWidth="1"/>
    <col min="4" max="5" width="16" bestFit="1" customWidth="1"/>
    <col min="8" max="8" width="16.1796875" bestFit="1" customWidth="1"/>
    <col min="9" max="10" width="16" bestFit="1" customWidth="1"/>
    <col min="13" max="13" width="15.26953125" bestFit="1" customWidth="1"/>
    <col min="14" max="14" width="15.1796875" bestFit="1" customWidth="1"/>
    <col min="15" max="15" width="11.54296875" style="21" bestFit="1" customWidth="1"/>
    <col min="19" max="19" width="11.26953125" bestFit="1" customWidth="1"/>
    <col min="20" max="20" width="9.453125" customWidth="1"/>
    <col min="21" max="21" width="12" customWidth="1"/>
    <col min="22" max="22" width="13.54296875" customWidth="1"/>
    <col min="23" max="23" width="10.90625" bestFit="1" customWidth="1"/>
  </cols>
  <sheetData>
    <row r="1" spans="1:27" x14ac:dyDescent="0.35">
      <c r="A1" s="20"/>
      <c r="B1" s="20"/>
      <c r="C1" s="25" t="s">
        <v>70</v>
      </c>
      <c r="D1" s="26"/>
      <c r="E1" s="26"/>
      <c r="F1" s="26"/>
      <c r="G1" s="27"/>
      <c r="H1" s="25" t="s">
        <v>73</v>
      </c>
      <c r="I1" s="26"/>
      <c r="J1" s="26"/>
      <c r="K1" s="26"/>
      <c r="L1" s="27"/>
      <c r="M1" s="24"/>
      <c r="N1" s="20"/>
      <c r="O1" s="22"/>
    </row>
    <row r="2" spans="1:27" ht="44" thickBot="1" x14ac:dyDescent="0.4">
      <c r="A2" s="20" t="s">
        <v>65</v>
      </c>
      <c r="B2" s="20" t="s">
        <v>66</v>
      </c>
      <c r="C2" s="20" t="s">
        <v>67</v>
      </c>
      <c r="D2" s="20" t="s">
        <v>68</v>
      </c>
      <c r="E2" s="20" t="s">
        <v>69</v>
      </c>
      <c r="F2" s="20" t="s">
        <v>71</v>
      </c>
      <c r="G2" s="20" t="s">
        <v>74</v>
      </c>
      <c r="H2" s="20" t="s">
        <v>67</v>
      </c>
      <c r="I2" s="20" t="s">
        <v>68</v>
      </c>
      <c r="J2" s="20" t="s">
        <v>69</v>
      </c>
      <c r="K2" s="20" t="s">
        <v>71</v>
      </c>
      <c r="L2" s="20" t="s">
        <v>74</v>
      </c>
      <c r="M2" s="20" t="s">
        <v>72</v>
      </c>
      <c r="N2" s="20" t="s">
        <v>76</v>
      </c>
      <c r="O2" s="23" t="s">
        <v>75</v>
      </c>
      <c r="S2" s="34" t="s">
        <v>65</v>
      </c>
      <c r="T2" s="35" t="s">
        <v>85</v>
      </c>
      <c r="U2" s="35" t="s">
        <v>86</v>
      </c>
      <c r="V2" s="36" t="s">
        <v>87</v>
      </c>
      <c r="W2" s="36" t="s">
        <v>75</v>
      </c>
      <c r="Z2" s="40" t="s">
        <v>55</v>
      </c>
      <c r="AA2" s="40" t="s">
        <v>88</v>
      </c>
    </row>
    <row r="3" spans="1:27" x14ac:dyDescent="0.35">
      <c r="A3" s="19">
        <v>101</v>
      </c>
      <c r="B3" s="19">
        <v>1000001</v>
      </c>
      <c r="C3" s="19">
        <v>90</v>
      </c>
      <c r="D3" s="19">
        <v>134</v>
      </c>
      <c r="E3" s="19">
        <v>90</v>
      </c>
      <c r="F3" s="19">
        <f>0.4*C3+0.3*D3+0.3*E3</f>
        <v>103.19999999999999</v>
      </c>
      <c r="G3" s="19">
        <f>RANK(F3,$F$3:$F$12)</f>
        <v>7</v>
      </c>
      <c r="H3" s="19">
        <v>-1</v>
      </c>
      <c r="I3" s="19">
        <v>22</v>
      </c>
      <c r="J3" s="19">
        <v>-7</v>
      </c>
      <c r="K3" s="19">
        <f>0.4*H3+0.3*I3+0.3*J3</f>
        <v>4.0999999999999996</v>
      </c>
      <c r="L3" s="19">
        <f>RANK(K3,$K$3:$K$12)</f>
        <v>6</v>
      </c>
      <c r="M3" s="19">
        <f>0.6*G3+0.4*L3</f>
        <v>6.6000000000000005</v>
      </c>
      <c r="N3" s="20">
        <f>RANK(M3,$M$3:$M$12,1)</f>
        <v>7</v>
      </c>
      <c r="O3" s="22">
        <v>10000</v>
      </c>
      <c r="S3" s="32">
        <v>101</v>
      </c>
      <c r="T3" s="32">
        <v>7</v>
      </c>
      <c r="U3" s="32">
        <v>6</v>
      </c>
      <c r="V3" s="33">
        <v>7</v>
      </c>
      <c r="W3" s="37">
        <v>10000</v>
      </c>
      <c r="Z3" s="39" t="s">
        <v>56</v>
      </c>
      <c r="AA3" s="39">
        <v>8.9605734767025087</v>
      </c>
    </row>
    <row r="4" spans="1:27" x14ac:dyDescent="0.35">
      <c r="A4" s="19">
        <f>A3+1</f>
        <v>102</v>
      </c>
      <c r="B4" s="19">
        <f>B3+1</f>
        <v>1000002</v>
      </c>
      <c r="C4" s="19">
        <v>132</v>
      </c>
      <c r="D4" s="19">
        <v>125</v>
      </c>
      <c r="E4" s="19">
        <v>64</v>
      </c>
      <c r="F4" s="19">
        <f t="shared" ref="F4:F12" si="0">0.4*C4+0.3*D4+0.3*E4</f>
        <v>109.50000000000001</v>
      </c>
      <c r="G4" s="19">
        <f t="shared" ref="G4:G12" si="1">RANK(F4,$F$3:$F$12)</f>
        <v>4</v>
      </c>
      <c r="H4" s="19">
        <v>-4</v>
      </c>
      <c r="I4" s="19">
        <v>25</v>
      </c>
      <c r="J4" s="19">
        <v>-9</v>
      </c>
      <c r="K4" s="19">
        <f t="shared" ref="K4:K12" si="2">0.4*H4+0.3*I4+0.3*J4</f>
        <v>3.2000000000000006</v>
      </c>
      <c r="L4" s="19">
        <f t="shared" ref="L4:L12" si="3">RANK(K4,$K$3:$K$12)</f>
        <v>8</v>
      </c>
      <c r="M4" s="19">
        <f t="shared" ref="M4:M12" si="4">0.6*G4+0.4*L4</f>
        <v>5.6</v>
      </c>
      <c r="N4" s="20">
        <f t="shared" ref="N4:N12" si="5">RANK(M4,$M$3:$M$12,1)</f>
        <v>5</v>
      </c>
      <c r="O4" s="22">
        <v>30000</v>
      </c>
      <c r="S4" s="8">
        <f>S3+1</f>
        <v>102</v>
      </c>
      <c r="T4" s="8">
        <v>4</v>
      </c>
      <c r="U4" s="8">
        <v>8</v>
      </c>
      <c r="V4" s="7">
        <v>5</v>
      </c>
      <c r="W4" s="38">
        <v>30000</v>
      </c>
      <c r="Z4" s="39" t="s">
        <v>57</v>
      </c>
      <c r="AA4" s="39">
        <v>9.0019569471624266</v>
      </c>
    </row>
    <row r="5" spans="1:27" x14ac:dyDescent="0.35">
      <c r="A5" s="19">
        <f t="shared" ref="A5:A12" si="6">A4+1</f>
        <v>103</v>
      </c>
      <c r="B5" s="19">
        <f t="shared" ref="B5:B12" si="7">B4+1</f>
        <v>1000003</v>
      </c>
      <c r="C5" s="19">
        <v>96</v>
      </c>
      <c r="D5" s="19">
        <v>130</v>
      </c>
      <c r="E5" s="19">
        <v>62</v>
      </c>
      <c r="F5" s="19">
        <f t="shared" si="0"/>
        <v>96</v>
      </c>
      <c r="G5" s="19">
        <f t="shared" si="1"/>
        <v>9</v>
      </c>
      <c r="H5" s="19">
        <v>11</v>
      </c>
      <c r="I5" s="19">
        <v>4</v>
      </c>
      <c r="J5" s="19">
        <v>-7</v>
      </c>
      <c r="K5" s="19">
        <f t="shared" si="2"/>
        <v>3.5000000000000004</v>
      </c>
      <c r="L5" s="19">
        <f t="shared" si="3"/>
        <v>7</v>
      </c>
      <c r="M5" s="19">
        <f t="shared" si="4"/>
        <v>8.1999999999999993</v>
      </c>
      <c r="N5" s="20">
        <f t="shared" si="5"/>
        <v>9</v>
      </c>
      <c r="O5" s="22">
        <v>0</v>
      </c>
      <c r="S5" s="8">
        <f t="shared" ref="S5:S12" si="8">S4+1</f>
        <v>103</v>
      </c>
      <c r="T5" s="8">
        <v>9</v>
      </c>
      <c r="U5" s="8">
        <v>7</v>
      </c>
      <c r="V5" s="7">
        <v>9</v>
      </c>
      <c r="W5" s="38">
        <v>0</v>
      </c>
      <c r="Z5" s="39" t="s">
        <v>58</v>
      </c>
      <c r="AA5" s="39">
        <v>3.7959667852906289</v>
      </c>
    </row>
    <row r="6" spans="1:27" x14ac:dyDescent="0.35">
      <c r="A6" s="19">
        <f t="shared" si="6"/>
        <v>104</v>
      </c>
      <c r="B6" s="19">
        <f t="shared" si="7"/>
        <v>1000004</v>
      </c>
      <c r="C6" s="19">
        <v>102</v>
      </c>
      <c r="D6" s="19">
        <v>123</v>
      </c>
      <c r="E6" s="19">
        <v>74</v>
      </c>
      <c r="F6" s="19">
        <f t="shared" si="0"/>
        <v>99.9</v>
      </c>
      <c r="G6" s="19">
        <f t="shared" si="1"/>
        <v>8</v>
      </c>
      <c r="H6" s="19">
        <v>1</v>
      </c>
      <c r="I6" s="19">
        <v>7</v>
      </c>
      <c r="J6" s="19">
        <v>13</v>
      </c>
      <c r="K6" s="19">
        <f t="shared" si="2"/>
        <v>6.4</v>
      </c>
      <c r="L6" s="19">
        <f t="shared" si="3"/>
        <v>4</v>
      </c>
      <c r="M6" s="19">
        <f t="shared" si="4"/>
        <v>6.4</v>
      </c>
      <c r="N6" s="20">
        <f t="shared" si="5"/>
        <v>6</v>
      </c>
      <c r="O6" s="22">
        <v>30000</v>
      </c>
      <c r="S6" s="8">
        <f t="shared" si="8"/>
        <v>104</v>
      </c>
      <c r="T6" s="8">
        <v>8</v>
      </c>
      <c r="U6" s="8">
        <v>4</v>
      </c>
      <c r="V6" s="7">
        <v>6</v>
      </c>
      <c r="W6" s="38">
        <v>30000</v>
      </c>
    </row>
    <row r="7" spans="1:27" x14ac:dyDescent="0.35">
      <c r="A7" s="19">
        <f t="shared" si="6"/>
        <v>105</v>
      </c>
      <c r="B7" s="19">
        <f t="shared" si="7"/>
        <v>1000005</v>
      </c>
      <c r="C7" s="19">
        <v>118</v>
      </c>
      <c r="D7" s="19">
        <v>74</v>
      </c>
      <c r="E7" s="19">
        <v>123</v>
      </c>
      <c r="F7" s="19">
        <f t="shared" si="0"/>
        <v>106.30000000000001</v>
      </c>
      <c r="G7" s="19">
        <f t="shared" si="1"/>
        <v>6</v>
      </c>
      <c r="H7" s="19">
        <v>1</v>
      </c>
      <c r="I7" s="19">
        <v>7</v>
      </c>
      <c r="J7" s="19">
        <v>13</v>
      </c>
      <c r="K7" s="19">
        <f t="shared" si="2"/>
        <v>6.4</v>
      </c>
      <c r="L7" s="19">
        <f t="shared" si="3"/>
        <v>4</v>
      </c>
      <c r="M7" s="19">
        <f t="shared" si="4"/>
        <v>5.1999999999999993</v>
      </c>
      <c r="N7" s="20">
        <f t="shared" si="5"/>
        <v>4</v>
      </c>
      <c r="O7" s="22">
        <v>50000</v>
      </c>
      <c r="S7" s="8">
        <f t="shared" si="8"/>
        <v>105</v>
      </c>
      <c r="T7" s="8">
        <v>6</v>
      </c>
      <c r="U7" s="8">
        <v>4</v>
      </c>
      <c r="V7" s="7">
        <v>4</v>
      </c>
      <c r="W7" s="38">
        <v>50000</v>
      </c>
    </row>
    <row r="8" spans="1:27" x14ac:dyDescent="0.35">
      <c r="A8" s="19">
        <f t="shared" si="6"/>
        <v>106</v>
      </c>
      <c r="B8" s="19">
        <f t="shared" si="7"/>
        <v>1000006</v>
      </c>
      <c r="C8" s="19">
        <v>160</v>
      </c>
      <c r="D8" s="19">
        <v>107</v>
      </c>
      <c r="E8" s="19">
        <v>109</v>
      </c>
      <c r="F8" s="19">
        <f t="shared" si="0"/>
        <v>128.79999999999998</v>
      </c>
      <c r="G8" s="19">
        <f t="shared" si="1"/>
        <v>2</v>
      </c>
      <c r="H8" s="19">
        <v>30</v>
      </c>
      <c r="I8" s="19">
        <v>-3</v>
      </c>
      <c r="J8" s="19">
        <v>7</v>
      </c>
      <c r="K8" s="19">
        <f t="shared" si="2"/>
        <v>13.2</v>
      </c>
      <c r="L8" s="19">
        <f t="shared" si="3"/>
        <v>3</v>
      </c>
      <c r="M8" s="19">
        <f t="shared" si="4"/>
        <v>2.4000000000000004</v>
      </c>
      <c r="N8" s="20">
        <f t="shared" si="5"/>
        <v>3</v>
      </c>
      <c r="O8" s="22">
        <v>50000</v>
      </c>
      <c r="S8" s="8">
        <f t="shared" si="8"/>
        <v>106</v>
      </c>
      <c r="T8" s="8">
        <v>2</v>
      </c>
      <c r="U8" s="8">
        <v>3</v>
      </c>
      <c r="V8" s="7">
        <v>3</v>
      </c>
      <c r="W8" s="38">
        <v>50000</v>
      </c>
    </row>
    <row r="9" spans="1:27" x14ac:dyDescent="0.35">
      <c r="A9" s="19">
        <f t="shared" si="6"/>
        <v>107</v>
      </c>
      <c r="B9" s="19">
        <f t="shared" si="7"/>
        <v>1000007</v>
      </c>
      <c r="C9" s="19">
        <v>140</v>
      </c>
      <c r="D9" s="19">
        <v>128</v>
      </c>
      <c r="E9" s="19">
        <v>108</v>
      </c>
      <c r="F9" s="19">
        <f t="shared" si="0"/>
        <v>126.80000000000001</v>
      </c>
      <c r="G9" s="19">
        <f t="shared" si="1"/>
        <v>3</v>
      </c>
      <c r="H9" s="19">
        <v>36</v>
      </c>
      <c r="I9" s="19">
        <v>24</v>
      </c>
      <c r="J9" s="19">
        <v>-7</v>
      </c>
      <c r="K9" s="19">
        <f t="shared" si="2"/>
        <v>19.5</v>
      </c>
      <c r="L9" s="19">
        <f t="shared" si="3"/>
        <v>1</v>
      </c>
      <c r="M9" s="19">
        <f t="shared" si="4"/>
        <v>2.1999999999999997</v>
      </c>
      <c r="N9" s="20">
        <f t="shared" si="5"/>
        <v>2</v>
      </c>
      <c r="O9" s="22">
        <v>60000</v>
      </c>
      <c r="S9" s="8">
        <f t="shared" si="8"/>
        <v>107</v>
      </c>
      <c r="T9" s="8">
        <v>3</v>
      </c>
      <c r="U9" s="8">
        <v>1</v>
      </c>
      <c r="V9" s="7">
        <v>2</v>
      </c>
      <c r="W9" s="38">
        <v>60000</v>
      </c>
    </row>
    <row r="10" spans="1:27" x14ac:dyDescent="0.35">
      <c r="A10" s="19">
        <f t="shared" si="6"/>
        <v>108</v>
      </c>
      <c r="B10" s="19">
        <f t="shared" si="7"/>
        <v>1000008</v>
      </c>
      <c r="C10" s="19">
        <v>124</v>
      </c>
      <c r="D10" s="19">
        <v>105</v>
      </c>
      <c r="E10" s="19">
        <v>87</v>
      </c>
      <c r="F10" s="19">
        <f t="shared" si="0"/>
        <v>107.19999999999999</v>
      </c>
      <c r="G10" s="19">
        <f t="shared" si="1"/>
        <v>5</v>
      </c>
      <c r="H10" s="19">
        <v>-5</v>
      </c>
      <c r="I10" s="19">
        <v>-10</v>
      </c>
      <c r="J10" s="19">
        <v>16</v>
      </c>
      <c r="K10" s="19">
        <f t="shared" si="2"/>
        <v>-0.20000000000000018</v>
      </c>
      <c r="L10" s="19">
        <f t="shared" si="3"/>
        <v>10</v>
      </c>
      <c r="M10" s="19">
        <f t="shared" si="4"/>
        <v>7</v>
      </c>
      <c r="N10" s="20">
        <f t="shared" si="5"/>
        <v>8</v>
      </c>
      <c r="O10" s="22">
        <v>10000</v>
      </c>
      <c r="S10" s="8">
        <f t="shared" si="8"/>
        <v>108</v>
      </c>
      <c r="T10" s="8">
        <v>5</v>
      </c>
      <c r="U10" s="8">
        <v>10</v>
      </c>
      <c r="V10" s="7">
        <v>8</v>
      </c>
      <c r="W10" s="38">
        <v>10000</v>
      </c>
    </row>
    <row r="11" spans="1:27" x14ac:dyDescent="0.35">
      <c r="A11" s="19">
        <f t="shared" si="6"/>
        <v>109</v>
      </c>
      <c r="B11" s="19">
        <f t="shared" si="7"/>
        <v>1000009</v>
      </c>
      <c r="C11" s="19">
        <v>180</v>
      </c>
      <c r="D11" s="19">
        <v>102</v>
      </c>
      <c r="E11" s="19">
        <v>119</v>
      </c>
      <c r="F11" s="19">
        <f t="shared" si="0"/>
        <v>138.29999999999998</v>
      </c>
      <c r="G11" s="19">
        <f t="shared" si="1"/>
        <v>1</v>
      </c>
      <c r="H11" s="19">
        <v>34</v>
      </c>
      <c r="I11" s="19">
        <v>22</v>
      </c>
      <c r="J11" s="19">
        <v>-3</v>
      </c>
      <c r="K11" s="19">
        <f t="shared" si="2"/>
        <v>19.300000000000004</v>
      </c>
      <c r="L11" s="19">
        <f t="shared" si="3"/>
        <v>2</v>
      </c>
      <c r="M11" s="19">
        <f t="shared" si="4"/>
        <v>1.4</v>
      </c>
      <c r="N11" s="20">
        <f t="shared" si="5"/>
        <v>1</v>
      </c>
      <c r="O11" s="22">
        <v>60000</v>
      </c>
      <c r="S11" s="8">
        <f t="shared" si="8"/>
        <v>109</v>
      </c>
      <c r="T11" s="8">
        <v>1</v>
      </c>
      <c r="U11" s="8">
        <v>2</v>
      </c>
      <c r="V11" s="7">
        <v>1</v>
      </c>
      <c r="W11" s="38">
        <v>60000</v>
      </c>
    </row>
    <row r="12" spans="1:27" x14ac:dyDescent="0.35">
      <c r="A12" s="19">
        <f t="shared" si="6"/>
        <v>110</v>
      </c>
      <c r="B12" s="19">
        <f t="shared" si="7"/>
        <v>1000010</v>
      </c>
      <c r="C12" s="19">
        <v>74</v>
      </c>
      <c r="D12" s="19">
        <v>86</v>
      </c>
      <c r="E12" s="19">
        <v>39</v>
      </c>
      <c r="F12" s="19">
        <f t="shared" si="0"/>
        <v>67.100000000000009</v>
      </c>
      <c r="G12" s="19">
        <f t="shared" si="1"/>
        <v>10</v>
      </c>
      <c r="H12" s="19">
        <v>-3</v>
      </c>
      <c r="I12" s="19">
        <v>-6</v>
      </c>
      <c r="J12" s="19">
        <v>16</v>
      </c>
      <c r="K12" s="19">
        <f t="shared" si="2"/>
        <v>1.7999999999999998</v>
      </c>
      <c r="L12" s="19">
        <f t="shared" si="3"/>
        <v>9</v>
      </c>
      <c r="M12" s="19">
        <f t="shared" si="4"/>
        <v>9.6</v>
      </c>
      <c r="N12" s="20">
        <f t="shared" si="5"/>
        <v>10</v>
      </c>
      <c r="O12" s="22">
        <v>0</v>
      </c>
      <c r="S12" s="8">
        <f t="shared" si="8"/>
        <v>110</v>
      </c>
      <c r="T12" s="8">
        <v>10</v>
      </c>
      <c r="U12" s="8">
        <v>9</v>
      </c>
      <c r="V12" s="7">
        <v>10</v>
      </c>
      <c r="W12" s="38">
        <v>0</v>
      </c>
    </row>
    <row r="13" spans="1:27" x14ac:dyDescent="0.35">
      <c r="C13">
        <f t="shared" ref="C13:E13" si="9">SUM(C3:C12)</f>
        <v>1216</v>
      </c>
      <c r="D13">
        <f t="shared" si="9"/>
        <v>1114</v>
      </c>
      <c r="E13">
        <f t="shared" si="9"/>
        <v>875</v>
      </c>
      <c r="H13">
        <f>SUM(H3:H12)</f>
        <v>100</v>
      </c>
      <c r="I13">
        <f t="shared" ref="I13:J13" si="10">SUM(I3:I12)</f>
        <v>92</v>
      </c>
      <c r="J13">
        <f t="shared" si="10"/>
        <v>32</v>
      </c>
    </row>
    <row r="14" spans="1:27" x14ac:dyDescent="0.35">
      <c r="H14">
        <f>H13*100/(C13-H13)</f>
        <v>8.9605734767025087</v>
      </c>
      <c r="I14">
        <f t="shared" ref="I14:J14" si="11">I13*100/(D13-I13)</f>
        <v>9.0019569471624266</v>
      </c>
      <c r="J14">
        <f t="shared" si="11"/>
        <v>3.7959667852906289</v>
      </c>
    </row>
  </sheetData>
  <mergeCells count="2">
    <mergeCell ref="C1:G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F2" sqref="F2"/>
    </sheetView>
  </sheetViews>
  <sheetFormatPr defaultColWidth="9.1796875" defaultRowHeight="14.5" x14ac:dyDescent="0.35"/>
  <cols>
    <col min="1" max="1" width="15" style="10" customWidth="1"/>
    <col min="2" max="2" width="10" style="10" customWidth="1"/>
    <col min="3" max="3" width="11.81640625" style="10" customWidth="1"/>
    <col min="4" max="4" width="19.453125" style="10" customWidth="1"/>
    <col min="5" max="5" width="20.1796875" style="10" customWidth="1"/>
    <col min="6" max="16384" width="9.1796875" style="10"/>
  </cols>
  <sheetData>
    <row r="1" spans="1:5" x14ac:dyDescent="0.35">
      <c r="A1" s="6" t="s">
        <v>28</v>
      </c>
      <c r="B1" s="7" t="s">
        <v>5</v>
      </c>
      <c r="C1" s="7" t="s">
        <v>0</v>
      </c>
      <c r="D1" s="7" t="s">
        <v>12</v>
      </c>
      <c r="E1" s="7" t="s">
        <v>29</v>
      </c>
    </row>
    <row r="2" spans="1:5" x14ac:dyDescent="0.35">
      <c r="A2" s="11">
        <v>11001</v>
      </c>
      <c r="B2" s="8">
        <v>15</v>
      </c>
      <c r="C2" s="9">
        <v>43101</v>
      </c>
      <c r="D2" s="8" t="s">
        <v>32</v>
      </c>
      <c r="E2" s="8">
        <v>5375</v>
      </c>
    </row>
    <row r="3" spans="1:5" x14ac:dyDescent="0.35">
      <c r="A3" s="11">
        <v>11001</v>
      </c>
      <c r="B3" s="8">
        <v>15</v>
      </c>
      <c r="C3" s="9">
        <v>43132</v>
      </c>
      <c r="D3" s="8" t="s">
        <v>32</v>
      </c>
      <c r="E3" s="8">
        <v>15375</v>
      </c>
    </row>
    <row r="4" spans="1:5" x14ac:dyDescent="0.35">
      <c r="A4" s="11">
        <v>11001</v>
      </c>
      <c r="B4" s="8">
        <v>15</v>
      </c>
      <c r="C4" s="9">
        <v>43132</v>
      </c>
      <c r="D4" s="8" t="s">
        <v>3</v>
      </c>
      <c r="E4" s="8">
        <v>10000</v>
      </c>
    </row>
    <row r="5" spans="1:5" x14ac:dyDescent="0.35">
      <c r="A5" s="11">
        <v>11002</v>
      </c>
      <c r="B5" s="8">
        <v>34</v>
      </c>
      <c r="C5" s="9">
        <v>43101</v>
      </c>
      <c r="D5" s="8" t="s">
        <v>2</v>
      </c>
      <c r="E5" s="8">
        <v>447</v>
      </c>
    </row>
    <row r="6" spans="1:5" x14ac:dyDescent="0.35">
      <c r="A6" s="11">
        <v>11002</v>
      </c>
      <c r="B6" s="8">
        <v>34</v>
      </c>
      <c r="C6" s="9">
        <v>43132</v>
      </c>
      <c r="D6" s="8" t="s">
        <v>2</v>
      </c>
      <c r="E6" s="8">
        <v>447</v>
      </c>
    </row>
    <row r="7" spans="1:5" x14ac:dyDescent="0.35">
      <c r="A7" s="11">
        <v>11002</v>
      </c>
      <c r="B7" s="8">
        <v>34</v>
      </c>
      <c r="C7" s="9">
        <v>43132</v>
      </c>
      <c r="D7" s="8" t="s">
        <v>32</v>
      </c>
      <c r="E7" s="8">
        <v>400000</v>
      </c>
    </row>
    <row r="8" spans="1:5" x14ac:dyDescent="0.35">
      <c r="A8" s="11">
        <v>11002</v>
      </c>
      <c r="B8" s="8">
        <v>34</v>
      </c>
      <c r="C8" s="9">
        <v>43132</v>
      </c>
      <c r="D8" s="8" t="s">
        <v>3</v>
      </c>
      <c r="E8" s="8">
        <v>99999</v>
      </c>
    </row>
    <row r="9" spans="1:5" x14ac:dyDescent="0.35">
      <c r="A9" s="11">
        <v>11003</v>
      </c>
      <c r="B9" s="8">
        <v>25</v>
      </c>
      <c r="C9" s="9">
        <v>43101</v>
      </c>
      <c r="D9" s="8" t="s">
        <v>32</v>
      </c>
      <c r="E9" s="8">
        <v>2715</v>
      </c>
    </row>
    <row r="10" spans="1:5" x14ac:dyDescent="0.35">
      <c r="A10" s="11">
        <v>11003</v>
      </c>
      <c r="B10" s="8">
        <v>25</v>
      </c>
      <c r="C10" s="9">
        <v>43132</v>
      </c>
      <c r="D10" s="8" t="s">
        <v>32</v>
      </c>
      <c r="E10" s="8">
        <v>2715</v>
      </c>
    </row>
    <row r="11" spans="1:5" x14ac:dyDescent="0.35">
      <c r="A11" s="11">
        <v>11003</v>
      </c>
      <c r="B11" s="8">
        <v>25</v>
      </c>
      <c r="C11" s="9">
        <v>43132</v>
      </c>
      <c r="D11" s="8" t="s">
        <v>3</v>
      </c>
      <c r="E11" s="8">
        <v>359999</v>
      </c>
    </row>
    <row r="12" spans="1:5" x14ac:dyDescent="0.35">
      <c r="A12" s="11">
        <v>11004</v>
      </c>
      <c r="B12" s="8">
        <v>54</v>
      </c>
      <c r="C12" s="9">
        <v>43101</v>
      </c>
      <c r="D12" s="8" t="s">
        <v>2</v>
      </c>
      <c r="E12" s="8">
        <v>1075</v>
      </c>
    </row>
    <row r="13" spans="1:5" x14ac:dyDescent="0.35">
      <c r="A13" s="11">
        <v>11004</v>
      </c>
      <c r="B13" s="8">
        <v>54</v>
      </c>
      <c r="C13" s="9">
        <v>43132</v>
      </c>
      <c r="D13" s="8" t="s">
        <v>2</v>
      </c>
      <c r="E13" s="8">
        <v>1075</v>
      </c>
    </row>
    <row r="14" spans="1:5" x14ac:dyDescent="0.35">
      <c r="A14" s="11">
        <v>11004</v>
      </c>
      <c r="B14" s="8">
        <v>54</v>
      </c>
      <c r="C14" s="9">
        <v>43132</v>
      </c>
      <c r="D14" s="8" t="s">
        <v>32</v>
      </c>
      <c r="E14" s="8">
        <v>79167</v>
      </c>
    </row>
    <row r="15" spans="1:5" x14ac:dyDescent="0.35">
      <c r="A15" s="11">
        <v>11004</v>
      </c>
      <c r="B15" s="8">
        <v>54</v>
      </c>
      <c r="C15" s="9">
        <v>43132</v>
      </c>
      <c r="D15" s="8" t="s">
        <v>1</v>
      </c>
      <c r="E15" s="8">
        <v>69999</v>
      </c>
    </row>
    <row r="16" spans="1:5" x14ac:dyDescent="0.35">
      <c r="A16" s="11">
        <v>11004</v>
      </c>
      <c r="B16" s="8">
        <v>54</v>
      </c>
      <c r="C16" s="9">
        <v>43132</v>
      </c>
      <c r="D16" s="8" t="s">
        <v>32</v>
      </c>
      <c r="E16" s="8">
        <v>289618</v>
      </c>
    </row>
    <row r="17" spans="1:5" x14ac:dyDescent="0.35">
      <c r="A17" s="11">
        <v>11005</v>
      </c>
      <c r="B17" s="8">
        <v>40</v>
      </c>
      <c r="C17" s="9">
        <v>43101</v>
      </c>
      <c r="D17" s="8" t="s">
        <v>32</v>
      </c>
      <c r="E17" s="8">
        <v>4000</v>
      </c>
    </row>
    <row r="18" spans="1:5" x14ac:dyDescent="0.35">
      <c r="A18" s="11">
        <v>11005</v>
      </c>
      <c r="B18" s="8">
        <v>40</v>
      </c>
      <c r="C18" s="9">
        <v>43132</v>
      </c>
      <c r="D18" s="8" t="s">
        <v>32</v>
      </c>
      <c r="E18" s="8">
        <v>4000</v>
      </c>
    </row>
    <row r="19" spans="1:5" x14ac:dyDescent="0.35">
      <c r="A19" s="11">
        <v>11005</v>
      </c>
      <c r="B19" s="8">
        <v>40</v>
      </c>
      <c r="C19" s="9">
        <v>43132</v>
      </c>
      <c r="D19" s="8" t="s">
        <v>2</v>
      </c>
      <c r="E19" s="8">
        <v>10000</v>
      </c>
    </row>
    <row r="20" spans="1:5" x14ac:dyDescent="0.35">
      <c r="A20" s="11">
        <v>11005</v>
      </c>
      <c r="B20" s="8">
        <v>40</v>
      </c>
      <c r="C20" s="9">
        <v>43132</v>
      </c>
      <c r="D20" s="8" t="s">
        <v>2</v>
      </c>
      <c r="E20" s="8">
        <v>13637</v>
      </c>
    </row>
    <row r="21" spans="1:5" x14ac:dyDescent="0.35">
      <c r="A21" s="11">
        <v>11005</v>
      </c>
      <c r="B21" s="8">
        <v>40</v>
      </c>
      <c r="C21" s="9">
        <v>43132</v>
      </c>
      <c r="D21" s="8" t="s">
        <v>32</v>
      </c>
      <c r="E21" s="8">
        <v>56802</v>
      </c>
    </row>
    <row r="22" spans="1:5" x14ac:dyDescent="0.35">
      <c r="A22" s="11">
        <v>11005</v>
      </c>
      <c r="B22" s="8">
        <v>40</v>
      </c>
      <c r="C22" s="9">
        <v>43132</v>
      </c>
      <c r="D22" s="8" t="s">
        <v>3</v>
      </c>
      <c r="E22" s="8">
        <v>123769</v>
      </c>
    </row>
    <row r="23" spans="1:5" x14ac:dyDescent="0.35">
      <c r="A23" s="11">
        <v>11005</v>
      </c>
      <c r="B23" s="8">
        <v>40</v>
      </c>
      <c r="C23" s="9">
        <v>43132</v>
      </c>
      <c r="D23" s="8" t="s">
        <v>3</v>
      </c>
      <c r="E23" s="8">
        <v>423561</v>
      </c>
    </row>
    <row r="24" spans="1:5" x14ac:dyDescent="0.35">
      <c r="A24" s="11">
        <v>11006</v>
      </c>
      <c r="B24" s="8">
        <v>30</v>
      </c>
      <c r="C24" s="9">
        <v>43101</v>
      </c>
      <c r="D24" s="8" t="s">
        <v>33</v>
      </c>
      <c r="E24" s="8">
        <v>1694</v>
      </c>
    </row>
    <row r="25" spans="1:5" x14ac:dyDescent="0.35">
      <c r="A25" s="11">
        <v>11006</v>
      </c>
      <c r="B25" s="8">
        <v>30</v>
      </c>
      <c r="C25" s="9">
        <v>43132</v>
      </c>
      <c r="D25" s="8" t="s">
        <v>33</v>
      </c>
      <c r="E25" s="8">
        <v>1694</v>
      </c>
    </row>
    <row r="26" spans="1:5" x14ac:dyDescent="0.35">
      <c r="A26" s="11">
        <v>11006</v>
      </c>
      <c r="B26" s="8">
        <v>30</v>
      </c>
      <c r="C26" s="9">
        <v>43132</v>
      </c>
      <c r="D26" s="8" t="s">
        <v>32</v>
      </c>
      <c r="E26" s="8">
        <v>19689</v>
      </c>
    </row>
    <row r="27" spans="1:5" x14ac:dyDescent="0.35">
      <c r="A27" s="11">
        <v>11006</v>
      </c>
      <c r="B27" s="8">
        <v>30</v>
      </c>
      <c r="C27" s="9">
        <v>43132</v>
      </c>
      <c r="D27" s="8" t="s">
        <v>2</v>
      </c>
      <c r="E27" s="8">
        <v>20999</v>
      </c>
    </row>
    <row r="28" spans="1:5" x14ac:dyDescent="0.35">
      <c r="A28" s="11">
        <v>11007</v>
      </c>
      <c r="B28" s="8">
        <v>21</v>
      </c>
      <c r="C28" s="9">
        <v>43101</v>
      </c>
      <c r="D28" s="8" t="s">
        <v>2</v>
      </c>
      <c r="E28" s="8">
        <v>887</v>
      </c>
    </row>
    <row r="29" spans="1:5" x14ac:dyDescent="0.35">
      <c r="A29" s="11">
        <v>11007</v>
      </c>
      <c r="B29" s="8">
        <v>21</v>
      </c>
      <c r="C29" s="9">
        <v>43132</v>
      </c>
      <c r="D29" s="8" t="s">
        <v>2</v>
      </c>
      <c r="E29" s="8">
        <v>887</v>
      </c>
    </row>
    <row r="30" spans="1:5" x14ac:dyDescent="0.35">
      <c r="A30" s="11">
        <v>11008</v>
      </c>
      <c r="B30" s="8">
        <v>26</v>
      </c>
      <c r="C30" s="9">
        <v>43101</v>
      </c>
      <c r="D30" s="8" t="s">
        <v>32</v>
      </c>
      <c r="E30" s="8">
        <v>2273</v>
      </c>
    </row>
    <row r="31" spans="1:5" x14ac:dyDescent="0.35">
      <c r="A31" s="11">
        <v>11008</v>
      </c>
      <c r="B31" s="8">
        <v>26</v>
      </c>
      <c r="C31" s="9">
        <v>43132</v>
      </c>
      <c r="D31" s="8" t="s">
        <v>32</v>
      </c>
      <c r="E31" s="8">
        <v>2273</v>
      </c>
    </row>
    <row r="32" spans="1:5" x14ac:dyDescent="0.35">
      <c r="A32" s="11">
        <v>11009</v>
      </c>
      <c r="B32" s="8">
        <v>53</v>
      </c>
      <c r="C32" s="9">
        <v>43101</v>
      </c>
      <c r="D32" s="8" t="s">
        <v>32</v>
      </c>
      <c r="E32" s="8">
        <v>6621</v>
      </c>
    </row>
    <row r="33" spans="1:5" x14ac:dyDescent="0.35">
      <c r="A33" s="11">
        <v>11009</v>
      </c>
      <c r="B33" s="8">
        <v>53</v>
      </c>
      <c r="C33" s="9">
        <v>43132</v>
      </c>
      <c r="D33" s="8" t="s">
        <v>32</v>
      </c>
      <c r="E33" s="8">
        <v>6621</v>
      </c>
    </row>
    <row r="34" spans="1:5" x14ac:dyDescent="0.35">
      <c r="A34" s="11">
        <v>11010</v>
      </c>
      <c r="B34" s="8">
        <v>20</v>
      </c>
      <c r="C34" s="9">
        <v>43101</v>
      </c>
      <c r="D34" s="8" t="s">
        <v>32</v>
      </c>
      <c r="E34" s="8">
        <v>3292</v>
      </c>
    </row>
    <row r="35" spans="1:5" x14ac:dyDescent="0.35">
      <c r="A35" s="11">
        <v>11010</v>
      </c>
      <c r="B35" s="8">
        <v>20</v>
      </c>
      <c r="C35" s="9">
        <v>43132</v>
      </c>
      <c r="D35" s="8" t="s">
        <v>32</v>
      </c>
      <c r="E35" s="8">
        <v>3292</v>
      </c>
    </row>
    <row r="36" spans="1:5" x14ac:dyDescent="0.35">
      <c r="A36" s="11">
        <v>11007</v>
      </c>
      <c r="B36" s="8">
        <v>21</v>
      </c>
      <c r="C36" s="9">
        <v>43132</v>
      </c>
      <c r="D36" s="8" t="s">
        <v>32</v>
      </c>
      <c r="E36" s="8">
        <v>69999</v>
      </c>
    </row>
    <row r="37" spans="1:5" x14ac:dyDescent="0.35">
      <c r="A37" s="11">
        <v>11008</v>
      </c>
      <c r="B37" s="8">
        <v>26</v>
      </c>
      <c r="C37" s="9">
        <v>43101</v>
      </c>
      <c r="D37" s="8" t="s">
        <v>3</v>
      </c>
      <c r="E37" s="8">
        <v>112273</v>
      </c>
    </row>
    <row r="38" spans="1:5" x14ac:dyDescent="0.35">
      <c r="A38" s="11">
        <v>11009</v>
      </c>
      <c r="B38" s="8">
        <v>53</v>
      </c>
      <c r="C38" s="9">
        <v>43132</v>
      </c>
      <c r="D38" s="8" t="s">
        <v>3</v>
      </c>
      <c r="E38" s="8">
        <v>59999</v>
      </c>
    </row>
    <row r="39" spans="1:5" x14ac:dyDescent="0.35">
      <c r="A39" s="11">
        <v>11009</v>
      </c>
      <c r="B39" s="8">
        <v>53</v>
      </c>
      <c r="C39" s="9">
        <v>43132</v>
      </c>
      <c r="D39" s="8" t="s">
        <v>3</v>
      </c>
      <c r="E39" s="8">
        <v>40000</v>
      </c>
    </row>
    <row r="40" spans="1:5" x14ac:dyDescent="0.35">
      <c r="A40" s="11">
        <v>11010</v>
      </c>
      <c r="B40" s="8">
        <v>20</v>
      </c>
      <c r="C40" s="9">
        <v>43132</v>
      </c>
      <c r="D40" s="8" t="s">
        <v>3</v>
      </c>
      <c r="E40" s="8">
        <v>29999</v>
      </c>
    </row>
    <row r="41" spans="1:5" x14ac:dyDescent="0.35">
      <c r="A41" s="11">
        <v>11010</v>
      </c>
      <c r="B41" s="8">
        <v>20</v>
      </c>
      <c r="C41" s="9">
        <v>43132</v>
      </c>
      <c r="D41" s="8" t="s">
        <v>3</v>
      </c>
      <c r="E41" s="8">
        <v>19999</v>
      </c>
    </row>
    <row r="42" spans="1:5" x14ac:dyDescent="0.35">
      <c r="A42" s="11">
        <v>11011</v>
      </c>
      <c r="B42" s="8">
        <v>24</v>
      </c>
      <c r="C42" s="9">
        <v>43101</v>
      </c>
      <c r="D42" s="8" t="s">
        <v>2</v>
      </c>
      <c r="E42" s="8">
        <v>980</v>
      </c>
    </row>
    <row r="43" spans="1:5" x14ac:dyDescent="0.35">
      <c r="A43" s="11">
        <v>11011</v>
      </c>
      <c r="B43" s="8">
        <v>24</v>
      </c>
      <c r="C43" s="9">
        <v>43132</v>
      </c>
      <c r="D43" s="8" t="s">
        <v>2</v>
      </c>
      <c r="E43" s="8">
        <v>980</v>
      </c>
    </row>
    <row r="44" spans="1:5" x14ac:dyDescent="0.35">
      <c r="A44" s="11">
        <v>11012</v>
      </c>
      <c r="B44" s="8">
        <v>43</v>
      </c>
      <c r="C44" s="9">
        <v>43101</v>
      </c>
      <c r="D44" s="8" t="s">
        <v>2</v>
      </c>
      <c r="E44" s="8">
        <v>974</v>
      </c>
    </row>
    <row r="45" spans="1:5" x14ac:dyDescent="0.35">
      <c r="A45" s="11">
        <v>11012</v>
      </c>
      <c r="B45" s="8">
        <v>43</v>
      </c>
      <c r="C45" s="9">
        <v>43132</v>
      </c>
      <c r="D45" s="8" t="s">
        <v>2</v>
      </c>
      <c r="E45" s="8">
        <v>974</v>
      </c>
    </row>
    <row r="46" spans="1:5" x14ac:dyDescent="0.35">
      <c r="A46" s="11">
        <v>11013</v>
      </c>
      <c r="B46" s="8">
        <v>25</v>
      </c>
      <c r="C46" s="9">
        <v>43101</v>
      </c>
      <c r="D46" s="8" t="s">
        <v>32</v>
      </c>
      <c r="E46" s="8">
        <v>6762</v>
      </c>
    </row>
    <row r="47" spans="1:5" x14ac:dyDescent="0.35">
      <c r="A47" s="11">
        <v>11013</v>
      </c>
      <c r="B47" s="8">
        <v>25</v>
      </c>
      <c r="C47" s="9">
        <v>43132</v>
      </c>
      <c r="D47" s="8" t="s">
        <v>32</v>
      </c>
      <c r="E47" s="8">
        <v>6762</v>
      </c>
    </row>
    <row r="48" spans="1:5" x14ac:dyDescent="0.35">
      <c r="A48" s="11">
        <v>11014</v>
      </c>
      <c r="B48" s="8">
        <v>26</v>
      </c>
      <c r="C48" s="9">
        <v>43101</v>
      </c>
      <c r="D48" s="8" t="s">
        <v>3</v>
      </c>
      <c r="E48" s="8">
        <v>310</v>
      </c>
    </row>
    <row r="49" spans="1:5" x14ac:dyDescent="0.35">
      <c r="A49" s="11">
        <v>11014</v>
      </c>
      <c r="B49" s="8">
        <v>26</v>
      </c>
      <c r="C49" s="9">
        <v>43132</v>
      </c>
      <c r="D49" s="8" t="s">
        <v>3</v>
      </c>
      <c r="E49" s="8">
        <v>310</v>
      </c>
    </row>
    <row r="50" spans="1:5" x14ac:dyDescent="0.35">
      <c r="A50" s="11">
        <v>11015</v>
      </c>
      <c r="B50" s="8">
        <v>55</v>
      </c>
      <c r="C50" s="9">
        <v>43101</v>
      </c>
      <c r="D50" s="8" t="s">
        <v>33</v>
      </c>
      <c r="E50" s="8">
        <v>1882</v>
      </c>
    </row>
    <row r="51" spans="1:5" x14ac:dyDescent="0.35">
      <c r="A51" s="11">
        <v>11015</v>
      </c>
      <c r="B51" s="8">
        <v>55</v>
      </c>
      <c r="C51" s="9">
        <v>43132</v>
      </c>
      <c r="D51" s="8" t="s">
        <v>33</v>
      </c>
      <c r="E51" s="8">
        <v>1882</v>
      </c>
    </row>
    <row r="52" spans="1:5" x14ac:dyDescent="0.35">
      <c r="A52" s="11">
        <v>11016</v>
      </c>
      <c r="B52" s="8">
        <v>18</v>
      </c>
      <c r="C52" s="9">
        <v>43101</v>
      </c>
      <c r="D52" s="8" t="s">
        <v>2</v>
      </c>
      <c r="E52" s="8">
        <v>584</v>
      </c>
    </row>
    <row r="53" spans="1:5" x14ac:dyDescent="0.35">
      <c r="A53" s="11">
        <v>11016</v>
      </c>
      <c r="B53" s="8">
        <v>18</v>
      </c>
      <c r="C53" s="9">
        <v>43132</v>
      </c>
      <c r="D53" s="8" t="s">
        <v>2</v>
      </c>
      <c r="E53" s="8">
        <v>584</v>
      </c>
    </row>
    <row r="54" spans="1:5" x14ac:dyDescent="0.35">
      <c r="A54" s="11">
        <v>11017</v>
      </c>
      <c r="B54" s="8">
        <v>52</v>
      </c>
      <c r="C54" s="9">
        <v>43101</v>
      </c>
      <c r="D54" s="8" t="s">
        <v>3</v>
      </c>
      <c r="E54" s="8">
        <v>1554</v>
      </c>
    </row>
    <row r="55" spans="1:5" x14ac:dyDescent="0.35">
      <c r="A55" s="11">
        <v>11017</v>
      </c>
      <c r="B55" s="8">
        <v>52</v>
      </c>
      <c r="C55" s="9">
        <v>43132</v>
      </c>
      <c r="D55" s="8" t="s">
        <v>3</v>
      </c>
      <c r="E55" s="8">
        <v>1554</v>
      </c>
    </row>
    <row r="56" spans="1:5" x14ac:dyDescent="0.35">
      <c r="A56" s="11">
        <v>11018</v>
      </c>
      <c r="B56" s="8">
        <v>50</v>
      </c>
      <c r="C56" s="9">
        <v>43101</v>
      </c>
      <c r="D56" s="8" t="s">
        <v>32</v>
      </c>
      <c r="E56" s="8">
        <v>1631</v>
      </c>
    </row>
    <row r="57" spans="1:5" x14ac:dyDescent="0.35">
      <c r="A57" s="11">
        <v>11018</v>
      </c>
      <c r="B57" s="8">
        <v>50</v>
      </c>
      <c r="C57" s="9">
        <v>43132</v>
      </c>
      <c r="D57" s="8" t="s">
        <v>32</v>
      </c>
      <c r="E57" s="8">
        <v>1631</v>
      </c>
    </row>
    <row r="58" spans="1:5" x14ac:dyDescent="0.35">
      <c r="A58" s="11">
        <v>11019</v>
      </c>
      <c r="B58" s="8">
        <v>21</v>
      </c>
      <c r="C58" s="9">
        <v>43101</v>
      </c>
      <c r="D58" s="8" t="s">
        <v>32</v>
      </c>
      <c r="E58" s="8">
        <v>3294</v>
      </c>
    </row>
    <row r="59" spans="1:5" x14ac:dyDescent="0.35">
      <c r="A59" s="11">
        <v>11019</v>
      </c>
      <c r="B59" s="8">
        <v>21</v>
      </c>
      <c r="C59" s="9">
        <v>43132</v>
      </c>
      <c r="D59" s="8" t="s">
        <v>32</v>
      </c>
      <c r="E59" s="8">
        <v>3294</v>
      </c>
    </row>
    <row r="60" spans="1:5" x14ac:dyDescent="0.35">
      <c r="A60" s="11">
        <v>11020</v>
      </c>
      <c r="B60" s="8">
        <v>43</v>
      </c>
      <c r="C60" s="9">
        <v>43101</v>
      </c>
      <c r="D60" s="8" t="s">
        <v>2</v>
      </c>
      <c r="E60" s="8">
        <v>1014</v>
      </c>
    </row>
    <row r="61" spans="1:5" x14ac:dyDescent="0.35">
      <c r="A61" s="11">
        <v>11020</v>
      </c>
      <c r="B61" s="8">
        <v>43</v>
      </c>
      <c r="C61" s="9">
        <v>43132</v>
      </c>
      <c r="D61" s="8" t="s">
        <v>2</v>
      </c>
      <c r="E61" s="8">
        <v>1014</v>
      </c>
    </row>
    <row r="62" spans="1:5" x14ac:dyDescent="0.35">
      <c r="A62" s="11">
        <v>11021</v>
      </c>
      <c r="B62" s="8">
        <v>49</v>
      </c>
      <c r="C62" s="9">
        <v>43101</v>
      </c>
      <c r="D62" s="8" t="s">
        <v>3</v>
      </c>
      <c r="E62" s="8">
        <v>427</v>
      </c>
    </row>
    <row r="63" spans="1:5" x14ac:dyDescent="0.35">
      <c r="A63" s="11">
        <v>11021</v>
      </c>
      <c r="B63" s="8">
        <v>49</v>
      </c>
      <c r="C63" s="9">
        <v>43132</v>
      </c>
      <c r="D63" s="8" t="s">
        <v>3</v>
      </c>
      <c r="E63" s="8">
        <v>427</v>
      </c>
    </row>
    <row r="64" spans="1:5" x14ac:dyDescent="0.35">
      <c r="A64" s="11">
        <v>11022</v>
      </c>
      <c r="B64" s="8">
        <v>24</v>
      </c>
      <c r="C64" s="9">
        <v>43101</v>
      </c>
      <c r="D64" s="8" t="s">
        <v>2</v>
      </c>
      <c r="E64" s="8">
        <v>1932</v>
      </c>
    </row>
    <row r="65" spans="1:5" x14ac:dyDescent="0.35">
      <c r="A65" s="11">
        <v>11022</v>
      </c>
      <c r="B65" s="8">
        <v>24</v>
      </c>
      <c r="C65" s="9">
        <v>43132</v>
      </c>
      <c r="D65" s="8" t="s">
        <v>2</v>
      </c>
      <c r="E65" s="8">
        <v>1932</v>
      </c>
    </row>
    <row r="66" spans="1:5" x14ac:dyDescent="0.35">
      <c r="A66" s="11">
        <v>11023</v>
      </c>
      <c r="B66" s="8">
        <v>42</v>
      </c>
      <c r="C66" s="9">
        <v>43101</v>
      </c>
      <c r="D66" s="8" t="s">
        <v>3</v>
      </c>
      <c r="E66" s="8">
        <v>1108</v>
      </c>
    </row>
    <row r="67" spans="1:5" x14ac:dyDescent="0.35">
      <c r="A67" s="11">
        <v>11023</v>
      </c>
      <c r="B67" s="8">
        <v>42</v>
      </c>
      <c r="C67" s="9">
        <v>43132</v>
      </c>
      <c r="D67" s="8" t="s">
        <v>3</v>
      </c>
      <c r="E67" s="8">
        <v>1108</v>
      </c>
    </row>
    <row r="68" spans="1:5" x14ac:dyDescent="0.35">
      <c r="A68" s="11">
        <v>11024</v>
      </c>
      <c r="B68" s="8">
        <v>48</v>
      </c>
      <c r="C68" s="9">
        <v>43101</v>
      </c>
      <c r="D68" s="8" t="s">
        <v>33</v>
      </c>
      <c r="E68" s="8">
        <v>1245</v>
      </c>
    </row>
    <row r="69" spans="1:5" x14ac:dyDescent="0.35">
      <c r="A69" s="11">
        <v>11024</v>
      </c>
      <c r="B69" s="8">
        <v>48</v>
      </c>
      <c r="C69" s="9">
        <v>43132</v>
      </c>
      <c r="D69" s="8" t="s">
        <v>33</v>
      </c>
      <c r="E69" s="8">
        <v>1245</v>
      </c>
    </row>
    <row r="70" spans="1:5" x14ac:dyDescent="0.35">
      <c r="A70" s="11">
        <v>11025</v>
      </c>
      <c r="B70" s="8">
        <v>38</v>
      </c>
      <c r="C70" s="9">
        <v>43101</v>
      </c>
      <c r="D70" s="8" t="s">
        <v>3</v>
      </c>
      <c r="E70" s="8">
        <v>1847</v>
      </c>
    </row>
    <row r="71" spans="1:5" x14ac:dyDescent="0.35">
      <c r="A71" s="11">
        <v>11025</v>
      </c>
      <c r="B71" s="8">
        <v>38</v>
      </c>
      <c r="C71" s="9">
        <v>43132</v>
      </c>
      <c r="D71" s="8" t="s">
        <v>3</v>
      </c>
      <c r="E71" s="8">
        <v>1847</v>
      </c>
    </row>
    <row r="72" spans="1:5" x14ac:dyDescent="0.35">
      <c r="A72" s="11">
        <v>11026</v>
      </c>
      <c r="B72" s="8">
        <v>17</v>
      </c>
      <c r="C72" s="9">
        <v>43101</v>
      </c>
      <c r="D72" s="8" t="s">
        <v>32</v>
      </c>
      <c r="E72" s="8">
        <v>5974</v>
      </c>
    </row>
    <row r="73" spans="1:5" x14ac:dyDescent="0.35">
      <c r="A73" s="11">
        <v>11026</v>
      </c>
      <c r="B73" s="8">
        <v>17</v>
      </c>
      <c r="C73" s="9">
        <v>43132</v>
      </c>
      <c r="D73" s="8" t="s">
        <v>32</v>
      </c>
      <c r="E73" s="8">
        <v>5974</v>
      </c>
    </row>
    <row r="74" spans="1:5" x14ac:dyDescent="0.35">
      <c r="A74" s="11">
        <v>11027</v>
      </c>
      <c r="B74" s="8">
        <v>26</v>
      </c>
      <c r="C74" s="9">
        <v>43101</v>
      </c>
      <c r="D74" s="8" t="s">
        <v>2</v>
      </c>
      <c r="E74" s="8">
        <v>755</v>
      </c>
    </row>
    <row r="75" spans="1:5" x14ac:dyDescent="0.35">
      <c r="A75" s="11">
        <v>11027</v>
      </c>
      <c r="B75" s="8">
        <v>26</v>
      </c>
      <c r="C75" s="9">
        <v>43132</v>
      </c>
      <c r="D75" s="8" t="s">
        <v>2</v>
      </c>
      <c r="E75" s="8">
        <v>755</v>
      </c>
    </row>
    <row r="76" spans="1:5" x14ac:dyDescent="0.35">
      <c r="A76" s="11">
        <v>11028</v>
      </c>
      <c r="B76" s="8">
        <v>18</v>
      </c>
      <c r="C76" s="9">
        <v>43101</v>
      </c>
      <c r="D76" s="8" t="s">
        <v>3</v>
      </c>
      <c r="E76" s="8">
        <v>301</v>
      </c>
    </row>
    <row r="77" spans="1:5" x14ac:dyDescent="0.35">
      <c r="A77" s="11">
        <v>11028</v>
      </c>
      <c r="B77" s="8">
        <v>18</v>
      </c>
      <c r="C77" s="9">
        <v>43132</v>
      </c>
      <c r="D77" s="8" t="s">
        <v>3</v>
      </c>
      <c r="E77" s="8">
        <v>301</v>
      </c>
    </row>
    <row r="78" spans="1:5" x14ac:dyDescent="0.35">
      <c r="A78" s="11">
        <v>11029</v>
      </c>
      <c r="B78" s="8">
        <v>16</v>
      </c>
      <c r="C78" s="9">
        <v>43101</v>
      </c>
      <c r="D78" s="8" t="s">
        <v>33</v>
      </c>
      <c r="E78" s="8">
        <v>833</v>
      </c>
    </row>
    <row r="79" spans="1:5" x14ac:dyDescent="0.35">
      <c r="A79" s="11">
        <v>11029</v>
      </c>
      <c r="B79" s="8">
        <v>16</v>
      </c>
      <c r="C79" s="9">
        <v>43132</v>
      </c>
      <c r="D79" s="8" t="s">
        <v>33</v>
      </c>
      <c r="E79" s="8">
        <v>833</v>
      </c>
    </row>
    <row r="80" spans="1:5" x14ac:dyDescent="0.35">
      <c r="A80" s="11">
        <v>11030</v>
      </c>
      <c r="B80" s="8">
        <v>55</v>
      </c>
      <c r="C80" s="9">
        <v>43101</v>
      </c>
      <c r="D80" s="8" t="s">
        <v>2</v>
      </c>
      <c r="E80" s="8">
        <v>825</v>
      </c>
    </row>
    <row r="81" spans="1:5" x14ac:dyDescent="0.35">
      <c r="A81" s="11">
        <v>11030</v>
      </c>
      <c r="B81" s="8">
        <v>55</v>
      </c>
      <c r="C81" s="9">
        <v>43132</v>
      </c>
      <c r="D81" s="8" t="s">
        <v>2</v>
      </c>
      <c r="E81" s="8">
        <v>825</v>
      </c>
    </row>
    <row r="82" spans="1:5" x14ac:dyDescent="0.35">
      <c r="A82" s="11">
        <v>11031</v>
      </c>
      <c r="B82" s="8">
        <v>28</v>
      </c>
      <c r="C82" s="9">
        <v>43101</v>
      </c>
      <c r="D82" s="8" t="s">
        <v>3</v>
      </c>
      <c r="E82" s="8">
        <v>228</v>
      </c>
    </row>
    <row r="83" spans="1:5" x14ac:dyDescent="0.35">
      <c r="A83" s="11">
        <v>11031</v>
      </c>
      <c r="B83" s="8">
        <v>28</v>
      </c>
      <c r="C83" s="9">
        <v>43132</v>
      </c>
      <c r="D83" s="8" t="s">
        <v>3</v>
      </c>
      <c r="E83" s="8">
        <v>228</v>
      </c>
    </row>
    <row r="84" spans="1:5" x14ac:dyDescent="0.35">
      <c r="A84" s="11">
        <v>11032</v>
      </c>
      <c r="B84" s="8">
        <v>29</v>
      </c>
      <c r="C84" s="9">
        <v>43101</v>
      </c>
      <c r="D84" s="8" t="s">
        <v>33</v>
      </c>
      <c r="E84" s="8">
        <v>1633</v>
      </c>
    </row>
    <row r="85" spans="1:5" x14ac:dyDescent="0.35">
      <c r="A85" s="11">
        <v>11032</v>
      </c>
      <c r="B85" s="8">
        <v>29</v>
      </c>
      <c r="C85" s="9">
        <v>43132</v>
      </c>
      <c r="D85" s="8" t="s">
        <v>33</v>
      </c>
      <c r="E85" s="8">
        <v>1633</v>
      </c>
    </row>
    <row r="86" spans="1:5" x14ac:dyDescent="0.35">
      <c r="A86" s="11">
        <v>11033</v>
      </c>
      <c r="B86" s="8">
        <v>52</v>
      </c>
      <c r="C86" s="9">
        <v>43101</v>
      </c>
      <c r="D86" s="8" t="s">
        <v>33</v>
      </c>
      <c r="E86" s="8">
        <v>1023</v>
      </c>
    </row>
    <row r="87" spans="1:5" x14ac:dyDescent="0.35">
      <c r="A87" s="11">
        <v>11033</v>
      </c>
      <c r="B87" s="8">
        <v>52</v>
      </c>
      <c r="C87" s="9">
        <v>43132</v>
      </c>
      <c r="D87" s="8" t="s">
        <v>33</v>
      </c>
      <c r="E87" s="8">
        <v>1023</v>
      </c>
    </row>
    <row r="88" spans="1:5" x14ac:dyDescent="0.35">
      <c r="A88" s="11">
        <v>11034</v>
      </c>
      <c r="B88" s="8">
        <v>40</v>
      </c>
      <c r="C88" s="9">
        <v>43101</v>
      </c>
      <c r="D88" s="8" t="s">
        <v>33</v>
      </c>
      <c r="E88" s="8">
        <v>1837</v>
      </c>
    </row>
    <row r="89" spans="1:5" x14ac:dyDescent="0.35">
      <c r="A89" s="11">
        <v>11034</v>
      </c>
      <c r="B89" s="8">
        <v>40</v>
      </c>
      <c r="C89" s="9">
        <v>43132</v>
      </c>
      <c r="D89" s="8" t="s">
        <v>33</v>
      </c>
      <c r="E89" s="8">
        <v>1837</v>
      </c>
    </row>
    <row r="90" spans="1:5" x14ac:dyDescent="0.35">
      <c r="A90" s="11">
        <v>11035</v>
      </c>
      <c r="B90" s="8">
        <v>34</v>
      </c>
      <c r="C90" s="9">
        <v>43101</v>
      </c>
      <c r="D90" s="8" t="s">
        <v>33</v>
      </c>
      <c r="E90" s="8">
        <v>1058</v>
      </c>
    </row>
    <row r="91" spans="1:5" x14ac:dyDescent="0.35">
      <c r="A91" s="11">
        <v>11035</v>
      </c>
      <c r="B91" s="8">
        <v>34</v>
      </c>
      <c r="C91" s="9">
        <v>43132</v>
      </c>
      <c r="D91" s="8" t="s">
        <v>33</v>
      </c>
      <c r="E91" s="8">
        <v>1058</v>
      </c>
    </row>
    <row r="92" spans="1:5" x14ac:dyDescent="0.35">
      <c r="A92" s="11">
        <v>11036</v>
      </c>
      <c r="B92" s="8">
        <v>35</v>
      </c>
      <c r="C92" s="9">
        <v>43101</v>
      </c>
      <c r="D92" s="8" t="s">
        <v>32</v>
      </c>
      <c r="E92" s="8">
        <v>3183</v>
      </c>
    </row>
    <row r="93" spans="1:5" x14ac:dyDescent="0.35">
      <c r="A93" s="11">
        <v>11036</v>
      </c>
      <c r="B93" s="8">
        <v>35</v>
      </c>
      <c r="C93" s="9">
        <v>43132</v>
      </c>
      <c r="D93" s="8" t="s">
        <v>32</v>
      </c>
      <c r="E93" s="8">
        <v>3183</v>
      </c>
    </row>
    <row r="94" spans="1:5" x14ac:dyDescent="0.35">
      <c r="A94" s="11">
        <v>11037</v>
      </c>
      <c r="B94" s="8">
        <v>46</v>
      </c>
      <c r="C94" s="9">
        <v>43101</v>
      </c>
      <c r="D94" s="8" t="s">
        <v>33</v>
      </c>
      <c r="E94" s="8">
        <v>1725</v>
      </c>
    </row>
    <row r="95" spans="1:5" x14ac:dyDescent="0.35">
      <c r="A95" s="11">
        <v>11037</v>
      </c>
      <c r="B95" s="8">
        <v>46</v>
      </c>
      <c r="C95" s="9">
        <v>43132</v>
      </c>
      <c r="D95" s="8" t="s">
        <v>33</v>
      </c>
      <c r="E95" s="8">
        <v>1725</v>
      </c>
    </row>
    <row r="96" spans="1:5" x14ac:dyDescent="0.35">
      <c r="A96" s="11">
        <v>11038</v>
      </c>
      <c r="B96" s="8">
        <v>34</v>
      </c>
      <c r="C96" s="9">
        <v>43101</v>
      </c>
      <c r="D96" s="8" t="s">
        <v>3</v>
      </c>
      <c r="E96" s="8">
        <v>1505</v>
      </c>
    </row>
    <row r="97" spans="1:5" x14ac:dyDescent="0.35">
      <c r="A97" s="11">
        <v>11038</v>
      </c>
      <c r="B97" s="8">
        <v>34</v>
      </c>
      <c r="C97" s="9">
        <v>43132</v>
      </c>
      <c r="D97" s="8" t="s">
        <v>3</v>
      </c>
      <c r="E97" s="8">
        <v>1505</v>
      </c>
    </row>
    <row r="98" spans="1:5" x14ac:dyDescent="0.35">
      <c r="A98" s="11">
        <v>11039</v>
      </c>
      <c r="B98" s="8">
        <v>45</v>
      </c>
      <c r="C98" s="9">
        <v>43101</v>
      </c>
      <c r="D98" s="8" t="s">
        <v>32</v>
      </c>
      <c r="E98" s="8">
        <v>3878</v>
      </c>
    </row>
    <row r="99" spans="1:5" x14ac:dyDescent="0.35">
      <c r="A99" s="11">
        <v>11039</v>
      </c>
      <c r="B99" s="8">
        <v>45</v>
      </c>
      <c r="C99" s="9">
        <v>43132</v>
      </c>
      <c r="D99" s="8" t="s">
        <v>32</v>
      </c>
      <c r="E99" s="8">
        <v>3878</v>
      </c>
    </row>
    <row r="100" spans="1:5" x14ac:dyDescent="0.35">
      <c r="A100" s="11">
        <v>11040</v>
      </c>
      <c r="B100" s="8">
        <v>24</v>
      </c>
      <c r="C100" s="9">
        <v>43101</v>
      </c>
      <c r="D100" s="8" t="s">
        <v>2</v>
      </c>
      <c r="E100" s="8">
        <v>1623</v>
      </c>
    </row>
    <row r="101" spans="1:5" x14ac:dyDescent="0.35">
      <c r="A101" s="11">
        <v>11040</v>
      </c>
      <c r="B101" s="8">
        <v>24</v>
      </c>
      <c r="C101" s="9">
        <v>43132</v>
      </c>
      <c r="D101" s="8" t="s">
        <v>2</v>
      </c>
      <c r="E101" s="8">
        <v>1623</v>
      </c>
    </row>
    <row r="102" spans="1:5" x14ac:dyDescent="0.35">
      <c r="A102" s="11">
        <v>11041</v>
      </c>
      <c r="B102" s="8">
        <v>48</v>
      </c>
      <c r="C102" s="9">
        <v>43101</v>
      </c>
      <c r="D102" s="8" t="s">
        <v>3</v>
      </c>
      <c r="E102" s="8">
        <v>153</v>
      </c>
    </row>
    <row r="103" spans="1:5" x14ac:dyDescent="0.35">
      <c r="A103" s="11">
        <v>11041</v>
      </c>
      <c r="B103" s="8">
        <v>48</v>
      </c>
      <c r="C103" s="9">
        <v>43132</v>
      </c>
      <c r="D103" s="8" t="s">
        <v>3</v>
      </c>
      <c r="E103" s="8">
        <v>153</v>
      </c>
    </row>
    <row r="104" spans="1:5" x14ac:dyDescent="0.35">
      <c r="A104" s="11">
        <v>11042</v>
      </c>
      <c r="B104" s="8">
        <v>46</v>
      </c>
      <c r="C104" s="9">
        <v>43101</v>
      </c>
      <c r="D104" s="8" t="s">
        <v>3</v>
      </c>
      <c r="E104" s="8">
        <v>1456</v>
      </c>
    </row>
    <row r="105" spans="1:5" x14ac:dyDescent="0.35">
      <c r="A105" s="11">
        <v>11042</v>
      </c>
      <c r="B105" s="8">
        <v>46</v>
      </c>
      <c r="C105" s="9">
        <v>43132</v>
      </c>
      <c r="D105" s="8" t="s">
        <v>3</v>
      </c>
      <c r="E105" s="8">
        <v>1456</v>
      </c>
    </row>
    <row r="106" spans="1:5" x14ac:dyDescent="0.35">
      <c r="A106" s="11">
        <v>11043</v>
      </c>
      <c r="B106" s="8">
        <v>49</v>
      </c>
      <c r="C106" s="9">
        <v>43101</v>
      </c>
      <c r="D106" s="8" t="s">
        <v>32</v>
      </c>
      <c r="E106" s="8">
        <v>2102</v>
      </c>
    </row>
    <row r="107" spans="1:5" x14ac:dyDescent="0.35">
      <c r="A107" s="11">
        <v>11043</v>
      </c>
      <c r="B107" s="8">
        <v>49</v>
      </c>
      <c r="C107" s="9">
        <v>43132</v>
      </c>
      <c r="D107" s="8" t="s">
        <v>32</v>
      </c>
      <c r="E107" s="8">
        <v>2102</v>
      </c>
    </row>
    <row r="108" spans="1:5" x14ac:dyDescent="0.35">
      <c r="A108" s="11">
        <v>11044</v>
      </c>
      <c r="B108" s="8">
        <v>36</v>
      </c>
      <c r="C108" s="9">
        <v>43101</v>
      </c>
      <c r="D108" s="8" t="s">
        <v>33</v>
      </c>
      <c r="E108" s="8">
        <v>1138</v>
      </c>
    </row>
    <row r="109" spans="1:5" x14ac:dyDescent="0.35">
      <c r="A109" s="11">
        <v>11044</v>
      </c>
      <c r="B109" s="8">
        <v>36</v>
      </c>
      <c r="C109" s="9">
        <v>43132</v>
      </c>
      <c r="D109" s="8" t="s">
        <v>33</v>
      </c>
      <c r="E109" s="8">
        <v>1138</v>
      </c>
    </row>
    <row r="110" spans="1:5" x14ac:dyDescent="0.35">
      <c r="A110" s="11">
        <v>11045</v>
      </c>
      <c r="B110" s="8">
        <v>31</v>
      </c>
      <c r="C110" s="9">
        <v>43101</v>
      </c>
      <c r="D110" s="8" t="s">
        <v>33</v>
      </c>
      <c r="E110" s="8">
        <v>437</v>
      </c>
    </row>
    <row r="111" spans="1:5" x14ac:dyDescent="0.35">
      <c r="A111" s="11">
        <v>11045</v>
      </c>
      <c r="B111" s="8">
        <v>31</v>
      </c>
      <c r="C111" s="9">
        <v>43132</v>
      </c>
      <c r="D111" s="8" t="s">
        <v>33</v>
      </c>
      <c r="E111" s="8">
        <v>437</v>
      </c>
    </row>
    <row r="112" spans="1:5" x14ac:dyDescent="0.35">
      <c r="A112" s="11">
        <v>11046</v>
      </c>
      <c r="B112" s="8">
        <v>43</v>
      </c>
      <c r="C112" s="9">
        <v>43101</v>
      </c>
      <c r="D112" s="8" t="s">
        <v>2</v>
      </c>
      <c r="E112" s="8">
        <v>435</v>
      </c>
    </row>
    <row r="113" spans="1:5" x14ac:dyDescent="0.35">
      <c r="A113" s="11">
        <v>11046</v>
      </c>
      <c r="B113" s="8">
        <v>43</v>
      </c>
      <c r="C113" s="9">
        <v>43132</v>
      </c>
      <c r="D113" s="8" t="s">
        <v>2</v>
      </c>
      <c r="E113" s="8">
        <v>435</v>
      </c>
    </row>
    <row r="114" spans="1:5" x14ac:dyDescent="0.35">
      <c r="A114" s="11">
        <v>11047</v>
      </c>
      <c r="B114" s="8">
        <v>39</v>
      </c>
      <c r="C114" s="9">
        <v>43101</v>
      </c>
      <c r="D114" s="8" t="s">
        <v>2</v>
      </c>
      <c r="E114" s="8">
        <v>455</v>
      </c>
    </row>
    <row r="115" spans="1:5" x14ac:dyDescent="0.35">
      <c r="A115" s="11">
        <v>11047</v>
      </c>
      <c r="B115" s="8">
        <v>39</v>
      </c>
      <c r="C115" s="9">
        <v>43132</v>
      </c>
      <c r="D115" s="8" t="s">
        <v>2</v>
      </c>
      <c r="E115" s="8">
        <v>455</v>
      </c>
    </row>
    <row r="116" spans="1:5" x14ac:dyDescent="0.35">
      <c r="A116" s="11">
        <v>11048</v>
      </c>
      <c r="B116" s="8">
        <v>53</v>
      </c>
      <c r="C116" s="9">
        <v>43101</v>
      </c>
      <c r="D116" s="8" t="s">
        <v>33</v>
      </c>
      <c r="E116" s="8">
        <v>945</v>
      </c>
    </row>
    <row r="117" spans="1:5" x14ac:dyDescent="0.35">
      <c r="A117" s="11">
        <v>11048</v>
      </c>
      <c r="B117" s="8">
        <v>53</v>
      </c>
      <c r="C117" s="9">
        <v>43132</v>
      </c>
      <c r="D117" s="8" t="s">
        <v>33</v>
      </c>
      <c r="E117" s="8">
        <v>945</v>
      </c>
    </row>
    <row r="118" spans="1:5" x14ac:dyDescent="0.35">
      <c r="A118" s="11">
        <v>11049</v>
      </c>
      <c r="B118" s="8">
        <v>40</v>
      </c>
      <c r="C118" s="9">
        <v>43101</v>
      </c>
      <c r="D118" s="8" t="s">
        <v>3</v>
      </c>
      <c r="E118" s="8">
        <v>1643</v>
      </c>
    </row>
    <row r="119" spans="1:5" x14ac:dyDescent="0.35">
      <c r="A119" s="11">
        <v>11049</v>
      </c>
      <c r="B119" s="8">
        <v>40</v>
      </c>
      <c r="C119" s="9">
        <v>43132</v>
      </c>
      <c r="D119" s="8" t="s">
        <v>3</v>
      </c>
      <c r="E119" s="8">
        <v>1643</v>
      </c>
    </row>
    <row r="120" spans="1:5" x14ac:dyDescent="0.35">
      <c r="A120" s="11">
        <v>11050</v>
      </c>
      <c r="B120" s="8">
        <v>41</v>
      </c>
      <c r="C120" s="9">
        <v>43101</v>
      </c>
      <c r="D120" s="8" t="s">
        <v>2</v>
      </c>
      <c r="E120" s="8">
        <v>1019</v>
      </c>
    </row>
    <row r="121" spans="1:5" x14ac:dyDescent="0.35">
      <c r="A121" s="11">
        <v>11050</v>
      </c>
      <c r="B121" s="8">
        <v>41</v>
      </c>
      <c r="C121" s="9">
        <v>43132</v>
      </c>
      <c r="D121" s="8" t="s">
        <v>2</v>
      </c>
      <c r="E121" s="8">
        <v>1019</v>
      </c>
    </row>
    <row r="122" spans="1:5" x14ac:dyDescent="0.35">
      <c r="A122" s="11">
        <v>11051</v>
      </c>
      <c r="B122" s="8">
        <v>35</v>
      </c>
      <c r="C122" s="9">
        <v>43101</v>
      </c>
      <c r="D122" s="8" t="s">
        <v>33</v>
      </c>
      <c r="E122" s="8">
        <v>1933</v>
      </c>
    </row>
    <row r="123" spans="1:5" x14ac:dyDescent="0.35">
      <c r="A123" s="11">
        <v>11051</v>
      </c>
      <c r="B123" s="8">
        <v>35</v>
      </c>
      <c r="C123" s="9">
        <v>43132</v>
      </c>
      <c r="D123" s="8" t="s">
        <v>33</v>
      </c>
      <c r="E123" s="8">
        <v>1933</v>
      </c>
    </row>
    <row r="124" spans="1:5" x14ac:dyDescent="0.35">
      <c r="A124" s="11">
        <v>11052</v>
      </c>
      <c r="B124" s="8">
        <v>37</v>
      </c>
      <c r="C124" s="9">
        <v>43101</v>
      </c>
      <c r="D124" s="8" t="s">
        <v>2</v>
      </c>
      <c r="E124" s="8">
        <v>1075</v>
      </c>
    </row>
    <row r="125" spans="1:5" x14ac:dyDescent="0.35">
      <c r="A125" s="11">
        <v>11052</v>
      </c>
      <c r="B125" s="8">
        <v>37</v>
      </c>
      <c r="C125" s="9">
        <v>43132</v>
      </c>
      <c r="D125" s="8" t="s">
        <v>2</v>
      </c>
      <c r="E125" s="8">
        <v>1075</v>
      </c>
    </row>
    <row r="126" spans="1:5" x14ac:dyDescent="0.35">
      <c r="A126" s="11">
        <v>11053</v>
      </c>
      <c r="B126" s="8">
        <v>40</v>
      </c>
      <c r="C126" s="9">
        <v>43101</v>
      </c>
      <c r="D126" s="8" t="s">
        <v>33</v>
      </c>
      <c r="E126" s="8">
        <v>1037</v>
      </c>
    </row>
    <row r="127" spans="1:5" x14ac:dyDescent="0.35">
      <c r="A127" s="11">
        <v>11053</v>
      </c>
      <c r="B127" s="8">
        <v>40</v>
      </c>
      <c r="C127" s="9">
        <v>43132</v>
      </c>
      <c r="D127" s="8" t="s">
        <v>33</v>
      </c>
      <c r="E127" s="8">
        <v>1037</v>
      </c>
    </row>
    <row r="128" spans="1:5" x14ac:dyDescent="0.35">
      <c r="A128" s="11">
        <v>11054</v>
      </c>
      <c r="B128" s="8">
        <v>21</v>
      </c>
      <c r="C128" s="9">
        <v>43101</v>
      </c>
      <c r="D128" s="8" t="s">
        <v>2</v>
      </c>
      <c r="E128" s="8">
        <v>765</v>
      </c>
    </row>
    <row r="129" spans="1:5" x14ac:dyDescent="0.35">
      <c r="A129" s="11">
        <v>11054</v>
      </c>
      <c r="B129" s="8">
        <v>21</v>
      </c>
      <c r="C129" s="9">
        <v>43132</v>
      </c>
      <c r="D129" s="8" t="s">
        <v>2</v>
      </c>
      <c r="E129" s="8">
        <v>765</v>
      </c>
    </row>
    <row r="130" spans="1:5" x14ac:dyDescent="0.35">
      <c r="A130" s="11">
        <v>11055</v>
      </c>
      <c r="B130" s="8">
        <v>29</v>
      </c>
      <c r="C130" s="9">
        <v>43101</v>
      </c>
      <c r="D130" s="8" t="s">
        <v>2</v>
      </c>
      <c r="E130" s="8">
        <v>1258</v>
      </c>
    </row>
    <row r="131" spans="1:5" x14ac:dyDescent="0.35">
      <c r="A131" s="11">
        <v>11055</v>
      </c>
      <c r="B131" s="8">
        <v>29</v>
      </c>
      <c r="C131" s="9">
        <v>43132</v>
      </c>
      <c r="D131" s="8" t="s">
        <v>2</v>
      </c>
      <c r="E131" s="8">
        <v>1258</v>
      </c>
    </row>
    <row r="132" spans="1:5" x14ac:dyDescent="0.35">
      <c r="A132" s="11">
        <v>11056</v>
      </c>
      <c r="B132" s="8">
        <v>21</v>
      </c>
      <c r="C132" s="9">
        <v>43101</v>
      </c>
      <c r="D132" s="8" t="s">
        <v>2</v>
      </c>
      <c r="E132" s="8">
        <v>572</v>
      </c>
    </row>
    <row r="133" spans="1:5" x14ac:dyDescent="0.35">
      <c r="A133" s="11">
        <v>11056</v>
      </c>
      <c r="B133" s="8">
        <v>21</v>
      </c>
      <c r="C133" s="9">
        <v>43132</v>
      </c>
      <c r="D133" s="8" t="s">
        <v>2</v>
      </c>
      <c r="E133" s="8">
        <v>572</v>
      </c>
    </row>
    <row r="134" spans="1:5" x14ac:dyDescent="0.35">
      <c r="A134" s="11">
        <v>11057</v>
      </c>
      <c r="B134" s="8">
        <v>39</v>
      </c>
      <c r="C134" s="9">
        <v>43101</v>
      </c>
      <c r="D134" s="8" t="s">
        <v>3</v>
      </c>
      <c r="E134" s="8">
        <v>856</v>
      </c>
    </row>
    <row r="135" spans="1:5" x14ac:dyDescent="0.35">
      <c r="A135" s="11">
        <v>11057</v>
      </c>
      <c r="B135" s="8">
        <v>39</v>
      </c>
      <c r="C135" s="9">
        <v>43132</v>
      </c>
      <c r="D135" s="8" t="s">
        <v>3</v>
      </c>
      <c r="E135" s="8">
        <v>856</v>
      </c>
    </row>
    <row r="136" spans="1:5" x14ac:dyDescent="0.35">
      <c r="A136" s="11">
        <v>11058</v>
      </c>
      <c r="B136" s="8">
        <v>31</v>
      </c>
      <c r="C136" s="9">
        <v>43101</v>
      </c>
      <c r="D136" s="8" t="s">
        <v>2</v>
      </c>
      <c r="E136" s="8">
        <v>807</v>
      </c>
    </row>
    <row r="137" spans="1:5" x14ac:dyDescent="0.35">
      <c r="A137" s="11">
        <v>11058</v>
      </c>
      <c r="B137" s="8">
        <v>31</v>
      </c>
      <c r="C137" s="9">
        <v>43132</v>
      </c>
      <c r="D137" s="8" t="s">
        <v>2</v>
      </c>
      <c r="E137" s="8">
        <v>807</v>
      </c>
    </row>
    <row r="138" spans="1:5" x14ac:dyDescent="0.35">
      <c r="A138" s="11">
        <v>11059</v>
      </c>
      <c r="B138" s="8">
        <v>26</v>
      </c>
      <c r="C138" s="9">
        <v>43101</v>
      </c>
      <c r="D138" s="8" t="s">
        <v>33</v>
      </c>
      <c r="E138" s="8">
        <v>1508</v>
      </c>
    </row>
    <row r="139" spans="1:5" x14ac:dyDescent="0.35">
      <c r="A139" s="11">
        <v>11059</v>
      </c>
      <c r="B139" s="8">
        <v>26</v>
      </c>
      <c r="C139" s="9">
        <v>43132</v>
      </c>
      <c r="D139" s="8" t="s">
        <v>33</v>
      </c>
      <c r="E139" s="8">
        <v>1508</v>
      </c>
    </row>
    <row r="140" spans="1:5" x14ac:dyDescent="0.35">
      <c r="A140" s="11">
        <v>11060</v>
      </c>
      <c r="B140" s="8">
        <v>46</v>
      </c>
      <c r="C140" s="9">
        <v>43101</v>
      </c>
      <c r="D140" s="8" t="s">
        <v>33</v>
      </c>
      <c r="E140" s="8">
        <v>511</v>
      </c>
    </row>
    <row r="141" spans="1:5" x14ac:dyDescent="0.35">
      <c r="A141" s="11">
        <v>11060</v>
      </c>
      <c r="B141" s="8">
        <v>46</v>
      </c>
      <c r="C141" s="9">
        <v>43132</v>
      </c>
      <c r="D141" s="8" t="s">
        <v>33</v>
      </c>
      <c r="E141" s="8">
        <v>511</v>
      </c>
    </row>
    <row r="142" spans="1:5" x14ac:dyDescent="0.35">
      <c r="A142" s="11">
        <v>11061</v>
      </c>
      <c r="B142" s="8">
        <v>15</v>
      </c>
      <c r="C142" s="9">
        <v>43101</v>
      </c>
      <c r="D142" s="8" t="s">
        <v>3</v>
      </c>
      <c r="E142" s="8">
        <v>127</v>
      </c>
    </row>
    <row r="143" spans="1:5" x14ac:dyDescent="0.35">
      <c r="A143" s="11">
        <v>11061</v>
      </c>
      <c r="B143" s="8">
        <v>15</v>
      </c>
      <c r="C143" s="9">
        <v>43132</v>
      </c>
      <c r="D143" s="8" t="s">
        <v>3</v>
      </c>
      <c r="E143" s="8">
        <v>127</v>
      </c>
    </row>
    <row r="144" spans="1:5" x14ac:dyDescent="0.35">
      <c r="A144" s="11">
        <v>11062</v>
      </c>
      <c r="B144" s="8">
        <v>31</v>
      </c>
      <c r="C144" s="9">
        <v>43101</v>
      </c>
      <c r="D144" s="8" t="s">
        <v>3</v>
      </c>
      <c r="E144" s="8">
        <v>848</v>
      </c>
    </row>
    <row r="145" spans="1:5" x14ac:dyDescent="0.35">
      <c r="A145" s="11">
        <v>11062</v>
      </c>
      <c r="B145" s="8">
        <v>31</v>
      </c>
      <c r="C145" s="9">
        <v>43132</v>
      </c>
      <c r="D145" s="8" t="s">
        <v>3</v>
      </c>
      <c r="E145" s="8">
        <v>848</v>
      </c>
    </row>
    <row r="146" spans="1:5" x14ac:dyDescent="0.35">
      <c r="A146" s="11">
        <v>11063</v>
      </c>
      <c r="B146" s="8">
        <v>29</v>
      </c>
      <c r="C146" s="9">
        <v>43101</v>
      </c>
      <c r="D146" s="8" t="s">
        <v>33</v>
      </c>
      <c r="E146" s="8">
        <v>1434</v>
      </c>
    </row>
    <row r="147" spans="1:5" x14ac:dyDescent="0.35">
      <c r="A147" s="11">
        <v>11063</v>
      </c>
      <c r="B147" s="8">
        <v>29</v>
      </c>
      <c r="C147" s="9">
        <v>43132</v>
      </c>
      <c r="D147" s="8" t="s">
        <v>33</v>
      </c>
      <c r="E147" s="8">
        <v>1434</v>
      </c>
    </row>
    <row r="148" spans="1:5" x14ac:dyDescent="0.35">
      <c r="A148" s="11">
        <v>11064</v>
      </c>
      <c r="B148" s="8">
        <v>33</v>
      </c>
      <c r="C148" s="9">
        <v>43101</v>
      </c>
      <c r="D148" s="8" t="s">
        <v>32</v>
      </c>
      <c r="E148" s="8">
        <v>3502</v>
      </c>
    </row>
    <row r="149" spans="1:5" x14ac:dyDescent="0.35">
      <c r="A149" s="11">
        <v>11064</v>
      </c>
      <c r="B149" s="8">
        <v>33</v>
      </c>
      <c r="C149" s="9">
        <v>43132</v>
      </c>
      <c r="D149" s="8" t="s">
        <v>32</v>
      </c>
      <c r="E149" s="8">
        <v>3502</v>
      </c>
    </row>
    <row r="150" spans="1:5" x14ac:dyDescent="0.35">
      <c r="A150" s="11">
        <v>11065</v>
      </c>
      <c r="B150" s="8">
        <v>22</v>
      </c>
      <c r="C150" s="9">
        <v>43101</v>
      </c>
      <c r="D150" s="8" t="s">
        <v>2</v>
      </c>
      <c r="E150" s="8">
        <v>1784</v>
      </c>
    </row>
    <row r="151" spans="1:5" x14ac:dyDescent="0.35">
      <c r="A151" s="11">
        <v>11065</v>
      </c>
      <c r="B151" s="8">
        <v>22</v>
      </c>
      <c r="C151" s="9">
        <v>43132</v>
      </c>
      <c r="D151" s="8" t="s">
        <v>2</v>
      </c>
      <c r="E151" s="8">
        <v>1784</v>
      </c>
    </row>
    <row r="152" spans="1:5" x14ac:dyDescent="0.35">
      <c r="A152" s="11">
        <v>11066</v>
      </c>
      <c r="B152" s="8">
        <v>47</v>
      </c>
      <c r="C152" s="9">
        <v>43101</v>
      </c>
      <c r="D152" s="8" t="s">
        <v>3</v>
      </c>
      <c r="E152" s="8">
        <v>1513</v>
      </c>
    </row>
    <row r="153" spans="1:5" x14ac:dyDescent="0.35">
      <c r="A153" s="11">
        <v>11066</v>
      </c>
      <c r="B153" s="8">
        <v>47</v>
      </c>
      <c r="C153" s="9">
        <v>43132</v>
      </c>
      <c r="D153" s="8" t="s">
        <v>3</v>
      </c>
      <c r="E153" s="8">
        <v>1513</v>
      </c>
    </row>
    <row r="154" spans="1:5" x14ac:dyDescent="0.35">
      <c r="A154" s="11">
        <v>11067</v>
      </c>
      <c r="B154" s="8">
        <v>45</v>
      </c>
      <c r="C154" s="9">
        <v>43101</v>
      </c>
      <c r="D154" s="8" t="s">
        <v>32</v>
      </c>
      <c r="E154" s="8">
        <v>2980</v>
      </c>
    </row>
    <row r="155" spans="1:5" x14ac:dyDescent="0.35">
      <c r="A155" s="11">
        <v>11067</v>
      </c>
      <c r="B155" s="8">
        <v>45</v>
      </c>
      <c r="C155" s="9">
        <v>43132</v>
      </c>
      <c r="D155" s="8" t="s">
        <v>32</v>
      </c>
      <c r="E155" s="8">
        <v>2980</v>
      </c>
    </row>
    <row r="156" spans="1:5" x14ac:dyDescent="0.35">
      <c r="A156" s="11">
        <v>11068</v>
      </c>
      <c r="B156" s="8">
        <v>17</v>
      </c>
      <c r="C156" s="9">
        <v>43101</v>
      </c>
      <c r="D156" s="8" t="s">
        <v>33</v>
      </c>
      <c r="E156" s="8">
        <v>1833</v>
      </c>
    </row>
    <row r="157" spans="1:5" x14ac:dyDescent="0.35">
      <c r="A157" s="11">
        <v>11068</v>
      </c>
      <c r="B157" s="8">
        <v>17</v>
      </c>
      <c r="C157" s="9">
        <v>43132</v>
      </c>
      <c r="D157" s="8" t="s">
        <v>33</v>
      </c>
      <c r="E157" s="8">
        <v>1833</v>
      </c>
    </row>
    <row r="158" spans="1:5" x14ac:dyDescent="0.35">
      <c r="A158" s="11">
        <v>11069</v>
      </c>
      <c r="B158" s="8">
        <v>16</v>
      </c>
      <c r="C158" s="9">
        <v>43101</v>
      </c>
      <c r="D158" s="8" t="s">
        <v>3</v>
      </c>
      <c r="E158" s="8">
        <v>1845</v>
      </c>
    </row>
    <row r="159" spans="1:5" x14ac:dyDescent="0.35">
      <c r="A159" s="11">
        <v>11069</v>
      </c>
      <c r="B159" s="8">
        <v>16</v>
      </c>
      <c r="C159" s="9">
        <v>43132</v>
      </c>
      <c r="D159" s="8" t="s">
        <v>3</v>
      </c>
      <c r="E159" s="8">
        <v>1845</v>
      </c>
    </row>
    <row r="160" spans="1:5" x14ac:dyDescent="0.35">
      <c r="A160" s="11">
        <v>11070</v>
      </c>
      <c r="B160" s="8">
        <v>47</v>
      </c>
      <c r="C160" s="9">
        <v>43101</v>
      </c>
      <c r="D160" s="8" t="s">
        <v>32</v>
      </c>
      <c r="E160" s="8">
        <v>4169</v>
      </c>
    </row>
    <row r="161" spans="1:5" x14ac:dyDescent="0.35">
      <c r="A161" s="11">
        <v>11070</v>
      </c>
      <c r="B161" s="8">
        <v>47</v>
      </c>
      <c r="C161" s="9">
        <v>43132</v>
      </c>
      <c r="D161" s="8" t="s">
        <v>32</v>
      </c>
      <c r="E161" s="8">
        <v>4169</v>
      </c>
    </row>
    <row r="162" spans="1:5" x14ac:dyDescent="0.35">
      <c r="A162" s="11">
        <v>11071</v>
      </c>
      <c r="B162" s="8">
        <v>46</v>
      </c>
      <c r="C162" s="9">
        <v>43101</v>
      </c>
      <c r="D162" s="8" t="s">
        <v>32</v>
      </c>
      <c r="E162" s="8">
        <v>7740</v>
      </c>
    </row>
    <row r="163" spans="1:5" x14ac:dyDescent="0.35">
      <c r="A163" s="11">
        <v>11071</v>
      </c>
      <c r="B163" s="8">
        <v>46</v>
      </c>
      <c r="C163" s="9">
        <v>43132</v>
      </c>
      <c r="D163" s="8" t="s">
        <v>32</v>
      </c>
      <c r="E163" s="8">
        <v>7740</v>
      </c>
    </row>
    <row r="164" spans="1:5" x14ac:dyDescent="0.35">
      <c r="A164" s="11">
        <v>11072</v>
      </c>
      <c r="B164" s="8">
        <v>29</v>
      </c>
      <c r="C164" s="9">
        <v>43101</v>
      </c>
      <c r="D164" s="8" t="s">
        <v>2</v>
      </c>
      <c r="E164" s="8">
        <v>1440</v>
      </c>
    </row>
    <row r="165" spans="1:5" x14ac:dyDescent="0.35">
      <c r="A165" s="11">
        <v>11072</v>
      </c>
      <c r="B165" s="8">
        <v>29</v>
      </c>
      <c r="C165" s="9">
        <v>43132</v>
      </c>
      <c r="D165" s="8" t="s">
        <v>2</v>
      </c>
      <c r="E165" s="8">
        <v>1440</v>
      </c>
    </row>
    <row r="166" spans="1:5" x14ac:dyDescent="0.35">
      <c r="A166" s="11">
        <v>11073</v>
      </c>
      <c r="B166" s="8">
        <v>45</v>
      </c>
      <c r="C166" s="9">
        <v>43101</v>
      </c>
      <c r="D166" s="8" t="s">
        <v>3</v>
      </c>
      <c r="E166" s="8">
        <v>1286</v>
      </c>
    </row>
    <row r="167" spans="1:5" x14ac:dyDescent="0.35">
      <c r="A167" s="11">
        <v>11073</v>
      </c>
      <c r="B167" s="8">
        <v>45</v>
      </c>
      <c r="C167" s="9">
        <v>43132</v>
      </c>
      <c r="D167" s="8" t="s">
        <v>3</v>
      </c>
      <c r="E167" s="8">
        <v>1286</v>
      </c>
    </row>
    <row r="168" spans="1:5" x14ac:dyDescent="0.35">
      <c r="A168" s="11">
        <v>11074</v>
      </c>
      <c r="B168" s="8">
        <v>36</v>
      </c>
      <c r="C168" s="9">
        <v>43101</v>
      </c>
      <c r="D168" s="8" t="s">
        <v>33</v>
      </c>
      <c r="E168" s="8">
        <v>1914</v>
      </c>
    </row>
    <row r="169" spans="1:5" x14ac:dyDescent="0.35">
      <c r="A169" s="11">
        <v>11074</v>
      </c>
      <c r="B169" s="8">
        <v>36</v>
      </c>
      <c r="C169" s="9">
        <v>43132</v>
      </c>
      <c r="D169" s="8" t="s">
        <v>33</v>
      </c>
      <c r="E169" s="8">
        <v>1914</v>
      </c>
    </row>
    <row r="170" spans="1:5" x14ac:dyDescent="0.35">
      <c r="A170" s="11">
        <v>11075</v>
      </c>
      <c r="B170" s="8">
        <v>17</v>
      </c>
      <c r="C170" s="9">
        <v>43101</v>
      </c>
      <c r="D170" s="8" t="s">
        <v>2</v>
      </c>
      <c r="E170" s="8">
        <v>1645</v>
      </c>
    </row>
    <row r="171" spans="1:5" x14ac:dyDescent="0.35">
      <c r="A171" s="11">
        <v>11075</v>
      </c>
      <c r="B171" s="8">
        <v>17</v>
      </c>
      <c r="C171" s="9">
        <v>43132</v>
      </c>
      <c r="D171" s="8" t="s">
        <v>2</v>
      </c>
      <c r="E171" s="8">
        <v>1645</v>
      </c>
    </row>
    <row r="172" spans="1:5" x14ac:dyDescent="0.35">
      <c r="A172" s="11">
        <v>11076</v>
      </c>
      <c r="B172" s="8">
        <v>17</v>
      </c>
      <c r="C172" s="9">
        <v>43101</v>
      </c>
      <c r="D172" s="8" t="s">
        <v>2</v>
      </c>
      <c r="E172" s="8">
        <v>739</v>
      </c>
    </row>
    <row r="173" spans="1:5" x14ac:dyDescent="0.35">
      <c r="A173" s="11">
        <v>11076</v>
      </c>
      <c r="B173" s="8">
        <v>17</v>
      </c>
      <c r="C173" s="9">
        <v>43132</v>
      </c>
      <c r="D173" s="8" t="s">
        <v>2</v>
      </c>
      <c r="E173" s="8">
        <v>739</v>
      </c>
    </row>
    <row r="174" spans="1:5" x14ac:dyDescent="0.35">
      <c r="A174" s="11">
        <v>11077</v>
      </c>
      <c r="B174" s="8">
        <v>43</v>
      </c>
      <c r="C174" s="9">
        <v>43101</v>
      </c>
      <c r="D174" s="8" t="s">
        <v>2</v>
      </c>
      <c r="E174" s="8">
        <v>1631</v>
      </c>
    </row>
    <row r="175" spans="1:5" x14ac:dyDescent="0.35">
      <c r="A175" s="11">
        <v>11077</v>
      </c>
      <c r="B175" s="8">
        <v>43</v>
      </c>
      <c r="C175" s="9">
        <v>43132</v>
      </c>
      <c r="D175" s="8" t="s">
        <v>2</v>
      </c>
      <c r="E175" s="8">
        <v>1631</v>
      </c>
    </row>
    <row r="176" spans="1:5" x14ac:dyDescent="0.35">
      <c r="A176" s="11">
        <v>11078</v>
      </c>
      <c r="B176" s="8">
        <v>52</v>
      </c>
      <c r="C176" s="9">
        <v>43101</v>
      </c>
      <c r="D176" s="8" t="s">
        <v>32</v>
      </c>
      <c r="E176" s="8">
        <v>4992</v>
      </c>
    </row>
    <row r="177" spans="1:5" x14ac:dyDescent="0.35">
      <c r="A177" s="11">
        <v>11078</v>
      </c>
      <c r="B177" s="8">
        <v>52</v>
      </c>
      <c r="C177" s="9">
        <v>43132</v>
      </c>
      <c r="D177" s="8" t="s">
        <v>32</v>
      </c>
      <c r="E177" s="8">
        <v>4992</v>
      </c>
    </row>
    <row r="178" spans="1:5" x14ac:dyDescent="0.35">
      <c r="A178" s="11">
        <v>11079</v>
      </c>
      <c r="B178" s="8">
        <v>49</v>
      </c>
      <c r="C178" s="9">
        <v>43101</v>
      </c>
      <c r="D178" s="8" t="s">
        <v>32</v>
      </c>
      <c r="E178" s="8">
        <v>5013</v>
      </c>
    </row>
    <row r="179" spans="1:5" x14ac:dyDescent="0.35">
      <c r="A179" s="11">
        <v>11079</v>
      </c>
      <c r="B179" s="8">
        <v>49</v>
      </c>
      <c r="C179" s="9">
        <v>43132</v>
      </c>
      <c r="D179" s="8" t="s">
        <v>32</v>
      </c>
      <c r="E179" s="8">
        <v>5013</v>
      </c>
    </row>
    <row r="180" spans="1:5" x14ac:dyDescent="0.35">
      <c r="A180" s="11">
        <v>11080</v>
      </c>
      <c r="B180" s="8">
        <v>49</v>
      </c>
      <c r="C180" s="9">
        <v>43101</v>
      </c>
      <c r="D180" s="8" t="s">
        <v>2</v>
      </c>
      <c r="E180" s="8">
        <v>380</v>
      </c>
    </row>
    <row r="181" spans="1:5" x14ac:dyDescent="0.35">
      <c r="A181" s="11">
        <v>11080</v>
      </c>
      <c r="B181" s="8">
        <v>49</v>
      </c>
      <c r="C181" s="9">
        <v>43132</v>
      </c>
      <c r="D181" s="8" t="s">
        <v>2</v>
      </c>
      <c r="E181" s="8">
        <v>380</v>
      </c>
    </row>
    <row r="182" spans="1:5" x14ac:dyDescent="0.35">
      <c r="A182" s="11">
        <v>11081</v>
      </c>
      <c r="B182" s="8">
        <v>30</v>
      </c>
      <c r="C182" s="9">
        <v>43101</v>
      </c>
      <c r="D182" s="8" t="s">
        <v>2</v>
      </c>
      <c r="E182" s="8">
        <v>1649</v>
      </c>
    </row>
    <row r="183" spans="1:5" x14ac:dyDescent="0.35">
      <c r="A183" s="11">
        <v>11081</v>
      </c>
      <c r="B183" s="8">
        <v>30</v>
      </c>
      <c r="C183" s="9">
        <v>43132</v>
      </c>
      <c r="D183" s="8" t="s">
        <v>2</v>
      </c>
      <c r="E183" s="8">
        <v>1649</v>
      </c>
    </row>
    <row r="184" spans="1:5" x14ac:dyDescent="0.35">
      <c r="A184" s="11">
        <v>11082</v>
      </c>
      <c r="B184" s="8">
        <v>49</v>
      </c>
      <c r="C184" s="9">
        <v>43101</v>
      </c>
      <c r="D184" s="8" t="s">
        <v>32</v>
      </c>
      <c r="E184" s="8">
        <v>6079</v>
      </c>
    </row>
    <row r="185" spans="1:5" x14ac:dyDescent="0.35">
      <c r="A185" s="11">
        <v>11082</v>
      </c>
      <c r="B185" s="8">
        <v>49</v>
      </c>
      <c r="C185" s="9">
        <v>43132</v>
      </c>
      <c r="D185" s="8" t="s">
        <v>32</v>
      </c>
      <c r="E185" s="8">
        <v>6079</v>
      </c>
    </row>
    <row r="186" spans="1:5" x14ac:dyDescent="0.35">
      <c r="A186" s="11">
        <v>11083</v>
      </c>
      <c r="B186" s="8">
        <v>52</v>
      </c>
      <c r="C186" s="9">
        <v>43101</v>
      </c>
      <c r="D186" s="8" t="s">
        <v>32</v>
      </c>
      <c r="E186" s="8">
        <v>3064</v>
      </c>
    </row>
    <row r="187" spans="1:5" x14ac:dyDescent="0.35">
      <c r="A187" s="11">
        <v>11083</v>
      </c>
      <c r="B187" s="8">
        <v>52</v>
      </c>
      <c r="C187" s="9">
        <v>43132</v>
      </c>
      <c r="D187" s="8" t="s">
        <v>32</v>
      </c>
      <c r="E187" s="8">
        <v>3064</v>
      </c>
    </row>
    <row r="188" spans="1:5" x14ac:dyDescent="0.35">
      <c r="A188" s="11">
        <v>11084</v>
      </c>
      <c r="B188" s="8">
        <v>25</v>
      </c>
      <c r="C188" s="9">
        <v>43101</v>
      </c>
      <c r="D188" s="8" t="s">
        <v>32</v>
      </c>
      <c r="E188" s="8">
        <v>5295</v>
      </c>
    </row>
    <row r="189" spans="1:5" x14ac:dyDescent="0.35">
      <c r="A189" s="11">
        <v>11084</v>
      </c>
      <c r="B189" s="8">
        <v>25</v>
      </c>
      <c r="C189" s="9">
        <v>43132</v>
      </c>
      <c r="D189" s="8" t="s">
        <v>32</v>
      </c>
      <c r="E189" s="8">
        <v>5295</v>
      </c>
    </row>
    <row r="190" spans="1:5" x14ac:dyDescent="0.35">
      <c r="A190" s="11">
        <v>11085</v>
      </c>
      <c r="B190" s="8">
        <v>28</v>
      </c>
      <c r="C190" s="9">
        <v>43101</v>
      </c>
      <c r="D190" s="8" t="s">
        <v>2</v>
      </c>
      <c r="E190" s="8">
        <v>1189</v>
      </c>
    </row>
    <row r="191" spans="1:5" x14ac:dyDescent="0.35">
      <c r="A191" s="11">
        <v>11085</v>
      </c>
      <c r="B191" s="8">
        <v>28</v>
      </c>
      <c r="C191" s="9">
        <v>43132</v>
      </c>
      <c r="D191" s="8" t="s">
        <v>2</v>
      </c>
      <c r="E191" s="8">
        <v>1189</v>
      </c>
    </row>
    <row r="192" spans="1:5" x14ac:dyDescent="0.35">
      <c r="A192" s="11">
        <v>11086</v>
      </c>
      <c r="B192" s="8">
        <v>27</v>
      </c>
      <c r="C192" s="9">
        <v>43101</v>
      </c>
      <c r="D192" s="8" t="s">
        <v>33</v>
      </c>
      <c r="E192" s="8">
        <v>1752</v>
      </c>
    </row>
    <row r="193" spans="1:5" x14ac:dyDescent="0.35">
      <c r="A193" s="11">
        <v>11086</v>
      </c>
      <c r="B193" s="8">
        <v>27</v>
      </c>
      <c r="C193" s="9">
        <v>43132</v>
      </c>
      <c r="D193" s="8" t="s">
        <v>33</v>
      </c>
      <c r="E193" s="8">
        <v>1752</v>
      </c>
    </row>
    <row r="194" spans="1:5" x14ac:dyDescent="0.35">
      <c r="A194" s="11">
        <v>11087</v>
      </c>
      <c r="B194" s="8">
        <v>18</v>
      </c>
      <c r="C194" s="9">
        <v>43101</v>
      </c>
      <c r="D194" s="8" t="s">
        <v>33</v>
      </c>
      <c r="E194" s="8">
        <v>632</v>
      </c>
    </row>
    <row r="195" spans="1:5" x14ac:dyDescent="0.35">
      <c r="A195" s="11">
        <v>11087</v>
      </c>
      <c r="B195" s="8">
        <v>18</v>
      </c>
      <c r="C195" s="9">
        <v>43132</v>
      </c>
      <c r="D195" s="8" t="s">
        <v>33</v>
      </c>
      <c r="E195" s="8">
        <v>632</v>
      </c>
    </row>
    <row r="196" spans="1:5" x14ac:dyDescent="0.35">
      <c r="A196" s="11">
        <v>11088</v>
      </c>
      <c r="B196" s="8">
        <v>15</v>
      </c>
      <c r="C196" s="9">
        <v>43101</v>
      </c>
      <c r="D196" s="8" t="s">
        <v>33</v>
      </c>
      <c r="E196" s="8">
        <v>128</v>
      </c>
    </row>
    <row r="197" spans="1:5" x14ac:dyDescent="0.35">
      <c r="A197" s="11">
        <v>11088</v>
      </c>
      <c r="B197" s="8">
        <v>15</v>
      </c>
      <c r="C197" s="9">
        <v>43132</v>
      </c>
      <c r="D197" s="8" t="s">
        <v>33</v>
      </c>
      <c r="E197" s="8">
        <v>128</v>
      </c>
    </row>
    <row r="198" spans="1:5" x14ac:dyDescent="0.35">
      <c r="A198" s="11">
        <v>11089</v>
      </c>
      <c r="B198" s="8">
        <v>32</v>
      </c>
      <c r="C198" s="9">
        <v>43101</v>
      </c>
      <c r="D198" s="8" t="s">
        <v>32</v>
      </c>
      <c r="E198" s="8">
        <v>4037</v>
      </c>
    </row>
    <row r="199" spans="1:5" x14ac:dyDescent="0.35">
      <c r="A199" s="11">
        <v>11089</v>
      </c>
      <c r="B199" s="8">
        <v>32</v>
      </c>
      <c r="C199" s="9">
        <v>43132</v>
      </c>
      <c r="D199" s="8" t="s">
        <v>32</v>
      </c>
      <c r="E199" s="8">
        <v>4037</v>
      </c>
    </row>
    <row r="200" spans="1:5" x14ac:dyDescent="0.35">
      <c r="A200" s="11">
        <v>11090</v>
      </c>
      <c r="B200" s="8">
        <v>35</v>
      </c>
      <c r="C200" s="9">
        <v>43101</v>
      </c>
      <c r="D200" s="8" t="s">
        <v>3</v>
      </c>
      <c r="E200" s="8">
        <v>991</v>
      </c>
    </row>
    <row r="201" spans="1:5" x14ac:dyDescent="0.35">
      <c r="A201" s="11">
        <v>11090</v>
      </c>
      <c r="B201" s="8">
        <v>35</v>
      </c>
      <c r="C201" s="9">
        <v>43132</v>
      </c>
      <c r="D201" s="8" t="s">
        <v>3</v>
      </c>
      <c r="E201" s="8">
        <v>991</v>
      </c>
    </row>
    <row r="202" spans="1:5" x14ac:dyDescent="0.35">
      <c r="A202" s="11">
        <v>11091</v>
      </c>
      <c r="B202" s="8">
        <v>54</v>
      </c>
      <c r="C202" s="9">
        <v>43101</v>
      </c>
      <c r="D202" s="8" t="s">
        <v>2</v>
      </c>
      <c r="E202" s="8">
        <v>648</v>
      </c>
    </row>
    <row r="203" spans="1:5" x14ac:dyDescent="0.35">
      <c r="A203" s="11">
        <v>11091</v>
      </c>
      <c r="B203" s="8">
        <v>54</v>
      </c>
      <c r="C203" s="9">
        <v>43132</v>
      </c>
      <c r="D203" s="8" t="s">
        <v>2</v>
      </c>
      <c r="E203" s="8">
        <v>648</v>
      </c>
    </row>
    <row r="204" spans="1:5" x14ac:dyDescent="0.35">
      <c r="A204" s="11">
        <v>11092</v>
      </c>
      <c r="B204" s="8">
        <v>36</v>
      </c>
      <c r="C204" s="9">
        <v>43101</v>
      </c>
      <c r="D204" s="8" t="s">
        <v>3</v>
      </c>
      <c r="E204" s="8">
        <v>263</v>
      </c>
    </row>
    <row r="205" spans="1:5" x14ac:dyDescent="0.35">
      <c r="A205" s="11">
        <v>11092</v>
      </c>
      <c r="B205" s="8">
        <v>36</v>
      </c>
      <c r="C205" s="9">
        <v>43132</v>
      </c>
      <c r="D205" s="8" t="s">
        <v>3</v>
      </c>
      <c r="E205" s="8">
        <v>263</v>
      </c>
    </row>
    <row r="206" spans="1:5" x14ac:dyDescent="0.35">
      <c r="A206" s="11">
        <v>11093</v>
      </c>
      <c r="B206" s="8">
        <v>42</v>
      </c>
      <c r="C206" s="9">
        <v>43101</v>
      </c>
      <c r="D206" s="8" t="s">
        <v>33</v>
      </c>
      <c r="E206" s="8">
        <v>1361</v>
      </c>
    </row>
    <row r="207" spans="1:5" x14ac:dyDescent="0.35">
      <c r="A207" s="11">
        <v>11093</v>
      </c>
      <c r="B207" s="8">
        <v>42</v>
      </c>
      <c r="C207" s="9">
        <v>43132</v>
      </c>
      <c r="D207" s="8" t="s">
        <v>33</v>
      </c>
      <c r="E207" s="8">
        <v>1361</v>
      </c>
    </row>
    <row r="208" spans="1:5" x14ac:dyDescent="0.35">
      <c r="A208" s="11">
        <v>11094</v>
      </c>
      <c r="B208" s="8">
        <v>28</v>
      </c>
      <c r="C208" s="9">
        <v>43101</v>
      </c>
      <c r="D208" s="8" t="s">
        <v>33</v>
      </c>
      <c r="E208" s="8">
        <v>553</v>
      </c>
    </row>
    <row r="209" spans="1:5" x14ac:dyDescent="0.35">
      <c r="A209" s="11">
        <v>11094</v>
      </c>
      <c r="B209" s="8">
        <v>28</v>
      </c>
      <c r="C209" s="9">
        <v>43132</v>
      </c>
      <c r="D209" s="8" t="s">
        <v>33</v>
      </c>
      <c r="E209" s="8">
        <v>553</v>
      </c>
    </row>
    <row r="210" spans="1:5" x14ac:dyDescent="0.35">
      <c r="A210" s="11">
        <v>11095</v>
      </c>
      <c r="B210" s="8">
        <v>50</v>
      </c>
      <c r="C210" s="9">
        <v>43101</v>
      </c>
      <c r="D210" s="8" t="s">
        <v>33</v>
      </c>
      <c r="E210" s="8">
        <v>689</v>
      </c>
    </row>
    <row r="211" spans="1:5" x14ac:dyDescent="0.35">
      <c r="A211" s="11">
        <v>11095</v>
      </c>
      <c r="B211" s="8">
        <v>50</v>
      </c>
      <c r="C211" s="9">
        <v>43132</v>
      </c>
      <c r="D211" s="8" t="s">
        <v>33</v>
      </c>
      <c r="E211" s="8">
        <v>689</v>
      </c>
    </row>
    <row r="212" spans="1:5" x14ac:dyDescent="0.35">
      <c r="A212" s="11">
        <v>11096</v>
      </c>
      <c r="B212" s="8">
        <v>37</v>
      </c>
      <c r="C212" s="9">
        <v>43101</v>
      </c>
      <c r="D212" s="8" t="s">
        <v>33</v>
      </c>
      <c r="E212" s="8">
        <v>592</v>
      </c>
    </row>
    <row r="213" spans="1:5" x14ac:dyDescent="0.35">
      <c r="A213" s="11">
        <v>11096</v>
      </c>
      <c r="B213" s="8">
        <v>37</v>
      </c>
      <c r="C213" s="9">
        <v>43132</v>
      </c>
      <c r="D213" s="8" t="s">
        <v>33</v>
      </c>
      <c r="E213" s="8">
        <v>592</v>
      </c>
    </row>
    <row r="214" spans="1:5" x14ac:dyDescent="0.35">
      <c r="A214" s="11">
        <v>11097</v>
      </c>
      <c r="B214" s="8">
        <v>41</v>
      </c>
      <c r="C214" s="9">
        <v>43101</v>
      </c>
      <c r="D214" s="8" t="s">
        <v>2</v>
      </c>
      <c r="E214" s="8">
        <v>372</v>
      </c>
    </row>
    <row r="215" spans="1:5" x14ac:dyDescent="0.35">
      <c r="A215" s="11">
        <v>11097</v>
      </c>
      <c r="B215" s="8">
        <v>41</v>
      </c>
      <c r="C215" s="9">
        <v>43132</v>
      </c>
      <c r="D215" s="8" t="s">
        <v>2</v>
      </c>
      <c r="E215" s="8">
        <v>372</v>
      </c>
    </row>
    <row r="216" spans="1:5" x14ac:dyDescent="0.35">
      <c r="A216" s="11">
        <v>11098</v>
      </c>
      <c r="B216" s="8">
        <v>22</v>
      </c>
      <c r="C216" s="9">
        <v>43101</v>
      </c>
      <c r="D216" s="8" t="s">
        <v>2</v>
      </c>
      <c r="E216" s="8">
        <v>388</v>
      </c>
    </row>
    <row r="217" spans="1:5" x14ac:dyDescent="0.35">
      <c r="A217" s="11">
        <v>11098</v>
      </c>
      <c r="B217" s="8">
        <v>22</v>
      </c>
      <c r="C217" s="9">
        <v>43132</v>
      </c>
      <c r="D217" s="8" t="s">
        <v>2</v>
      </c>
      <c r="E217" s="8">
        <v>388</v>
      </c>
    </row>
    <row r="218" spans="1:5" x14ac:dyDescent="0.35">
      <c r="A218" s="11">
        <v>11099</v>
      </c>
      <c r="B218" s="8">
        <v>50</v>
      </c>
      <c r="C218" s="9">
        <v>43101</v>
      </c>
      <c r="D218" s="8" t="s">
        <v>2</v>
      </c>
      <c r="E218" s="8">
        <v>121</v>
      </c>
    </row>
    <row r="219" spans="1:5" x14ac:dyDescent="0.35">
      <c r="A219" s="11">
        <v>11099</v>
      </c>
      <c r="B219" s="8">
        <v>50</v>
      </c>
      <c r="C219" s="9">
        <v>43132</v>
      </c>
      <c r="D219" s="8" t="s">
        <v>2</v>
      </c>
      <c r="E219" s="8">
        <v>121</v>
      </c>
    </row>
    <row r="220" spans="1:5" x14ac:dyDescent="0.35">
      <c r="A220" s="11">
        <v>11100</v>
      </c>
      <c r="B220" s="8">
        <v>16</v>
      </c>
      <c r="C220" s="9">
        <v>43101</v>
      </c>
      <c r="D220" s="8" t="s">
        <v>33</v>
      </c>
      <c r="E220" s="8">
        <v>938</v>
      </c>
    </row>
    <row r="221" spans="1:5" x14ac:dyDescent="0.35">
      <c r="A221" s="11">
        <v>11100</v>
      </c>
      <c r="B221" s="8">
        <v>16</v>
      </c>
      <c r="C221" s="9">
        <v>43132</v>
      </c>
      <c r="D221" s="8" t="s">
        <v>33</v>
      </c>
      <c r="E221" s="8">
        <v>938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/>
  </sheetViews>
  <sheetFormatPr defaultRowHeight="14.5" x14ac:dyDescent="0.35"/>
  <cols>
    <col min="1" max="1" width="11.81640625" bestFit="1" customWidth="1"/>
    <col min="5" max="5" width="15.81640625" bestFit="1" customWidth="1"/>
    <col min="6" max="6" width="19" bestFit="1" customWidth="1"/>
  </cols>
  <sheetData>
    <row r="1" spans="1:6" x14ac:dyDescent="0.35">
      <c r="A1" s="6" t="s">
        <v>28</v>
      </c>
      <c r="B1" s="7" t="s">
        <v>5</v>
      </c>
      <c r="C1" s="7" t="s">
        <v>55</v>
      </c>
      <c r="D1" s="7" t="s">
        <v>0</v>
      </c>
      <c r="E1" s="7" t="s">
        <v>12</v>
      </c>
      <c r="F1" s="7" t="s">
        <v>29</v>
      </c>
    </row>
    <row r="2" spans="1:6" x14ac:dyDescent="0.35">
      <c r="A2" s="11">
        <v>11001</v>
      </c>
      <c r="B2" s="8">
        <v>15</v>
      </c>
      <c r="C2" s="8" t="str">
        <f>IF(B2&gt;=40,"A",IF(B2&gt;=20,"B",IF(B2&gt;=15, "C")))</f>
        <v>C</v>
      </c>
      <c r="D2" s="9">
        <v>43101</v>
      </c>
      <c r="E2" s="8" t="s">
        <v>32</v>
      </c>
      <c r="F2" s="8">
        <v>5375</v>
      </c>
    </row>
    <row r="3" spans="1:6" x14ac:dyDescent="0.35">
      <c r="A3" s="11">
        <v>11001</v>
      </c>
      <c r="B3" s="8">
        <v>15</v>
      </c>
      <c r="C3" s="8" t="str">
        <f t="shared" ref="C3:C66" si="0">IF(B3&gt;=40,"A",IF(B3&gt;=20,"B",IF(B3&gt;=15, "C")))</f>
        <v>C</v>
      </c>
      <c r="D3" s="9">
        <v>43132</v>
      </c>
      <c r="E3" s="8" t="s">
        <v>32</v>
      </c>
      <c r="F3" s="8">
        <v>15375</v>
      </c>
    </row>
    <row r="4" spans="1:6" x14ac:dyDescent="0.35">
      <c r="A4" s="11">
        <v>11001</v>
      </c>
      <c r="B4" s="8">
        <v>15</v>
      </c>
      <c r="C4" s="8" t="str">
        <f t="shared" si="0"/>
        <v>C</v>
      </c>
      <c r="D4" s="9">
        <v>43132</v>
      </c>
      <c r="E4" s="8" t="s">
        <v>3</v>
      </c>
      <c r="F4" s="8">
        <v>10000</v>
      </c>
    </row>
    <row r="5" spans="1:6" x14ac:dyDescent="0.35">
      <c r="A5" s="11">
        <v>11002</v>
      </c>
      <c r="B5" s="8">
        <v>34</v>
      </c>
      <c r="C5" s="8" t="str">
        <f t="shared" si="0"/>
        <v>B</v>
      </c>
      <c r="D5" s="9">
        <v>43101</v>
      </c>
      <c r="E5" s="8" t="s">
        <v>2</v>
      </c>
      <c r="F5" s="8">
        <v>447</v>
      </c>
    </row>
    <row r="6" spans="1:6" x14ac:dyDescent="0.35">
      <c r="A6" s="11">
        <v>11002</v>
      </c>
      <c r="B6" s="8">
        <v>34</v>
      </c>
      <c r="C6" s="8" t="str">
        <f t="shared" si="0"/>
        <v>B</v>
      </c>
      <c r="D6" s="9">
        <v>43132</v>
      </c>
      <c r="E6" s="8" t="s">
        <v>2</v>
      </c>
      <c r="F6" s="8">
        <v>447</v>
      </c>
    </row>
    <row r="7" spans="1:6" x14ac:dyDescent="0.35">
      <c r="A7" s="11">
        <v>11002</v>
      </c>
      <c r="B7" s="8">
        <v>34</v>
      </c>
      <c r="C7" s="8" t="str">
        <f t="shared" si="0"/>
        <v>B</v>
      </c>
      <c r="D7" s="9">
        <v>43132</v>
      </c>
      <c r="E7" s="8" t="s">
        <v>32</v>
      </c>
      <c r="F7" s="8">
        <v>400000</v>
      </c>
    </row>
    <row r="8" spans="1:6" x14ac:dyDescent="0.35">
      <c r="A8" s="11">
        <v>11002</v>
      </c>
      <c r="B8" s="8">
        <v>34</v>
      </c>
      <c r="C8" s="8" t="str">
        <f t="shared" si="0"/>
        <v>B</v>
      </c>
      <c r="D8" s="9">
        <v>43132</v>
      </c>
      <c r="E8" s="8" t="s">
        <v>3</v>
      </c>
      <c r="F8" s="8">
        <v>99999</v>
      </c>
    </row>
    <row r="9" spans="1:6" x14ac:dyDescent="0.35">
      <c r="A9" s="11">
        <v>11003</v>
      </c>
      <c r="B9" s="8">
        <v>25</v>
      </c>
      <c r="C9" s="8" t="str">
        <f t="shared" si="0"/>
        <v>B</v>
      </c>
      <c r="D9" s="9">
        <v>43101</v>
      </c>
      <c r="E9" s="8" t="s">
        <v>32</v>
      </c>
      <c r="F9" s="8">
        <v>2715</v>
      </c>
    </row>
    <row r="10" spans="1:6" x14ac:dyDescent="0.35">
      <c r="A10" s="11">
        <v>11003</v>
      </c>
      <c r="B10" s="8">
        <v>25</v>
      </c>
      <c r="C10" s="8" t="str">
        <f t="shared" si="0"/>
        <v>B</v>
      </c>
      <c r="D10" s="9">
        <v>43132</v>
      </c>
      <c r="E10" s="8" t="s">
        <v>32</v>
      </c>
      <c r="F10" s="8">
        <v>2715</v>
      </c>
    </row>
    <row r="11" spans="1:6" x14ac:dyDescent="0.35">
      <c r="A11" s="11">
        <v>11003</v>
      </c>
      <c r="B11" s="8">
        <v>25</v>
      </c>
      <c r="C11" s="8" t="str">
        <f t="shared" si="0"/>
        <v>B</v>
      </c>
      <c r="D11" s="9">
        <v>43132</v>
      </c>
      <c r="E11" s="8" t="s">
        <v>3</v>
      </c>
      <c r="F11" s="8">
        <v>359999</v>
      </c>
    </row>
    <row r="12" spans="1:6" x14ac:dyDescent="0.35">
      <c r="A12" s="11">
        <v>11004</v>
      </c>
      <c r="B12" s="8">
        <v>54</v>
      </c>
      <c r="C12" s="8" t="str">
        <f t="shared" si="0"/>
        <v>A</v>
      </c>
      <c r="D12" s="9">
        <v>43101</v>
      </c>
      <c r="E12" s="8" t="s">
        <v>2</v>
      </c>
      <c r="F12" s="8">
        <v>1075</v>
      </c>
    </row>
    <row r="13" spans="1:6" x14ac:dyDescent="0.35">
      <c r="A13" s="11">
        <v>11004</v>
      </c>
      <c r="B13" s="8">
        <v>54</v>
      </c>
      <c r="C13" s="8" t="str">
        <f t="shared" si="0"/>
        <v>A</v>
      </c>
      <c r="D13" s="9">
        <v>43132</v>
      </c>
      <c r="E13" s="8" t="s">
        <v>2</v>
      </c>
      <c r="F13" s="8">
        <v>1075</v>
      </c>
    </row>
    <row r="14" spans="1:6" x14ac:dyDescent="0.35">
      <c r="A14" s="11">
        <v>11004</v>
      </c>
      <c r="B14" s="8">
        <v>54</v>
      </c>
      <c r="C14" s="8" t="str">
        <f t="shared" si="0"/>
        <v>A</v>
      </c>
      <c r="D14" s="9">
        <v>43132</v>
      </c>
      <c r="E14" s="8" t="s">
        <v>32</v>
      </c>
      <c r="F14" s="8">
        <v>79167</v>
      </c>
    </row>
    <row r="15" spans="1:6" x14ac:dyDescent="0.35">
      <c r="A15" s="11">
        <v>11004</v>
      </c>
      <c r="B15" s="8">
        <v>54</v>
      </c>
      <c r="C15" s="8" t="str">
        <f t="shared" si="0"/>
        <v>A</v>
      </c>
      <c r="D15" s="9">
        <v>43132</v>
      </c>
      <c r="E15" s="8" t="s">
        <v>3</v>
      </c>
      <c r="F15" s="8">
        <v>69999</v>
      </c>
    </row>
    <row r="16" spans="1:6" x14ac:dyDescent="0.35">
      <c r="A16" s="11">
        <v>11004</v>
      </c>
      <c r="B16" s="8">
        <v>54</v>
      </c>
      <c r="C16" s="8" t="str">
        <f t="shared" si="0"/>
        <v>A</v>
      </c>
      <c r="D16" s="9">
        <v>43132</v>
      </c>
      <c r="E16" s="8" t="s">
        <v>32</v>
      </c>
      <c r="F16" s="8">
        <v>289618</v>
      </c>
    </row>
    <row r="17" spans="1:6" x14ac:dyDescent="0.35">
      <c r="A17" s="11">
        <v>11005</v>
      </c>
      <c r="B17" s="8">
        <v>40</v>
      </c>
      <c r="C17" s="8" t="str">
        <f t="shared" si="0"/>
        <v>A</v>
      </c>
      <c r="D17" s="9">
        <v>43101</v>
      </c>
      <c r="E17" s="8" t="s">
        <v>32</v>
      </c>
      <c r="F17" s="8">
        <v>4000</v>
      </c>
    </row>
    <row r="18" spans="1:6" x14ac:dyDescent="0.35">
      <c r="A18" s="11">
        <v>11005</v>
      </c>
      <c r="B18" s="8">
        <v>40</v>
      </c>
      <c r="C18" s="8" t="str">
        <f t="shared" si="0"/>
        <v>A</v>
      </c>
      <c r="D18" s="9">
        <v>43132</v>
      </c>
      <c r="E18" s="8" t="s">
        <v>32</v>
      </c>
      <c r="F18" s="8">
        <v>4000</v>
      </c>
    </row>
    <row r="19" spans="1:6" x14ac:dyDescent="0.35">
      <c r="A19" s="11">
        <v>11005</v>
      </c>
      <c r="B19" s="8">
        <v>40</v>
      </c>
      <c r="C19" s="8" t="str">
        <f t="shared" si="0"/>
        <v>A</v>
      </c>
      <c r="D19" s="9">
        <v>43132</v>
      </c>
      <c r="E19" s="8" t="s">
        <v>2</v>
      </c>
      <c r="F19" s="8">
        <v>10000</v>
      </c>
    </row>
    <row r="20" spans="1:6" x14ac:dyDescent="0.35">
      <c r="A20" s="11">
        <v>11005</v>
      </c>
      <c r="B20" s="8">
        <v>40</v>
      </c>
      <c r="C20" s="8" t="str">
        <f t="shared" si="0"/>
        <v>A</v>
      </c>
      <c r="D20" s="9">
        <v>43132</v>
      </c>
      <c r="E20" s="8" t="s">
        <v>2</v>
      </c>
      <c r="F20" s="8">
        <v>13637</v>
      </c>
    </row>
    <row r="21" spans="1:6" x14ac:dyDescent="0.35">
      <c r="A21" s="11">
        <v>11005</v>
      </c>
      <c r="B21" s="8">
        <v>40</v>
      </c>
      <c r="C21" s="8" t="str">
        <f t="shared" si="0"/>
        <v>A</v>
      </c>
      <c r="D21" s="9">
        <v>43132</v>
      </c>
      <c r="E21" s="8" t="s">
        <v>32</v>
      </c>
      <c r="F21" s="8">
        <v>56802</v>
      </c>
    </row>
    <row r="22" spans="1:6" x14ac:dyDescent="0.35">
      <c r="A22" s="11">
        <v>11005</v>
      </c>
      <c r="B22" s="8">
        <v>40</v>
      </c>
      <c r="C22" s="8" t="str">
        <f t="shared" si="0"/>
        <v>A</v>
      </c>
      <c r="D22" s="9">
        <v>43132</v>
      </c>
      <c r="E22" s="8" t="s">
        <v>3</v>
      </c>
      <c r="F22" s="8">
        <v>123769</v>
      </c>
    </row>
    <row r="23" spans="1:6" x14ac:dyDescent="0.35">
      <c r="A23" s="11">
        <v>11005</v>
      </c>
      <c r="B23" s="8">
        <v>40</v>
      </c>
      <c r="C23" s="8" t="str">
        <f t="shared" si="0"/>
        <v>A</v>
      </c>
      <c r="D23" s="9">
        <v>43132</v>
      </c>
      <c r="E23" s="8" t="s">
        <v>3</v>
      </c>
      <c r="F23" s="8">
        <v>423561</v>
      </c>
    </row>
    <row r="24" spans="1:6" x14ac:dyDescent="0.35">
      <c r="A24" s="11">
        <v>11006</v>
      </c>
      <c r="B24" s="8">
        <v>30</v>
      </c>
      <c r="C24" s="8" t="str">
        <f t="shared" si="0"/>
        <v>B</v>
      </c>
      <c r="D24" s="9">
        <v>43101</v>
      </c>
      <c r="E24" s="8" t="s">
        <v>33</v>
      </c>
      <c r="F24" s="8">
        <v>1694</v>
      </c>
    </row>
    <row r="25" spans="1:6" x14ac:dyDescent="0.35">
      <c r="A25" s="11">
        <v>11006</v>
      </c>
      <c r="B25" s="8">
        <v>30</v>
      </c>
      <c r="C25" s="8" t="str">
        <f t="shared" si="0"/>
        <v>B</v>
      </c>
      <c r="D25" s="9">
        <v>43132</v>
      </c>
      <c r="E25" s="8" t="s">
        <v>33</v>
      </c>
      <c r="F25" s="8">
        <v>1694</v>
      </c>
    </row>
    <row r="26" spans="1:6" x14ac:dyDescent="0.35">
      <c r="A26" s="11">
        <v>11006</v>
      </c>
      <c r="B26" s="8">
        <v>30</v>
      </c>
      <c r="C26" s="8" t="str">
        <f t="shared" si="0"/>
        <v>B</v>
      </c>
      <c r="D26" s="9">
        <v>43132</v>
      </c>
      <c r="E26" s="8" t="s">
        <v>32</v>
      </c>
      <c r="F26" s="8">
        <v>19689</v>
      </c>
    </row>
    <row r="27" spans="1:6" x14ac:dyDescent="0.35">
      <c r="A27" s="11">
        <v>11006</v>
      </c>
      <c r="B27" s="8">
        <v>30</v>
      </c>
      <c r="C27" s="8" t="str">
        <f t="shared" si="0"/>
        <v>B</v>
      </c>
      <c r="D27" s="9">
        <v>43132</v>
      </c>
      <c r="E27" s="8" t="s">
        <v>2</v>
      </c>
      <c r="F27" s="8">
        <v>20999</v>
      </c>
    </row>
    <row r="28" spans="1:6" x14ac:dyDescent="0.35">
      <c r="A28" s="11">
        <v>11007</v>
      </c>
      <c r="B28" s="8">
        <v>21</v>
      </c>
      <c r="C28" s="8" t="str">
        <f t="shared" si="0"/>
        <v>B</v>
      </c>
      <c r="D28" s="9">
        <v>43101</v>
      </c>
      <c r="E28" s="8" t="s">
        <v>2</v>
      </c>
      <c r="F28" s="8">
        <v>887</v>
      </c>
    </row>
    <row r="29" spans="1:6" x14ac:dyDescent="0.35">
      <c r="A29" s="11">
        <v>11007</v>
      </c>
      <c r="B29" s="8">
        <v>21</v>
      </c>
      <c r="C29" s="8" t="str">
        <f t="shared" si="0"/>
        <v>B</v>
      </c>
      <c r="D29" s="9">
        <v>43132</v>
      </c>
      <c r="E29" s="8" t="s">
        <v>2</v>
      </c>
      <c r="F29" s="8">
        <v>887</v>
      </c>
    </row>
    <row r="30" spans="1:6" x14ac:dyDescent="0.35">
      <c r="A30" s="11">
        <v>11008</v>
      </c>
      <c r="B30" s="8">
        <v>26</v>
      </c>
      <c r="C30" s="8" t="str">
        <f t="shared" si="0"/>
        <v>B</v>
      </c>
      <c r="D30" s="9">
        <v>43101</v>
      </c>
      <c r="E30" s="8" t="s">
        <v>32</v>
      </c>
      <c r="F30" s="8">
        <v>2273</v>
      </c>
    </row>
    <row r="31" spans="1:6" x14ac:dyDescent="0.35">
      <c r="A31" s="11">
        <v>11008</v>
      </c>
      <c r="B31" s="8">
        <v>26</v>
      </c>
      <c r="C31" s="8" t="str">
        <f t="shared" si="0"/>
        <v>B</v>
      </c>
      <c r="D31" s="9">
        <v>43132</v>
      </c>
      <c r="E31" s="8" t="s">
        <v>32</v>
      </c>
      <c r="F31" s="8">
        <v>2273</v>
      </c>
    </row>
    <row r="32" spans="1:6" x14ac:dyDescent="0.35">
      <c r="A32" s="11">
        <v>11009</v>
      </c>
      <c r="B32" s="8">
        <v>53</v>
      </c>
      <c r="C32" s="8" t="str">
        <f t="shared" si="0"/>
        <v>A</v>
      </c>
      <c r="D32" s="9">
        <v>43101</v>
      </c>
      <c r="E32" s="8" t="s">
        <v>32</v>
      </c>
      <c r="F32" s="8">
        <v>6621</v>
      </c>
    </row>
    <row r="33" spans="1:6" x14ac:dyDescent="0.35">
      <c r="A33" s="11">
        <v>11009</v>
      </c>
      <c r="B33" s="8">
        <v>53</v>
      </c>
      <c r="C33" s="8" t="str">
        <f t="shared" si="0"/>
        <v>A</v>
      </c>
      <c r="D33" s="9">
        <v>43132</v>
      </c>
      <c r="E33" s="8" t="s">
        <v>32</v>
      </c>
      <c r="F33" s="8">
        <v>6621</v>
      </c>
    </row>
    <row r="34" spans="1:6" x14ac:dyDescent="0.35">
      <c r="A34" s="11">
        <v>11010</v>
      </c>
      <c r="B34" s="8">
        <v>20</v>
      </c>
      <c r="C34" s="8" t="str">
        <f t="shared" si="0"/>
        <v>B</v>
      </c>
      <c r="D34" s="9">
        <v>43101</v>
      </c>
      <c r="E34" s="8" t="s">
        <v>32</v>
      </c>
      <c r="F34" s="8">
        <v>3292</v>
      </c>
    </row>
    <row r="35" spans="1:6" x14ac:dyDescent="0.35">
      <c r="A35" s="11">
        <v>11010</v>
      </c>
      <c r="B35" s="8">
        <v>20</v>
      </c>
      <c r="C35" s="8" t="str">
        <f t="shared" si="0"/>
        <v>B</v>
      </c>
      <c r="D35" s="9">
        <v>43132</v>
      </c>
      <c r="E35" s="8" t="s">
        <v>32</v>
      </c>
      <c r="F35" s="8">
        <v>3292</v>
      </c>
    </row>
    <row r="36" spans="1:6" x14ac:dyDescent="0.35">
      <c r="A36" s="11">
        <v>11007</v>
      </c>
      <c r="B36" s="8">
        <v>21</v>
      </c>
      <c r="C36" s="8" t="str">
        <f t="shared" si="0"/>
        <v>B</v>
      </c>
      <c r="D36" s="9">
        <v>43132</v>
      </c>
      <c r="E36" s="8" t="s">
        <v>32</v>
      </c>
      <c r="F36" s="8">
        <v>69999</v>
      </c>
    </row>
    <row r="37" spans="1:6" x14ac:dyDescent="0.35">
      <c r="A37" s="11">
        <v>11008</v>
      </c>
      <c r="B37" s="8">
        <v>26</v>
      </c>
      <c r="C37" s="8" t="str">
        <f t="shared" si="0"/>
        <v>B</v>
      </c>
      <c r="D37" s="9">
        <v>43101</v>
      </c>
      <c r="E37" s="8" t="s">
        <v>3</v>
      </c>
      <c r="F37" s="8">
        <v>112273</v>
      </c>
    </row>
    <row r="38" spans="1:6" x14ac:dyDescent="0.35">
      <c r="A38" s="11">
        <v>11009</v>
      </c>
      <c r="B38" s="8">
        <v>53</v>
      </c>
      <c r="C38" s="8" t="str">
        <f t="shared" si="0"/>
        <v>A</v>
      </c>
      <c r="D38" s="9">
        <v>43132</v>
      </c>
      <c r="E38" s="8" t="s">
        <v>3</v>
      </c>
      <c r="F38" s="8">
        <v>59999</v>
      </c>
    </row>
    <row r="39" spans="1:6" x14ac:dyDescent="0.35">
      <c r="A39" s="11">
        <v>11009</v>
      </c>
      <c r="B39" s="8">
        <v>53</v>
      </c>
      <c r="C39" s="8" t="str">
        <f t="shared" si="0"/>
        <v>A</v>
      </c>
      <c r="D39" s="9">
        <v>43132</v>
      </c>
      <c r="E39" s="8" t="s">
        <v>3</v>
      </c>
      <c r="F39" s="8">
        <v>40000</v>
      </c>
    </row>
    <row r="40" spans="1:6" x14ac:dyDescent="0.35">
      <c r="A40" s="11">
        <v>11010</v>
      </c>
      <c r="B40" s="8">
        <v>20</v>
      </c>
      <c r="C40" s="8" t="str">
        <f t="shared" si="0"/>
        <v>B</v>
      </c>
      <c r="D40" s="9">
        <v>43132</v>
      </c>
      <c r="E40" s="8" t="s">
        <v>3</v>
      </c>
      <c r="F40" s="8">
        <v>29999</v>
      </c>
    </row>
    <row r="41" spans="1:6" x14ac:dyDescent="0.35">
      <c r="A41" s="11">
        <v>11010</v>
      </c>
      <c r="B41" s="8">
        <v>20</v>
      </c>
      <c r="C41" s="8" t="str">
        <f t="shared" si="0"/>
        <v>B</v>
      </c>
      <c r="D41" s="9">
        <v>43132</v>
      </c>
      <c r="E41" s="8" t="s">
        <v>3</v>
      </c>
      <c r="F41" s="8">
        <v>19999</v>
      </c>
    </row>
    <row r="42" spans="1:6" x14ac:dyDescent="0.35">
      <c r="A42" s="11">
        <v>11011</v>
      </c>
      <c r="B42" s="8">
        <v>24</v>
      </c>
      <c r="C42" s="8" t="str">
        <f t="shared" si="0"/>
        <v>B</v>
      </c>
      <c r="D42" s="9">
        <v>43101</v>
      </c>
      <c r="E42" s="8" t="s">
        <v>2</v>
      </c>
      <c r="F42" s="8">
        <v>980</v>
      </c>
    </row>
    <row r="43" spans="1:6" x14ac:dyDescent="0.35">
      <c r="A43" s="11">
        <v>11011</v>
      </c>
      <c r="B43" s="8">
        <v>24</v>
      </c>
      <c r="C43" s="8" t="str">
        <f t="shared" si="0"/>
        <v>B</v>
      </c>
      <c r="D43" s="9">
        <v>43132</v>
      </c>
      <c r="E43" s="8" t="s">
        <v>2</v>
      </c>
      <c r="F43" s="8">
        <v>980</v>
      </c>
    </row>
    <row r="44" spans="1:6" x14ac:dyDescent="0.35">
      <c r="A44" s="11">
        <v>11012</v>
      </c>
      <c r="B44" s="8">
        <v>43</v>
      </c>
      <c r="C44" s="8" t="str">
        <f t="shared" si="0"/>
        <v>A</v>
      </c>
      <c r="D44" s="9">
        <v>43101</v>
      </c>
      <c r="E44" s="8" t="s">
        <v>2</v>
      </c>
      <c r="F44" s="8">
        <v>974</v>
      </c>
    </row>
    <row r="45" spans="1:6" x14ac:dyDescent="0.35">
      <c r="A45" s="11">
        <v>11012</v>
      </c>
      <c r="B45" s="8">
        <v>43</v>
      </c>
      <c r="C45" s="8" t="str">
        <f t="shared" si="0"/>
        <v>A</v>
      </c>
      <c r="D45" s="9">
        <v>43132</v>
      </c>
      <c r="E45" s="8" t="s">
        <v>2</v>
      </c>
      <c r="F45" s="8">
        <v>974</v>
      </c>
    </row>
    <row r="46" spans="1:6" x14ac:dyDescent="0.35">
      <c r="A46" s="11">
        <v>11013</v>
      </c>
      <c r="B46" s="8">
        <v>25</v>
      </c>
      <c r="C46" s="8" t="str">
        <f t="shared" si="0"/>
        <v>B</v>
      </c>
      <c r="D46" s="9">
        <v>43101</v>
      </c>
      <c r="E46" s="8" t="s">
        <v>32</v>
      </c>
      <c r="F46" s="8">
        <v>6762</v>
      </c>
    </row>
    <row r="47" spans="1:6" x14ac:dyDescent="0.35">
      <c r="A47" s="11">
        <v>11013</v>
      </c>
      <c r="B47" s="8">
        <v>25</v>
      </c>
      <c r="C47" s="8" t="str">
        <f t="shared" si="0"/>
        <v>B</v>
      </c>
      <c r="D47" s="9">
        <v>43132</v>
      </c>
      <c r="E47" s="8" t="s">
        <v>32</v>
      </c>
      <c r="F47" s="8">
        <v>6762</v>
      </c>
    </row>
    <row r="48" spans="1:6" x14ac:dyDescent="0.35">
      <c r="A48" s="11">
        <v>11014</v>
      </c>
      <c r="B48" s="8">
        <v>26</v>
      </c>
      <c r="C48" s="8" t="str">
        <f t="shared" si="0"/>
        <v>B</v>
      </c>
      <c r="D48" s="9">
        <v>43101</v>
      </c>
      <c r="E48" s="8" t="s">
        <v>3</v>
      </c>
      <c r="F48" s="8">
        <v>310</v>
      </c>
    </row>
    <row r="49" spans="1:6" x14ac:dyDescent="0.35">
      <c r="A49" s="11">
        <v>11014</v>
      </c>
      <c r="B49" s="8">
        <v>26</v>
      </c>
      <c r="C49" s="8" t="str">
        <f t="shared" si="0"/>
        <v>B</v>
      </c>
      <c r="D49" s="9">
        <v>43132</v>
      </c>
      <c r="E49" s="8" t="s">
        <v>3</v>
      </c>
      <c r="F49" s="8">
        <v>310</v>
      </c>
    </row>
    <row r="50" spans="1:6" x14ac:dyDescent="0.35">
      <c r="A50" s="11">
        <v>11015</v>
      </c>
      <c r="B50" s="8">
        <v>55</v>
      </c>
      <c r="C50" s="8" t="str">
        <f t="shared" si="0"/>
        <v>A</v>
      </c>
      <c r="D50" s="9">
        <v>43101</v>
      </c>
      <c r="E50" s="8" t="s">
        <v>33</v>
      </c>
      <c r="F50" s="8">
        <v>1882</v>
      </c>
    </row>
    <row r="51" spans="1:6" x14ac:dyDescent="0.35">
      <c r="A51" s="11">
        <v>11015</v>
      </c>
      <c r="B51" s="8">
        <v>55</v>
      </c>
      <c r="C51" s="8" t="str">
        <f t="shared" si="0"/>
        <v>A</v>
      </c>
      <c r="D51" s="9">
        <v>43132</v>
      </c>
      <c r="E51" s="8" t="s">
        <v>33</v>
      </c>
      <c r="F51" s="8">
        <v>1882</v>
      </c>
    </row>
    <row r="52" spans="1:6" x14ac:dyDescent="0.35">
      <c r="A52" s="11">
        <v>11016</v>
      </c>
      <c r="B52" s="8">
        <v>18</v>
      </c>
      <c r="C52" s="8" t="str">
        <f t="shared" si="0"/>
        <v>C</v>
      </c>
      <c r="D52" s="9">
        <v>43101</v>
      </c>
      <c r="E52" s="8" t="s">
        <v>2</v>
      </c>
      <c r="F52" s="8">
        <v>584</v>
      </c>
    </row>
    <row r="53" spans="1:6" x14ac:dyDescent="0.35">
      <c r="A53" s="11">
        <v>11016</v>
      </c>
      <c r="B53" s="8">
        <v>18</v>
      </c>
      <c r="C53" s="8" t="str">
        <f t="shared" si="0"/>
        <v>C</v>
      </c>
      <c r="D53" s="9">
        <v>43132</v>
      </c>
      <c r="E53" s="8" t="s">
        <v>2</v>
      </c>
      <c r="F53" s="8">
        <v>584</v>
      </c>
    </row>
    <row r="54" spans="1:6" x14ac:dyDescent="0.35">
      <c r="A54" s="11">
        <v>11017</v>
      </c>
      <c r="B54" s="8">
        <v>52</v>
      </c>
      <c r="C54" s="8" t="str">
        <f t="shared" si="0"/>
        <v>A</v>
      </c>
      <c r="D54" s="9">
        <v>43101</v>
      </c>
      <c r="E54" s="8" t="s">
        <v>3</v>
      </c>
      <c r="F54" s="8">
        <v>1554</v>
      </c>
    </row>
    <row r="55" spans="1:6" x14ac:dyDescent="0.35">
      <c r="A55" s="11">
        <v>11017</v>
      </c>
      <c r="B55" s="8">
        <v>52</v>
      </c>
      <c r="C55" s="8" t="str">
        <f t="shared" si="0"/>
        <v>A</v>
      </c>
      <c r="D55" s="9">
        <v>43132</v>
      </c>
      <c r="E55" s="8" t="s">
        <v>3</v>
      </c>
      <c r="F55" s="8">
        <v>1554</v>
      </c>
    </row>
    <row r="56" spans="1:6" x14ac:dyDescent="0.35">
      <c r="A56" s="11">
        <v>11018</v>
      </c>
      <c r="B56" s="8">
        <v>50</v>
      </c>
      <c r="C56" s="8" t="str">
        <f t="shared" si="0"/>
        <v>A</v>
      </c>
      <c r="D56" s="9">
        <v>43101</v>
      </c>
      <c r="E56" s="8" t="s">
        <v>32</v>
      </c>
      <c r="F56" s="8">
        <v>1631</v>
      </c>
    </row>
    <row r="57" spans="1:6" x14ac:dyDescent="0.35">
      <c r="A57" s="11">
        <v>11018</v>
      </c>
      <c r="B57" s="8">
        <v>50</v>
      </c>
      <c r="C57" s="8" t="str">
        <f t="shared" si="0"/>
        <v>A</v>
      </c>
      <c r="D57" s="9">
        <v>43132</v>
      </c>
      <c r="E57" s="8" t="s">
        <v>32</v>
      </c>
      <c r="F57" s="8">
        <v>1631</v>
      </c>
    </row>
    <row r="58" spans="1:6" x14ac:dyDescent="0.35">
      <c r="A58" s="11">
        <v>11019</v>
      </c>
      <c r="B58" s="8">
        <v>21</v>
      </c>
      <c r="C58" s="8" t="str">
        <f t="shared" si="0"/>
        <v>B</v>
      </c>
      <c r="D58" s="9">
        <v>43101</v>
      </c>
      <c r="E58" s="8" t="s">
        <v>32</v>
      </c>
      <c r="F58" s="8">
        <v>3294</v>
      </c>
    </row>
    <row r="59" spans="1:6" x14ac:dyDescent="0.35">
      <c r="A59" s="11">
        <v>11019</v>
      </c>
      <c r="B59" s="8">
        <v>21</v>
      </c>
      <c r="C59" s="8" t="str">
        <f t="shared" si="0"/>
        <v>B</v>
      </c>
      <c r="D59" s="9">
        <v>43132</v>
      </c>
      <c r="E59" s="8" t="s">
        <v>32</v>
      </c>
      <c r="F59" s="8">
        <v>3294</v>
      </c>
    </row>
    <row r="60" spans="1:6" x14ac:dyDescent="0.35">
      <c r="A60" s="11">
        <v>11020</v>
      </c>
      <c r="B60" s="8">
        <v>43</v>
      </c>
      <c r="C60" s="8" t="str">
        <f t="shared" si="0"/>
        <v>A</v>
      </c>
      <c r="D60" s="9">
        <v>43101</v>
      </c>
      <c r="E60" s="8" t="s">
        <v>2</v>
      </c>
      <c r="F60" s="8">
        <v>1014</v>
      </c>
    </row>
    <row r="61" spans="1:6" x14ac:dyDescent="0.35">
      <c r="A61" s="11">
        <v>11020</v>
      </c>
      <c r="B61" s="8">
        <v>43</v>
      </c>
      <c r="C61" s="8" t="str">
        <f t="shared" si="0"/>
        <v>A</v>
      </c>
      <c r="D61" s="9">
        <v>43132</v>
      </c>
      <c r="E61" s="8" t="s">
        <v>2</v>
      </c>
      <c r="F61" s="8">
        <v>1014</v>
      </c>
    </row>
    <row r="62" spans="1:6" x14ac:dyDescent="0.35">
      <c r="A62" s="11">
        <v>11021</v>
      </c>
      <c r="B62" s="8">
        <v>49</v>
      </c>
      <c r="C62" s="8" t="str">
        <f t="shared" si="0"/>
        <v>A</v>
      </c>
      <c r="D62" s="9">
        <v>43101</v>
      </c>
      <c r="E62" s="8" t="s">
        <v>3</v>
      </c>
      <c r="F62" s="8">
        <v>427</v>
      </c>
    </row>
    <row r="63" spans="1:6" x14ac:dyDescent="0.35">
      <c r="A63" s="11">
        <v>11021</v>
      </c>
      <c r="B63" s="8">
        <v>49</v>
      </c>
      <c r="C63" s="8" t="str">
        <f t="shared" si="0"/>
        <v>A</v>
      </c>
      <c r="D63" s="9">
        <v>43132</v>
      </c>
      <c r="E63" s="8" t="s">
        <v>3</v>
      </c>
      <c r="F63" s="8">
        <v>427</v>
      </c>
    </row>
    <row r="64" spans="1:6" x14ac:dyDescent="0.35">
      <c r="A64" s="11">
        <v>11022</v>
      </c>
      <c r="B64" s="8">
        <v>24</v>
      </c>
      <c r="C64" s="8" t="str">
        <f t="shared" si="0"/>
        <v>B</v>
      </c>
      <c r="D64" s="9">
        <v>43101</v>
      </c>
      <c r="E64" s="8" t="s">
        <v>2</v>
      </c>
      <c r="F64" s="8">
        <v>1932</v>
      </c>
    </row>
    <row r="65" spans="1:6" x14ac:dyDescent="0.35">
      <c r="A65" s="11">
        <v>11022</v>
      </c>
      <c r="B65" s="8">
        <v>24</v>
      </c>
      <c r="C65" s="8" t="str">
        <f t="shared" si="0"/>
        <v>B</v>
      </c>
      <c r="D65" s="9">
        <v>43132</v>
      </c>
      <c r="E65" s="8" t="s">
        <v>2</v>
      </c>
      <c r="F65" s="8">
        <v>1932</v>
      </c>
    </row>
    <row r="66" spans="1:6" x14ac:dyDescent="0.35">
      <c r="A66" s="11">
        <v>11023</v>
      </c>
      <c r="B66" s="8">
        <v>42</v>
      </c>
      <c r="C66" s="8" t="str">
        <f t="shared" si="0"/>
        <v>A</v>
      </c>
      <c r="D66" s="9">
        <v>43101</v>
      </c>
      <c r="E66" s="8" t="s">
        <v>3</v>
      </c>
      <c r="F66" s="8">
        <v>1108</v>
      </c>
    </row>
    <row r="67" spans="1:6" x14ac:dyDescent="0.35">
      <c r="A67" s="11">
        <v>11023</v>
      </c>
      <c r="B67" s="8">
        <v>42</v>
      </c>
      <c r="C67" s="8" t="str">
        <f t="shared" ref="C67:C130" si="1">IF(B67&gt;=40,"A",IF(B67&gt;=20,"B",IF(B67&gt;=15, "C")))</f>
        <v>A</v>
      </c>
      <c r="D67" s="9">
        <v>43132</v>
      </c>
      <c r="E67" s="8" t="s">
        <v>3</v>
      </c>
      <c r="F67" s="8">
        <v>1108</v>
      </c>
    </row>
    <row r="68" spans="1:6" x14ac:dyDescent="0.35">
      <c r="A68" s="11">
        <v>11024</v>
      </c>
      <c r="B68" s="8">
        <v>48</v>
      </c>
      <c r="C68" s="8" t="str">
        <f t="shared" si="1"/>
        <v>A</v>
      </c>
      <c r="D68" s="9">
        <v>43101</v>
      </c>
      <c r="E68" s="8" t="s">
        <v>33</v>
      </c>
      <c r="F68" s="8">
        <v>1245</v>
      </c>
    </row>
    <row r="69" spans="1:6" x14ac:dyDescent="0.35">
      <c r="A69" s="11">
        <v>11024</v>
      </c>
      <c r="B69" s="8">
        <v>48</v>
      </c>
      <c r="C69" s="8" t="str">
        <f t="shared" si="1"/>
        <v>A</v>
      </c>
      <c r="D69" s="9">
        <v>43132</v>
      </c>
      <c r="E69" s="8" t="s">
        <v>33</v>
      </c>
      <c r="F69" s="8">
        <v>1245</v>
      </c>
    </row>
    <row r="70" spans="1:6" x14ac:dyDescent="0.35">
      <c r="A70" s="11">
        <v>11025</v>
      </c>
      <c r="B70" s="8">
        <v>38</v>
      </c>
      <c r="C70" s="8" t="str">
        <f t="shared" si="1"/>
        <v>B</v>
      </c>
      <c r="D70" s="9">
        <v>43101</v>
      </c>
      <c r="E70" s="8" t="s">
        <v>3</v>
      </c>
      <c r="F70" s="8">
        <v>1847</v>
      </c>
    </row>
    <row r="71" spans="1:6" x14ac:dyDescent="0.35">
      <c r="A71" s="11">
        <v>11025</v>
      </c>
      <c r="B71" s="8">
        <v>38</v>
      </c>
      <c r="C71" s="8" t="str">
        <f t="shared" si="1"/>
        <v>B</v>
      </c>
      <c r="D71" s="9">
        <v>43132</v>
      </c>
      <c r="E71" s="8" t="s">
        <v>3</v>
      </c>
      <c r="F71" s="8">
        <v>1847</v>
      </c>
    </row>
    <row r="72" spans="1:6" x14ac:dyDescent="0.35">
      <c r="A72" s="11">
        <v>11026</v>
      </c>
      <c r="B72" s="8">
        <v>17</v>
      </c>
      <c r="C72" s="8" t="str">
        <f t="shared" si="1"/>
        <v>C</v>
      </c>
      <c r="D72" s="9">
        <v>43101</v>
      </c>
      <c r="E72" s="8" t="s">
        <v>32</v>
      </c>
      <c r="F72" s="8">
        <v>5974</v>
      </c>
    </row>
    <row r="73" spans="1:6" x14ac:dyDescent="0.35">
      <c r="A73" s="11">
        <v>11026</v>
      </c>
      <c r="B73" s="8">
        <v>17</v>
      </c>
      <c r="C73" s="8" t="str">
        <f t="shared" si="1"/>
        <v>C</v>
      </c>
      <c r="D73" s="9">
        <v>43132</v>
      </c>
      <c r="E73" s="8" t="s">
        <v>32</v>
      </c>
      <c r="F73" s="8">
        <v>5974</v>
      </c>
    </row>
    <row r="74" spans="1:6" x14ac:dyDescent="0.35">
      <c r="A74" s="11">
        <v>11027</v>
      </c>
      <c r="B74" s="8">
        <v>26</v>
      </c>
      <c r="C74" s="8" t="str">
        <f t="shared" si="1"/>
        <v>B</v>
      </c>
      <c r="D74" s="9">
        <v>43101</v>
      </c>
      <c r="E74" s="8" t="s">
        <v>2</v>
      </c>
      <c r="F74" s="8">
        <v>755</v>
      </c>
    </row>
    <row r="75" spans="1:6" x14ac:dyDescent="0.35">
      <c r="A75" s="11">
        <v>11027</v>
      </c>
      <c r="B75" s="8">
        <v>26</v>
      </c>
      <c r="C75" s="8" t="str">
        <f t="shared" si="1"/>
        <v>B</v>
      </c>
      <c r="D75" s="9">
        <v>43132</v>
      </c>
      <c r="E75" s="8" t="s">
        <v>2</v>
      </c>
      <c r="F75" s="8">
        <v>755</v>
      </c>
    </row>
    <row r="76" spans="1:6" x14ac:dyDescent="0.35">
      <c r="A76" s="11">
        <v>11028</v>
      </c>
      <c r="B76" s="8">
        <v>18</v>
      </c>
      <c r="C76" s="8" t="str">
        <f t="shared" si="1"/>
        <v>C</v>
      </c>
      <c r="D76" s="9">
        <v>43101</v>
      </c>
      <c r="E76" s="8" t="s">
        <v>3</v>
      </c>
      <c r="F76" s="8">
        <v>301</v>
      </c>
    </row>
    <row r="77" spans="1:6" x14ac:dyDescent="0.35">
      <c r="A77" s="11">
        <v>11028</v>
      </c>
      <c r="B77" s="8">
        <v>18</v>
      </c>
      <c r="C77" s="8" t="str">
        <f t="shared" si="1"/>
        <v>C</v>
      </c>
      <c r="D77" s="9">
        <v>43132</v>
      </c>
      <c r="E77" s="8" t="s">
        <v>3</v>
      </c>
      <c r="F77" s="8">
        <v>301</v>
      </c>
    </row>
    <row r="78" spans="1:6" x14ac:dyDescent="0.35">
      <c r="A78" s="11">
        <v>11029</v>
      </c>
      <c r="B78" s="8">
        <v>16</v>
      </c>
      <c r="C78" s="8" t="str">
        <f t="shared" si="1"/>
        <v>C</v>
      </c>
      <c r="D78" s="9">
        <v>43101</v>
      </c>
      <c r="E78" s="8" t="s">
        <v>33</v>
      </c>
      <c r="F78" s="8">
        <v>833</v>
      </c>
    </row>
    <row r="79" spans="1:6" x14ac:dyDescent="0.35">
      <c r="A79" s="11">
        <v>11029</v>
      </c>
      <c r="B79" s="8">
        <v>16</v>
      </c>
      <c r="C79" s="8" t="str">
        <f t="shared" si="1"/>
        <v>C</v>
      </c>
      <c r="D79" s="9">
        <v>43132</v>
      </c>
      <c r="E79" s="8" t="s">
        <v>33</v>
      </c>
      <c r="F79" s="8">
        <v>833</v>
      </c>
    </row>
    <row r="80" spans="1:6" x14ac:dyDescent="0.35">
      <c r="A80" s="11">
        <v>11030</v>
      </c>
      <c r="B80" s="8">
        <v>55</v>
      </c>
      <c r="C80" s="8" t="str">
        <f t="shared" si="1"/>
        <v>A</v>
      </c>
      <c r="D80" s="9">
        <v>43101</v>
      </c>
      <c r="E80" s="8" t="s">
        <v>2</v>
      </c>
      <c r="F80" s="8">
        <v>825</v>
      </c>
    </row>
    <row r="81" spans="1:6" x14ac:dyDescent="0.35">
      <c r="A81" s="11">
        <v>11030</v>
      </c>
      <c r="B81" s="8">
        <v>55</v>
      </c>
      <c r="C81" s="8" t="str">
        <f t="shared" si="1"/>
        <v>A</v>
      </c>
      <c r="D81" s="9">
        <v>43132</v>
      </c>
      <c r="E81" s="8" t="s">
        <v>2</v>
      </c>
      <c r="F81" s="8">
        <v>825</v>
      </c>
    </row>
    <row r="82" spans="1:6" x14ac:dyDescent="0.35">
      <c r="A82" s="11">
        <v>11031</v>
      </c>
      <c r="B82" s="8">
        <v>28</v>
      </c>
      <c r="C82" s="8" t="str">
        <f t="shared" si="1"/>
        <v>B</v>
      </c>
      <c r="D82" s="9">
        <v>43101</v>
      </c>
      <c r="E82" s="8" t="s">
        <v>3</v>
      </c>
      <c r="F82" s="8">
        <v>228</v>
      </c>
    </row>
    <row r="83" spans="1:6" x14ac:dyDescent="0.35">
      <c r="A83" s="11">
        <v>11031</v>
      </c>
      <c r="B83" s="8">
        <v>28</v>
      </c>
      <c r="C83" s="8" t="str">
        <f t="shared" si="1"/>
        <v>B</v>
      </c>
      <c r="D83" s="9">
        <v>43132</v>
      </c>
      <c r="E83" s="8" t="s">
        <v>3</v>
      </c>
      <c r="F83" s="8">
        <v>228</v>
      </c>
    </row>
    <row r="84" spans="1:6" x14ac:dyDescent="0.35">
      <c r="A84" s="11">
        <v>11032</v>
      </c>
      <c r="B84" s="8">
        <v>29</v>
      </c>
      <c r="C84" s="8" t="str">
        <f t="shared" si="1"/>
        <v>B</v>
      </c>
      <c r="D84" s="9">
        <v>43101</v>
      </c>
      <c r="E84" s="8" t="s">
        <v>33</v>
      </c>
      <c r="F84" s="8">
        <v>1633</v>
      </c>
    </row>
    <row r="85" spans="1:6" x14ac:dyDescent="0.35">
      <c r="A85" s="11">
        <v>11032</v>
      </c>
      <c r="B85" s="8">
        <v>29</v>
      </c>
      <c r="C85" s="8" t="str">
        <f t="shared" si="1"/>
        <v>B</v>
      </c>
      <c r="D85" s="9">
        <v>43132</v>
      </c>
      <c r="E85" s="8" t="s">
        <v>33</v>
      </c>
      <c r="F85" s="8">
        <v>1633</v>
      </c>
    </row>
    <row r="86" spans="1:6" x14ac:dyDescent="0.35">
      <c r="A86" s="11">
        <v>11033</v>
      </c>
      <c r="B86" s="8">
        <v>52</v>
      </c>
      <c r="C86" s="8" t="str">
        <f t="shared" si="1"/>
        <v>A</v>
      </c>
      <c r="D86" s="9">
        <v>43101</v>
      </c>
      <c r="E86" s="8" t="s">
        <v>33</v>
      </c>
      <c r="F86" s="8">
        <v>1023</v>
      </c>
    </row>
    <row r="87" spans="1:6" x14ac:dyDescent="0.35">
      <c r="A87" s="11">
        <v>11033</v>
      </c>
      <c r="B87" s="8">
        <v>52</v>
      </c>
      <c r="C87" s="8" t="str">
        <f t="shared" si="1"/>
        <v>A</v>
      </c>
      <c r="D87" s="9">
        <v>43132</v>
      </c>
      <c r="E87" s="8" t="s">
        <v>33</v>
      </c>
      <c r="F87" s="8">
        <v>1023</v>
      </c>
    </row>
    <row r="88" spans="1:6" x14ac:dyDescent="0.35">
      <c r="A88" s="11">
        <v>11034</v>
      </c>
      <c r="B88" s="8">
        <v>40</v>
      </c>
      <c r="C88" s="8" t="str">
        <f t="shared" si="1"/>
        <v>A</v>
      </c>
      <c r="D88" s="9">
        <v>43101</v>
      </c>
      <c r="E88" s="8" t="s">
        <v>33</v>
      </c>
      <c r="F88" s="8">
        <v>1837</v>
      </c>
    </row>
    <row r="89" spans="1:6" x14ac:dyDescent="0.35">
      <c r="A89" s="11">
        <v>11034</v>
      </c>
      <c r="B89" s="8">
        <v>40</v>
      </c>
      <c r="C89" s="8" t="str">
        <f t="shared" si="1"/>
        <v>A</v>
      </c>
      <c r="D89" s="9">
        <v>43132</v>
      </c>
      <c r="E89" s="8" t="s">
        <v>33</v>
      </c>
      <c r="F89" s="8">
        <v>1837</v>
      </c>
    </row>
    <row r="90" spans="1:6" x14ac:dyDescent="0.35">
      <c r="A90" s="11">
        <v>11035</v>
      </c>
      <c r="B90" s="8">
        <v>34</v>
      </c>
      <c r="C90" s="8" t="str">
        <f t="shared" si="1"/>
        <v>B</v>
      </c>
      <c r="D90" s="9">
        <v>43101</v>
      </c>
      <c r="E90" s="8" t="s">
        <v>33</v>
      </c>
      <c r="F90" s="8">
        <v>1058</v>
      </c>
    </row>
    <row r="91" spans="1:6" x14ac:dyDescent="0.35">
      <c r="A91" s="11">
        <v>11035</v>
      </c>
      <c r="B91" s="8">
        <v>34</v>
      </c>
      <c r="C91" s="8" t="str">
        <f t="shared" si="1"/>
        <v>B</v>
      </c>
      <c r="D91" s="9">
        <v>43132</v>
      </c>
      <c r="E91" s="8" t="s">
        <v>33</v>
      </c>
      <c r="F91" s="8">
        <v>1058</v>
      </c>
    </row>
    <row r="92" spans="1:6" x14ac:dyDescent="0.35">
      <c r="A92" s="11">
        <v>11036</v>
      </c>
      <c r="B92" s="8">
        <v>35</v>
      </c>
      <c r="C92" s="8" t="str">
        <f t="shared" si="1"/>
        <v>B</v>
      </c>
      <c r="D92" s="9">
        <v>43101</v>
      </c>
      <c r="E92" s="8" t="s">
        <v>32</v>
      </c>
      <c r="F92" s="8">
        <v>3183</v>
      </c>
    </row>
    <row r="93" spans="1:6" x14ac:dyDescent="0.35">
      <c r="A93" s="11">
        <v>11036</v>
      </c>
      <c r="B93" s="8">
        <v>35</v>
      </c>
      <c r="C93" s="8" t="str">
        <f t="shared" si="1"/>
        <v>B</v>
      </c>
      <c r="D93" s="9">
        <v>43132</v>
      </c>
      <c r="E93" s="8" t="s">
        <v>32</v>
      </c>
      <c r="F93" s="8">
        <v>3183</v>
      </c>
    </row>
    <row r="94" spans="1:6" x14ac:dyDescent="0.35">
      <c r="A94" s="11">
        <v>11037</v>
      </c>
      <c r="B94" s="8">
        <v>46</v>
      </c>
      <c r="C94" s="8" t="str">
        <f t="shared" si="1"/>
        <v>A</v>
      </c>
      <c r="D94" s="9">
        <v>43101</v>
      </c>
      <c r="E94" s="8" t="s">
        <v>33</v>
      </c>
      <c r="F94" s="8">
        <v>1725</v>
      </c>
    </row>
    <row r="95" spans="1:6" x14ac:dyDescent="0.35">
      <c r="A95" s="11">
        <v>11037</v>
      </c>
      <c r="B95" s="8">
        <v>46</v>
      </c>
      <c r="C95" s="8" t="str">
        <f t="shared" si="1"/>
        <v>A</v>
      </c>
      <c r="D95" s="9">
        <v>43132</v>
      </c>
      <c r="E95" s="8" t="s">
        <v>33</v>
      </c>
      <c r="F95" s="8">
        <v>1725</v>
      </c>
    </row>
    <row r="96" spans="1:6" x14ac:dyDescent="0.35">
      <c r="A96" s="11">
        <v>11038</v>
      </c>
      <c r="B96" s="8">
        <v>34</v>
      </c>
      <c r="C96" s="8" t="str">
        <f t="shared" si="1"/>
        <v>B</v>
      </c>
      <c r="D96" s="9">
        <v>43101</v>
      </c>
      <c r="E96" s="8" t="s">
        <v>3</v>
      </c>
      <c r="F96" s="8">
        <v>1505</v>
      </c>
    </row>
    <row r="97" spans="1:6" x14ac:dyDescent="0.35">
      <c r="A97" s="11">
        <v>11038</v>
      </c>
      <c r="B97" s="8">
        <v>34</v>
      </c>
      <c r="C97" s="8" t="str">
        <f t="shared" si="1"/>
        <v>B</v>
      </c>
      <c r="D97" s="9">
        <v>43132</v>
      </c>
      <c r="E97" s="8" t="s">
        <v>3</v>
      </c>
      <c r="F97" s="8">
        <v>1505</v>
      </c>
    </row>
    <row r="98" spans="1:6" x14ac:dyDescent="0.35">
      <c r="A98" s="11">
        <v>11039</v>
      </c>
      <c r="B98" s="8">
        <v>45</v>
      </c>
      <c r="C98" s="8" t="str">
        <f t="shared" si="1"/>
        <v>A</v>
      </c>
      <c r="D98" s="9">
        <v>43101</v>
      </c>
      <c r="E98" s="8" t="s">
        <v>32</v>
      </c>
      <c r="F98" s="8">
        <v>3878</v>
      </c>
    </row>
    <row r="99" spans="1:6" x14ac:dyDescent="0.35">
      <c r="A99" s="11">
        <v>11039</v>
      </c>
      <c r="B99" s="8">
        <v>45</v>
      </c>
      <c r="C99" s="8" t="str">
        <f t="shared" si="1"/>
        <v>A</v>
      </c>
      <c r="D99" s="9">
        <v>43132</v>
      </c>
      <c r="E99" s="8" t="s">
        <v>32</v>
      </c>
      <c r="F99" s="8">
        <v>3878</v>
      </c>
    </row>
    <row r="100" spans="1:6" x14ac:dyDescent="0.35">
      <c r="A100" s="11">
        <v>11040</v>
      </c>
      <c r="B100" s="8">
        <v>24</v>
      </c>
      <c r="C100" s="8" t="str">
        <f t="shared" si="1"/>
        <v>B</v>
      </c>
      <c r="D100" s="9">
        <v>43101</v>
      </c>
      <c r="E100" s="8" t="s">
        <v>2</v>
      </c>
      <c r="F100" s="8">
        <v>1623</v>
      </c>
    </row>
    <row r="101" spans="1:6" x14ac:dyDescent="0.35">
      <c r="A101" s="11">
        <v>11040</v>
      </c>
      <c r="B101" s="8">
        <v>24</v>
      </c>
      <c r="C101" s="8" t="str">
        <f t="shared" si="1"/>
        <v>B</v>
      </c>
      <c r="D101" s="9">
        <v>43132</v>
      </c>
      <c r="E101" s="8" t="s">
        <v>2</v>
      </c>
      <c r="F101" s="8">
        <v>1623</v>
      </c>
    </row>
    <row r="102" spans="1:6" x14ac:dyDescent="0.35">
      <c r="A102" s="11">
        <v>11041</v>
      </c>
      <c r="B102" s="8">
        <v>48</v>
      </c>
      <c r="C102" s="8" t="str">
        <f t="shared" si="1"/>
        <v>A</v>
      </c>
      <c r="D102" s="9">
        <v>43101</v>
      </c>
      <c r="E102" s="8" t="s">
        <v>3</v>
      </c>
      <c r="F102" s="8">
        <v>153</v>
      </c>
    </row>
    <row r="103" spans="1:6" x14ac:dyDescent="0.35">
      <c r="A103" s="11">
        <v>11041</v>
      </c>
      <c r="B103" s="8">
        <v>48</v>
      </c>
      <c r="C103" s="8" t="str">
        <f t="shared" si="1"/>
        <v>A</v>
      </c>
      <c r="D103" s="9">
        <v>43132</v>
      </c>
      <c r="E103" s="8" t="s">
        <v>3</v>
      </c>
      <c r="F103" s="8">
        <v>153</v>
      </c>
    </row>
    <row r="104" spans="1:6" x14ac:dyDescent="0.35">
      <c r="A104" s="11">
        <v>11042</v>
      </c>
      <c r="B104" s="8">
        <v>46</v>
      </c>
      <c r="C104" s="8" t="str">
        <f t="shared" si="1"/>
        <v>A</v>
      </c>
      <c r="D104" s="9">
        <v>43101</v>
      </c>
      <c r="E104" s="8" t="s">
        <v>3</v>
      </c>
      <c r="F104" s="8">
        <v>1456</v>
      </c>
    </row>
    <row r="105" spans="1:6" x14ac:dyDescent="0.35">
      <c r="A105" s="11">
        <v>11042</v>
      </c>
      <c r="B105" s="8">
        <v>46</v>
      </c>
      <c r="C105" s="8" t="str">
        <f t="shared" si="1"/>
        <v>A</v>
      </c>
      <c r="D105" s="9">
        <v>43132</v>
      </c>
      <c r="E105" s="8" t="s">
        <v>3</v>
      </c>
      <c r="F105" s="8">
        <v>1456</v>
      </c>
    </row>
    <row r="106" spans="1:6" x14ac:dyDescent="0.35">
      <c r="A106" s="11">
        <v>11043</v>
      </c>
      <c r="B106" s="8">
        <v>49</v>
      </c>
      <c r="C106" s="8" t="str">
        <f t="shared" si="1"/>
        <v>A</v>
      </c>
      <c r="D106" s="9">
        <v>43101</v>
      </c>
      <c r="E106" s="8" t="s">
        <v>32</v>
      </c>
      <c r="F106" s="8">
        <v>2102</v>
      </c>
    </row>
    <row r="107" spans="1:6" x14ac:dyDescent="0.35">
      <c r="A107" s="11">
        <v>11043</v>
      </c>
      <c r="B107" s="8">
        <v>49</v>
      </c>
      <c r="C107" s="8" t="str">
        <f t="shared" si="1"/>
        <v>A</v>
      </c>
      <c r="D107" s="9">
        <v>43132</v>
      </c>
      <c r="E107" s="8" t="s">
        <v>32</v>
      </c>
      <c r="F107" s="8">
        <v>2102</v>
      </c>
    </row>
    <row r="108" spans="1:6" x14ac:dyDescent="0.35">
      <c r="A108" s="11">
        <v>11044</v>
      </c>
      <c r="B108" s="8">
        <v>36</v>
      </c>
      <c r="C108" s="8" t="str">
        <f t="shared" si="1"/>
        <v>B</v>
      </c>
      <c r="D108" s="9">
        <v>43101</v>
      </c>
      <c r="E108" s="8" t="s">
        <v>33</v>
      </c>
      <c r="F108" s="8">
        <v>1138</v>
      </c>
    </row>
    <row r="109" spans="1:6" x14ac:dyDescent="0.35">
      <c r="A109" s="11">
        <v>11044</v>
      </c>
      <c r="B109" s="8">
        <v>36</v>
      </c>
      <c r="C109" s="8" t="str">
        <f t="shared" si="1"/>
        <v>B</v>
      </c>
      <c r="D109" s="9">
        <v>43132</v>
      </c>
      <c r="E109" s="8" t="s">
        <v>33</v>
      </c>
      <c r="F109" s="8">
        <v>1138</v>
      </c>
    </row>
    <row r="110" spans="1:6" x14ac:dyDescent="0.35">
      <c r="A110" s="11">
        <v>11045</v>
      </c>
      <c r="B110" s="8">
        <v>31</v>
      </c>
      <c r="C110" s="8" t="str">
        <f t="shared" si="1"/>
        <v>B</v>
      </c>
      <c r="D110" s="9">
        <v>43101</v>
      </c>
      <c r="E110" s="8" t="s">
        <v>33</v>
      </c>
      <c r="F110" s="8">
        <v>437</v>
      </c>
    </row>
    <row r="111" spans="1:6" x14ac:dyDescent="0.35">
      <c r="A111" s="11">
        <v>11045</v>
      </c>
      <c r="B111" s="8">
        <v>31</v>
      </c>
      <c r="C111" s="8" t="str">
        <f t="shared" si="1"/>
        <v>B</v>
      </c>
      <c r="D111" s="9">
        <v>43132</v>
      </c>
      <c r="E111" s="8" t="s">
        <v>33</v>
      </c>
      <c r="F111" s="8">
        <v>437</v>
      </c>
    </row>
    <row r="112" spans="1:6" x14ac:dyDescent="0.35">
      <c r="A112" s="11">
        <v>11046</v>
      </c>
      <c r="B112" s="8">
        <v>43</v>
      </c>
      <c r="C112" s="8" t="str">
        <f t="shared" si="1"/>
        <v>A</v>
      </c>
      <c r="D112" s="9">
        <v>43101</v>
      </c>
      <c r="E112" s="8" t="s">
        <v>2</v>
      </c>
      <c r="F112" s="8">
        <v>435</v>
      </c>
    </row>
    <row r="113" spans="1:6" x14ac:dyDescent="0.35">
      <c r="A113" s="11">
        <v>11046</v>
      </c>
      <c r="B113" s="8">
        <v>43</v>
      </c>
      <c r="C113" s="8" t="str">
        <f t="shared" si="1"/>
        <v>A</v>
      </c>
      <c r="D113" s="9">
        <v>43132</v>
      </c>
      <c r="E113" s="8" t="s">
        <v>2</v>
      </c>
      <c r="F113" s="8">
        <v>435</v>
      </c>
    </row>
    <row r="114" spans="1:6" x14ac:dyDescent="0.35">
      <c r="A114" s="11">
        <v>11047</v>
      </c>
      <c r="B114" s="8">
        <v>39</v>
      </c>
      <c r="C114" s="8" t="str">
        <f t="shared" si="1"/>
        <v>B</v>
      </c>
      <c r="D114" s="9">
        <v>43101</v>
      </c>
      <c r="E114" s="8" t="s">
        <v>2</v>
      </c>
      <c r="F114" s="8">
        <v>455</v>
      </c>
    </row>
    <row r="115" spans="1:6" x14ac:dyDescent="0.35">
      <c r="A115" s="11">
        <v>11047</v>
      </c>
      <c r="B115" s="8">
        <v>39</v>
      </c>
      <c r="C115" s="8" t="str">
        <f t="shared" si="1"/>
        <v>B</v>
      </c>
      <c r="D115" s="9">
        <v>43132</v>
      </c>
      <c r="E115" s="8" t="s">
        <v>2</v>
      </c>
      <c r="F115" s="8">
        <v>455</v>
      </c>
    </row>
    <row r="116" spans="1:6" x14ac:dyDescent="0.35">
      <c r="A116" s="11">
        <v>11048</v>
      </c>
      <c r="B116" s="8">
        <v>53</v>
      </c>
      <c r="C116" s="8" t="str">
        <f t="shared" si="1"/>
        <v>A</v>
      </c>
      <c r="D116" s="9">
        <v>43101</v>
      </c>
      <c r="E116" s="8" t="s">
        <v>33</v>
      </c>
      <c r="F116" s="8">
        <v>945</v>
      </c>
    </row>
    <row r="117" spans="1:6" x14ac:dyDescent="0.35">
      <c r="A117" s="11">
        <v>11048</v>
      </c>
      <c r="B117" s="8">
        <v>53</v>
      </c>
      <c r="C117" s="8" t="str">
        <f t="shared" si="1"/>
        <v>A</v>
      </c>
      <c r="D117" s="9">
        <v>43132</v>
      </c>
      <c r="E117" s="8" t="s">
        <v>33</v>
      </c>
      <c r="F117" s="8">
        <v>945</v>
      </c>
    </row>
    <row r="118" spans="1:6" x14ac:dyDescent="0.35">
      <c r="A118" s="11">
        <v>11049</v>
      </c>
      <c r="B118" s="8">
        <v>40</v>
      </c>
      <c r="C118" s="8" t="str">
        <f t="shared" si="1"/>
        <v>A</v>
      </c>
      <c r="D118" s="9">
        <v>43101</v>
      </c>
      <c r="E118" s="8" t="s">
        <v>3</v>
      </c>
      <c r="F118" s="8">
        <v>1643</v>
      </c>
    </row>
    <row r="119" spans="1:6" x14ac:dyDescent="0.35">
      <c r="A119" s="11">
        <v>11049</v>
      </c>
      <c r="B119" s="8">
        <v>40</v>
      </c>
      <c r="C119" s="8" t="str">
        <f t="shared" si="1"/>
        <v>A</v>
      </c>
      <c r="D119" s="9">
        <v>43132</v>
      </c>
      <c r="E119" s="8" t="s">
        <v>3</v>
      </c>
      <c r="F119" s="8">
        <v>1643</v>
      </c>
    </row>
    <row r="120" spans="1:6" x14ac:dyDescent="0.35">
      <c r="A120" s="11">
        <v>11050</v>
      </c>
      <c r="B120" s="8">
        <v>41</v>
      </c>
      <c r="C120" s="8" t="str">
        <f t="shared" si="1"/>
        <v>A</v>
      </c>
      <c r="D120" s="9">
        <v>43101</v>
      </c>
      <c r="E120" s="8" t="s">
        <v>2</v>
      </c>
      <c r="F120" s="8">
        <v>1019</v>
      </c>
    </row>
    <row r="121" spans="1:6" x14ac:dyDescent="0.35">
      <c r="A121" s="11">
        <v>11050</v>
      </c>
      <c r="B121" s="8">
        <v>41</v>
      </c>
      <c r="C121" s="8" t="str">
        <f t="shared" si="1"/>
        <v>A</v>
      </c>
      <c r="D121" s="9">
        <v>43132</v>
      </c>
      <c r="E121" s="8" t="s">
        <v>2</v>
      </c>
      <c r="F121" s="8">
        <v>1019</v>
      </c>
    </row>
    <row r="122" spans="1:6" x14ac:dyDescent="0.35">
      <c r="A122" s="11">
        <v>11051</v>
      </c>
      <c r="B122" s="8">
        <v>35</v>
      </c>
      <c r="C122" s="8" t="str">
        <f t="shared" si="1"/>
        <v>B</v>
      </c>
      <c r="D122" s="9">
        <v>43101</v>
      </c>
      <c r="E122" s="8" t="s">
        <v>33</v>
      </c>
      <c r="F122" s="8">
        <v>1933</v>
      </c>
    </row>
    <row r="123" spans="1:6" x14ac:dyDescent="0.35">
      <c r="A123" s="11">
        <v>11051</v>
      </c>
      <c r="B123" s="8">
        <v>35</v>
      </c>
      <c r="C123" s="8" t="str">
        <f t="shared" si="1"/>
        <v>B</v>
      </c>
      <c r="D123" s="9">
        <v>43132</v>
      </c>
      <c r="E123" s="8" t="s">
        <v>33</v>
      </c>
      <c r="F123" s="8">
        <v>1933</v>
      </c>
    </row>
    <row r="124" spans="1:6" x14ac:dyDescent="0.35">
      <c r="A124" s="11">
        <v>11052</v>
      </c>
      <c r="B124" s="8">
        <v>37</v>
      </c>
      <c r="C124" s="8" t="str">
        <f t="shared" si="1"/>
        <v>B</v>
      </c>
      <c r="D124" s="9">
        <v>43101</v>
      </c>
      <c r="E124" s="8" t="s">
        <v>2</v>
      </c>
      <c r="F124" s="8">
        <v>1075</v>
      </c>
    </row>
    <row r="125" spans="1:6" x14ac:dyDescent="0.35">
      <c r="A125" s="11">
        <v>11052</v>
      </c>
      <c r="B125" s="8">
        <v>37</v>
      </c>
      <c r="C125" s="8" t="str">
        <f t="shared" si="1"/>
        <v>B</v>
      </c>
      <c r="D125" s="9">
        <v>43132</v>
      </c>
      <c r="E125" s="8" t="s">
        <v>2</v>
      </c>
      <c r="F125" s="8">
        <v>1075</v>
      </c>
    </row>
    <row r="126" spans="1:6" x14ac:dyDescent="0.35">
      <c r="A126" s="11">
        <v>11053</v>
      </c>
      <c r="B126" s="8">
        <v>40</v>
      </c>
      <c r="C126" s="8" t="str">
        <f t="shared" si="1"/>
        <v>A</v>
      </c>
      <c r="D126" s="9">
        <v>43101</v>
      </c>
      <c r="E126" s="8" t="s">
        <v>33</v>
      </c>
      <c r="F126" s="8">
        <v>1037</v>
      </c>
    </row>
    <row r="127" spans="1:6" x14ac:dyDescent="0.35">
      <c r="A127" s="11">
        <v>11053</v>
      </c>
      <c r="B127" s="8">
        <v>40</v>
      </c>
      <c r="C127" s="8" t="str">
        <f t="shared" si="1"/>
        <v>A</v>
      </c>
      <c r="D127" s="9">
        <v>43132</v>
      </c>
      <c r="E127" s="8" t="s">
        <v>33</v>
      </c>
      <c r="F127" s="8">
        <v>1037</v>
      </c>
    </row>
    <row r="128" spans="1:6" x14ac:dyDescent="0.35">
      <c r="A128" s="11">
        <v>11054</v>
      </c>
      <c r="B128" s="8">
        <v>21</v>
      </c>
      <c r="C128" s="8" t="str">
        <f t="shared" si="1"/>
        <v>B</v>
      </c>
      <c r="D128" s="9">
        <v>43101</v>
      </c>
      <c r="E128" s="8" t="s">
        <v>2</v>
      </c>
      <c r="F128" s="8">
        <v>765</v>
      </c>
    </row>
    <row r="129" spans="1:6" x14ac:dyDescent="0.35">
      <c r="A129" s="11">
        <v>11054</v>
      </c>
      <c r="B129" s="8">
        <v>21</v>
      </c>
      <c r="C129" s="8" t="str">
        <f t="shared" si="1"/>
        <v>B</v>
      </c>
      <c r="D129" s="9">
        <v>43132</v>
      </c>
      <c r="E129" s="8" t="s">
        <v>2</v>
      </c>
      <c r="F129" s="8">
        <v>765</v>
      </c>
    </row>
    <row r="130" spans="1:6" x14ac:dyDescent="0.35">
      <c r="A130" s="11">
        <v>11055</v>
      </c>
      <c r="B130" s="8">
        <v>29</v>
      </c>
      <c r="C130" s="8" t="str">
        <f t="shared" si="1"/>
        <v>B</v>
      </c>
      <c r="D130" s="9">
        <v>43101</v>
      </c>
      <c r="E130" s="8" t="s">
        <v>2</v>
      </c>
      <c r="F130" s="8">
        <v>1258</v>
      </c>
    </row>
    <row r="131" spans="1:6" x14ac:dyDescent="0.35">
      <c r="A131" s="11">
        <v>11055</v>
      </c>
      <c r="B131" s="8">
        <v>29</v>
      </c>
      <c r="C131" s="8" t="str">
        <f t="shared" ref="C131:C194" si="2">IF(B131&gt;=40,"A",IF(B131&gt;=20,"B",IF(B131&gt;=15, "C")))</f>
        <v>B</v>
      </c>
      <c r="D131" s="9">
        <v>43132</v>
      </c>
      <c r="E131" s="8" t="s">
        <v>2</v>
      </c>
      <c r="F131" s="8">
        <v>1258</v>
      </c>
    </row>
    <row r="132" spans="1:6" x14ac:dyDescent="0.35">
      <c r="A132" s="11">
        <v>11056</v>
      </c>
      <c r="B132" s="8">
        <v>21</v>
      </c>
      <c r="C132" s="8" t="str">
        <f t="shared" si="2"/>
        <v>B</v>
      </c>
      <c r="D132" s="9">
        <v>43101</v>
      </c>
      <c r="E132" s="8" t="s">
        <v>2</v>
      </c>
      <c r="F132" s="8">
        <v>572</v>
      </c>
    </row>
    <row r="133" spans="1:6" x14ac:dyDescent="0.35">
      <c r="A133" s="11">
        <v>11056</v>
      </c>
      <c r="B133" s="8">
        <v>21</v>
      </c>
      <c r="C133" s="8" t="str">
        <f t="shared" si="2"/>
        <v>B</v>
      </c>
      <c r="D133" s="9">
        <v>43132</v>
      </c>
      <c r="E133" s="8" t="s">
        <v>2</v>
      </c>
      <c r="F133" s="8">
        <v>572</v>
      </c>
    </row>
    <row r="134" spans="1:6" x14ac:dyDescent="0.35">
      <c r="A134" s="11">
        <v>11057</v>
      </c>
      <c r="B134" s="8">
        <v>39</v>
      </c>
      <c r="C134" s="8" t="str">
        <f t="shared" si="2"/>
        <v>B</v>
      </c>
      <c r="D134" s="9">
        <v>43101</v>
      </c>
      <c r="E134" s="8" t="s">
        <v>3</v>
      </c>
      <c r="F134" s="8">
        <v>856</v>
      </c>
    </row>
    <row r="135" spans="1:6" x14ac:dyDescent="0.35">
      <c r="A135" s="11">
        <v>11057</v>
      </c>
      <c r="B135" s="8">
        <v>39</v>
      </c>
      <c r="C135" s="8" t="str">
        <f t="shared" si="2"/>
        <v>B</v>
      </c>
      <c r="D135" s="9">
        <v>43132</v>
      </c>
      <c r="E135" s="8" t="s">
        <v>3</v>
      </c>
      <c r="F135" s="8">
        <v>856</v>
      </c>
    </row>
    <row r="136" spans="1:6" x14ac:dyDescent="0.35">
      <c r="A136" s="11">
        <v>11058</v>
      </c>
      <c r="B136" s="8">
        <v>31</v>
      </c>
      <c r="C136" s="8" t="str">
        <f t="shared" si="2"/>
        <v>B</v>
      </c>
      <c r="D136" s="9">
        <v>43101</v>
      </c>
      <c r="E136" s="8" t="s">
        <v>2</v>
      </c>
      <c r="F136" s="8">
        <v>807</v>
      </c>
    </row>
    <row r="137" spans="1:6" x14ac:dyDescent="0.35">
      <c r="A137" s="11">
        <v>11058</v>
      </c>
      <c r="B137" s="8">
        <v>31</v>
      </c>
      <c r="C137" s="8" t="str">
        <f t="shared" si="2"/>
        <v>B</v>
      </c>
      <c r="D137" s="9">
        <v>43132</v>
      </c>
      <c r="E137" s="8" t="s">
        <v>2</v>
      </c>
      <c r="F137" s="8">
        <v>807</v>
      </c>
    </row>
    <row r="138" spans="1:6" x14ac:dyDescent="0.35">
      <c r="A138" s="11">
        <v>11059</v>
      </c>
      <c r="B138" s="8">
        <v>26</v>
      </c>
      <c r="C138" s="8" t="str">
        <f t="shared" si="2"/>
        <v>B</v>
      </c>
      <c r="D138" s="9">
        <v>43101</v>
      </c>
      <c r="E138" s="8" t="s">
        <v>33</v>
      </c>
      <c r="F138" s="8">
        <v>1508</v>
      </c>
    </row>
    <row r="139" spans="1:6" x14ac:dyDescent="0.35">
      <c r="A139" s="11">
        <v>11059</v>
      </c>
      <c r="B139" s="8">
        <v>26</v>
      </c>
      <c r="C139" s="8" t="str">
        <f t="shared" si="2"/>
        <v>B</v>
      </c>
      <c r="D139" s="9">
        <v>43132</v>
      </c>
      <c r="E139" s="8" t="s">
        <v>33</v>
      </c>
      <c r="F139" s="8">
        <v>1508</v>
      </c>
    </row>
    <row r="140" spans="1:6" x14ac:dyDescent="0.35">
      <c r="A140" s="11">
        <v>11060</v>
      </c>
      <c r="B140" s="8">
        <v>46</v>
      </c>
      <c r="C140" s="8" t="str">
        <f t="shared" si="2"/>
        <v>A</v>
      </c>
      <c r="D140" s="9">
        <v>43101</v>
      </c>
      <c r="E140" s="8" t="s">
        <v>33</v>
      </c>
      <c r="F140" s="8">
        <v>511</v>
      </c>
    </row>
    <row r="141" spans="1:6" x14ac:dyDescent="0.35">
      <c r="A141" s="11">
        <v>11060</v>
      </c>
      <c r="B141" s="8">
        <v>46</v>
      </c>
      <c r="C141" s="8" t="str">
        <f t="shared" si="2"/>
        <v>A</v>
      </c>
      <c r="D141" s="9">
        <v>43132</v>
      </c>
      <c r="E141" s="8" t="s">
        <v>33</v>
      </c>
      <c r="F141" s="8">
        <v>511</v>
      </c>
    </row>
    <row r="142" spans="1:6" x14ac:dyDescent="0.35">
      <c r="A142" s="11">
        <v>11061</v>
      </c>
      <c r="B142" s="8">
        <v>15</v>
      </c>
      <c r="C142" s="8" t="str">
        <f t="shared" si="2"/>
        <v>C</v>
      </c>
      <c r="D142" s="9">
        <v>43101</v>
      </c>
      <c r="E142" s="8" t="s">
        <v>3</v>
      </c>
      <c r="F142" s="8">
        <v>127</v>
      </c>
    </row>
    <row r="143" spans="1:6" x14ac:dyDescent="0.35">
      <c r="A143" s="11">
        <v>11061</v>
      </c>
      <c r="B143" s="8">
        <v>15</v>
      </c>
      <c r="C143" s="8" t="str">
        <f t="shared" si="2"/>
        <v>C</v>
      </c>
      <c r="D143" s="9">
        <v>43132</v>
      </c>
      <c r="E143" s="8" t="s">
        <v>3</v>
      </c>
      <c r="F143" s="8">
        <v>127</v>
      </c>
    </row>
    <row r="144" spans="1:6" x14ac:dyDescent="0.35">
      <c r="A144" s="11">
        <v>11062</v>
      </c>
      <c r="B144" s="8">
        <v>31</v>
      </c>
      <c r="C144" s="8" t="str">
        <f t="shared" si="2"/>
        <v>B</v>
      </c>
      <c r="D144" s="9">
        <v>43101</v>
      </c>
      <c r="E144" s="8" t="s">
        <v>3</v>
      </c>
      <c r="F144" s="8">
        <v>848</v>
      </c>
    </row>
    <row r="145" spans="1:6" x14ac:dyDescent="0.35">
      <c r="A145" s="11">
        <v>11062</v>
      </c>
      <c r="B145" s="8">
        <v>31</v>
      </c>
      <c r="C145" s="8" t="str">
        <f t="shared" si="2"/>
        <v>B</v>
      </c>
      <c r="D145" s="9">
        <v>43132</v>
      </c>
      <c r="E145" s="8" t="s">
        <v>3</v>
      </c>
      <c r="F145" s="8">
        <v>848</v>
      </c>
    </row>
    <row r="146" spans="1:6" x14ac:dyDescent="0.35">
      <c r="A146" s="11">
        <v>11063</v>
      </c>
      <c r="B146" s="8">
        <v>29</v>
      </c>
      <c r="C146" s="8" t="str">
        <f t="shared" si="2"/>
        <v>B</v>
      </c>
      <c r="D146" s="9">
        <v>43101</v>
      </c>
      <c r="E146" s="8" t="s">
        <v>33</v>
      </c>
      <c r="F146" s="8">
        <v>1434</v>
      </c>
    </row>
    <row r="147" spans="1:6" x14ac:dyDescent="0.35">
      <c r="A147" s="11">
        <v>11063</v>
      </c>
      <c r="B147" s="8">
        <v>29</v>
      </c>
      <c r="C147" s="8" t="str">
        <f t="shared" si="2"/>
        <v>B</v>
      </c>
      <c r="D147" s="9">
        <v>43132</v>
      </c>
      <c r="E147" s="8" t="s">
        <v>33</v>
      </c>
      <c r="F147" s="8">
        <v>1434</v>
      </c>
    </row>
    <row r="148" spans="1:6" x14ac:dyDescent="0.35">
      <c r="A148" s="11">
        <v>11064</v>
      </c>
      <c r="B148" s="8">
        <v>33</v>
      </c>
      <c r="C148" s="8" t="str">
        <f t="shared" si="2"/>
        <v>B</v>
      </c>
      <c r="D148" s="9">
        <v>43101</v>
      </c>
      <c r="E148" s="8" t="s">
        <v>32</v>
      </c>
      <c r="F148" s="8">
        <v>3502</v>
      </c>
    </row>
    <row r="149" spans="1:6" x14ac:dyDescent="0.35">
      <c r="A149" s="11">
        <v>11064</v>
      </c>
      <c r="B149" s="8">
        <v>33</v>
      </c>
      <c r="C149" s="8" t="str">
        <f t="shared" si="2"/>
        <v>B</v>
      </c>
      <c r="D149" s="9">
        <v>43132</v>
      </c>
      <c r="E149" s="8" t="s">
        <v>32</v>
      </c>
      <c r="F149" s="8">
        <v>3502</v>
      </c>
    </row>
    <row r="150" spans="1:6" x14ac:dyDescent="0.35">
      <c r="A150" s="11">
        <v>11065</v>
      </c>
      <c r="B150" s="8">
        <v>22</v>
      </c>
      <c r="C150" s="8" t="str">
        <f t="shared" si="2"/>
        <v>B</v>
      </c>
      <c r="D150" s="9">
        <v>43101</v>
      </c>
      <c r="E150" s="8" t="s">
        <v>2</v>
      </c>
      <c r="F150" s="8">
        <v>1784</v>
      </c>
    </row>
    <row r="151" spans="1:6" x14ac:dyDescent="0.35">
      <c r="A151" s="11">
        <v>11065</v>
      </c>
      <c r="B151" s="8">
        <v>22</v>
      </c>
      <c r="C151" s="8" t="str">
        <f t="shared" si="2"/>
        <v>B</v>
      </c>
      <c r="D151" s="9">
        <v>43132</v>
      </c>
      <c r="E151" s="8" t="s">
        <v>2</v>
      </c>
      <c r="F151" s="8">
        <v>1784</v>
      </c>
    </row>
    <row r="152" spans="1:6" x14ac:dyDescent="0.35">
      <c r="A152" s="11">
        <v>11066</v>
      </c>
      <c r="B152" s="8">
        <v>47</v>
      </c>
      <c r="C152" s="8" t="str">
        <f t="shared" si="2"/>
        <v>A</v>
      </c>
      <c r="D152" s="9">
        <v>43101</v>
      </c>
      <c r="E152" s="8" t="s">
        <v>3</v>
      </c>
      <c r="F152" s="8">
        <v>1513</v>
      </c>
    </row>
    <row r="153" spans="1:6" x14ac:dyDescent="0.35">
      <c r="A153" s="11">
        <v>11066</v>
      </c>
      <c r="B153" s="8">
        <v>47</v>
      </c>
      <c r="C153" s="8" t="str">
        <f t="shared" si="2"/>
        <v>A</v>
      </c>
      <c r="D153" s="9">
        <v>43132</v>
      </c>
      <c r="E153" s="8" t="s">
        <v>3</v>
      </c>
      <c r="F153" s="8">
        <v>1513</v>
      </c>
    </row>
    <row r="154" spans="1:6" x14ac:dyDescent="0.35">
      <c r="A154" s="11">
        <v>11067</v>
      </c>
      <c r="B154" s="8">
        <v>45</v>
      </c>
      <c r="C154" s="8" t="str">
        <f t="shared" si="2"/>
        <v>A</v>
      </c>
      <c r="D154" s="9">
        <v>43101</v>
      </c>
      <c r="E154" s="8" t="s">
        <v>32</v>
      </c>
      <c r="F154" s="8">
        <v>2980</v>
      </c>
    </row>
    <row r="155" spans="1:6" x14ac:dyDescent="0.35">
      <c r="A155" s="11">
        <v>11067</v>
      </c>
      <c r="B155" s="8">
        <v>45</v>
      </c>
      <c r="C155" s="8" t="str">
        <f t="shared" si="2"/>
        <v>A</v>
      </c>
      <c r="D155" s="9">
        <v>43132</v>
      </c>
      <c r="E155" s="8" t="s">
        <v>32</v>
      </c>
      <c r="F155" s="8">
        <v>2980</v>
      </c>
    </row>
    <row r="156" spans="1:6" x14ac:dyDescent="0.35">
      <c r="A156" s="11">
        <v>11068</v>
      </c>
      <c r="B156" s="8">
        <v>17</v>
      </c>
      <c r="C156" s="8" t="str">
        <f t="shared" si="2"/>
        <v>C</v>
      </c>
      <c r="D156" s="9">
        <v>43101</v>
      </c>
      <c r="E156" s="8" t="s">
        <v>33</v>
      </c>
      <c r="F156" s="8">
        <v>1833</v>
      </c>
    </row>
    <row r="157" spans="1:6" x14ac:dyDescent="0.35">
      <c r="A157" s="11">
        <v>11068</v>
      </c>
      <c r="B157" s="8">
        <v>17</v>
      </c>
      <c r="C157" s="8" t="str">
        <f t="shared" si="2"/>
        <v>C</v>
      </c>
      <c r="D157" s="9">
        <v>43132</v>
      </c>
      <c r="E157" s="8" t="s">
        <v>33</v>
      </c>
      <c r="F157" s="8">
        <v>1833</v>
      </c>
    </row>
    <row r="158" spans="1:6" x14ac:dyDescent="0.35">
      <c r="A158" s="11">
        <v>11069</v>
      </c>
      <c r="B158" s="8">
        <v>16</v>
      </c>
      <c r="C158" s="8" t="str">
        <f t="shared" si="2"/>
        <v>C</v>
      </c>
      <c r="D158" s="9">
        <v>43101</v>
      </c>
      <c r="E158" s="8" t="s">
        <v>3</v>
      </c>
      <c r="F158" s="8">
        <v>1845</v>
      </c>
    </row>
    <row r="159" spans="1:6" x14ac:dyDescent="0.35">
      <c r="A159" s="11">
        <v>11069</v>
      </c>
      <c r="B159" s="8">
        <v>16</v>
      </c>
      <c r="C159" s="8" t="str">
        <f t="shared" si="2"/>
        <v>C</v>
      </c>
      <c r="D159" s="9">
        <v>43132</v>
      </c>
      <c r="E159" s="8" t="s">
        <v>3</v>
      </c>
      <c r="F159" s="8">
        <v>1845</v>
      </c>
    </row>
    <row r="160" spans="1:6" x14ac:dyDescent="0.35">
      <c r="A160" s="11">
        <v>11070</v>
      </c>
      <c r="B160" s="8">
        <v>47</v>
      </c>
      <c r="C160" s="8" t="str">
        <f t="shared" si="2"/>
        <v>A</v>
      </c>
      <c r="D160" s="9">
        <v>43101</v>
      </c>
      <c r="E160" s="8" t="s">
        <v>32</v>
      </c>
      <c r="F160" s="8">
        <v>4169</v>
      </c>
    </row>
    <row r="161" spans="1:6" x14ac:dyDescent="0.35">
      <c r="A161" s="11">
        <v>11070</v>
      </c>
      <c r="B161" s="8">
        <v>47</v>
      </c>
      <c r="C161" s="8" t="str">
        <f t="shared" si="2"/>
        <v>A</v>
      </c>
      <c r="D161" s="9">
        <v>43132</v>
      </c>
      <c r="E161" s="8" t="s">
        <v>32</v>
      </c>
      <c r="F161" s="8">
        <v>4169</v>
      </c>
    </row>
    <row r="162" spans="1:6" x14ac:dyDescent="0.35">
      <c r="A162" s="11">
        <v>11071</v>
      </c>
      <c r="B162" s="8">
        <v>46</v>
      </c>
      <c r="C162" s="8" t="str">
        <f t="shared" si="2"/>
        <v>A</v>
      </c>
      <c r="D162" s="9">
        <v>43101</v>
      </c>
      <c r="E162" s="8" t="s">
        <v>32</v>
      </c>
      <c r="F162" s="8">
        <v>7740</v>
      </c>
    </row>
    <row r="163" spans="1:6" x14ac:dyDescent="0.35">
      <c r="A163" s="11">
        <v>11071</v>
      </c>
      <c r="B163" s="8">
        <v>46</v>
      </c>
      <c r="C163" s="8" t="str">
        <f t="shared" si="2"/>
        <v>A</v>
      </c>
      <c r="D163" s="9">
        <v>43132</v>
      </c>
      <c r="E163" s="8" t="s">
        <v>32</v>
      </c>
      <c r="F163" s="8">
        <v>7740</v>
      </c>
    </row>
    <row r="164" spans="1:6" x14ac:dyDescent="0.35">
      <c r="A164" s="11">
        <v>11072</v>
      </c>
      <c r="B164" s="8">
        <v>29</v>
      </c>
      <c r="C164" s="8" t="str">
        <f t="shared" si="2"/>
        <v>B</v>
      </c>
      <c r="D164" s="9">
        <v>43101</v>
      </c>
      <c r="E164" s="8" t="s">
        <v>2</v>
      </c>
      <c r="F164" s="8">
        <v>1440</v>
      </c>
    </row>
    <row r="165" spans="1:6" x14ac:dyDescent="0.35">
      <c r="A165" s="11">
        <v>11072</v>
      </c>
      <c r="B165" s="8">
        <v>29</v>
      </c>
      <c r="C165" s="8" t="str">
        <f t="shared" si="2"/>
        <v>B</v>
      </c>
      <c r="D165" s="9">
        <v>43132</v>
      </c>
      <c r="E165" s="8" t="s">
        <v>2</v>
      </c>
      <c r="F165" s="8">
        <v>1440</v>
      </c>
    </row>
    <row r="166" spans="1:6" x14ac:dyDescent="0.35">
      <c r="A166" s="11">
        <v>11073</v>
      </c>
      <c r="B166" s="8">
        <v>45</v>
      </c>
      <c r="C166" s="8" t="str">
        <f t="shared" si="2"/>
        <v>A</v>
      </c>
      <c r="D166" s="9">
        <v>43101</v>
      </c>
      <c r="E166" s="8" t="s">
        <v>3</v>
      </c>
      <c r="F166" s="8">
        <v>1286</v>
      </c>
    </row>
    <row r="167" spans="1:6" x14ac:dyDescent="0.35">
      <c r="A167" s="11">
        <v>11073</v>
      </c>
      <c r="B167" s="8">
        <v>45</v>
      </c>
      <c r="C167" s="8" t="str">
        <f t="shared" si="2"/>
        <v>A</v>
      </c>
      <c r="D167" s="9">
        <v>43132</v>
      </c>
      <c r="E167" s="8" t="s">
        <v>3</v>
      </c>
      <c r="F167" s="8">
        <v>1286</v>
      </c>
    </row>
    <row r="168" spans="1:6" x14ac:dyDescent="0.35">
      <c r="A168" s="11">
        <v>11074</v>
      </c>
      <c r="B168" s="8">
        <v>36</v>
      </c>
      <c r="C168" s="8" t="str">
        <f t="shared" si="2"/>
        <v>B</v>
      </c>
      <c r="D168" s="9">
        <v>43101</v>
      </c>
      <c r="E168" s="8" t="s">
        <v>33</v>
      </c>
      <c r="F168" s="8">
        <v>1914</v>
      </c>
    </row>
    <row r="169" spans="1:6" x14ac:dyDescent="0.35">
      <c r="A169" s="11">
        <v>11074</v>
      </c>
      <c r="B169" s="8">
        <v>36</v>
      </c>
      <c r="C169" s="8" t="str">
        <f t="shared" si="2"/>
        <v>B</v>
      </c>
      <c r="D169" s="9">
        <v>43132</v>
      </c>
      <c r="E169" s="8" t="s">
        <v>33</v>
      </c>
      <c r="F169" s="8">
        <v>1914</v>
      </c>
    </row>
    <row r="170" spans="1:6" x14ac:dyDescent="0.35">
      <c r="A170" s="11">
        <v>11075</v>
      </c>
      <c r="B170" s="8">
        <v>17</v>
      </c>
      <c r="C170" s="8" t="str">
        <f t="shared" si="2"/>
        <v>C</v>
      </c>
      <c r="D170" s="9">
        <v>43101</v>
      </c>
      <c r="E170" s="8" t="s">
        <v>2</v>
      </c>
      <c r="F170" s="8">
        <v>1645</v>
      </c>
    </row>
    <row r="171" spans="1:6" x14ac:dyDescent="0.35">
      <c r="A171" s="11">
        <v>11075</v>
      </c>
      <c r="B171" s="8">
        <v>17</v>
      </c>
      <c r="C171" s="8" t="str">
        <f t="shared" si="2"/>
        <v>C</v>
      </c>
      <c r="D171" s="9">
        <v>43132</v>
      </c>
      <c r="E171" s="8" t="s">
        <v>2</v>
      </c>
      <c r="F171" s="8">
        <v>1645</v>
      </c>
    </row>
    <row r="172" spans="1:6" x14ac:dyDescent="0.35">
      <c r="A172" s="11">
        <v>11076</v>
      </c>
      <c r="B172" s="8">
        <v>17</v>
      </c>
      <c r="C172" s="8" t="str">
        <f t="shared" si="2"/>
        <v>C</v>
      </c>
      <c r="D172" s="9">
        <v>43101</v>
      </c>
      <c r="E172" s="8" t="s">
        <v>2</v>
      </c>
      <c r="F172" s="8">
        <v>739</v>
      </c>
    </row>
    <row r="173" spans="1:6" x14ac:dyDescent="0.35">
      <c r="A173" s="11">
        <v>11076</v>
      </c>
      <c r="B173" s="8">
        <v>17</v>
      </c>
      <c r="C173" s="8" t="str">
        <f t="shared" si="2"/>
        <v>C</v>
      </c>
      <c r="D173" s="9">
        <v>43132</v>
      </c>
      <c r="E173" s="8" t="s">
        <v>2</v>
      </c>
      <c r="F173" s="8">
        <v>739</v>
      </c>
    </row>
    <row r="174" spans="1:6" x14ac:dyDescent="0.35">
      <c r="A174" s="11">
        <v>11077</v>
      </c>
      <c r="B174" s="8">
        <v>43</v>
      </c>
      <c r="C174" s="8" t="str">
        <f t="shared" si="2"/>
        <v>A</v>
      </c>
      <c r="D174" s="9">
        <v>43101</v>
      </c>
      <c r="E174" s="8" t="s">
        <v>2</v>
      </c>
      <c r="F174" s="8">
        <v>1631</v>
      </c>
    </row>
    <row r="175" spans="1:6" x14ac:dyDescent="0.35">
      <c r="A175" s="11">
        <v>11077</v>
      </c>
      <c r="B175" s="8">
        <v>43</v>
      </c>
      <c r="C175" s="8" t="str">
        <f t="shared" si="2"/>
        <v>A</v>
      </c>
      <c r="D175" s="9">
        <v>43132</v>
      </c>
      <c r="E175" s="8" t="s">
        <v>2</v>
      </c>
      <c r="F175" s="8">
        <v>1631</v>
      </c>
    </row>
    <row r="176" spans="1:6" x14ac:dyDescent="0.35">
      <c r="A176" s="11">
        <v>11078</v>
      </c>
      <c r="B176" s="8">
        <v>52</v>
      </c>
      <c r="C176" s="8" t="str">
        <f t="shared" si="2"/>
        <v>A</v>
      </c>
      <c r="D176" s="9">
        <v>43101</v>
      </c>
      <c r="E176" s="8" t="s">
        <v>32</v>
      </c>
      <c r="F176" s="8">
        <v>4992</v>
      </c>
    </row>
    <row r="177" spans="1:6" x14ac:dyDescent="0.35">
      <c r="A177" s="11">
        <v>11078</v>
      </c>
      <c r="B177" s="8">
        <v>52</v>
      </c>
      <c r="C177" s="8" t="str">
        <f t="shared" si="2"/>
        <v>A</v>
      </c>
      <c r="D177" s="9">
        <v>43132</v>
      </c>
      <c r="E177" s="8" t="s">
        <v>32</v>
      </c>
      <c r="F177" s="8">
        <v>4992</v>
      </c>
    </row>
    <row r="178" spans="1:6" x14ac:dyDescent="0.35">
      <c r="A178" s="11">
        <v>11079</v>
      </c>
      <c r="B178" s="8">
        <v>49</v>
      </c>
      <c r="C178" s="8" t="str">
        <f t="shared" si="2"/>
        <v>A</v>
      </c>
      <c r="D178" s="9">
        <v>43101</v>
      </c>
      <c r="E178" s="8" t="s">
        <v>32</v>
      </c>
      <c r="F178" s="8">
        <v>5013</v>
      </c>
    </row>
    <row r="179" spans="1:6" x14ac:dyDescent="0.35">
      <c r="A179" s="11">
        <v>11079</v>
      </c>
      <c r="B179" s="8">
        <v>49</v>
      </c>
      <c r="C179" s="8" t="str">
        <f t="shared" si="2"/>
        <v>A</v>
      </c>
      <c r="D179" s="9">
        <v>43132</v>
      </c>
      <c r="E179" s="8" t="s">
        <v>32</v>
      </c>
      <c r="F179" s="8">
        <v>5013</v>
      </c>
    </row>
    <row r="180" spans="1:6" x14ac:dyDescent="0.35">
      <c r="A180" s="11">
        <v>11080</v>
      </c>
      <c r="B180" s="8">
        <v>49</v>
      </c>
      <c r="C180" s="8" t="str">
        <f t="shared" si="2"/>
        <v>A</v>
      </c>
      <c r="D180" s="9">
        <v>43101</v>
      </c>
      <c r="E180" s="8" t="s">
        <v>2</v>
      </c>
      <c r="F180" s="8">
        <v>380</v>
      </c>
    </row>
    <row r="181" spans="1:6" x14ac:dyDescent="0.35">
      <c r="A181" s="11">
        <v>11080</v>
      </c>
      <c r="B181" s="8">
        <v>49</v>
      </c>
      <c r="C181" s="8" t="str">
        <f t="shared" si="2"/>
        <v>A</v>
      </c>
      <c r="D181" s="9">
        <v>43132</v>
      </c>
      <c r="E181" s="8" t="s">
        <v>2</v>
      </c>
      <c r="F181" s="8">
        <v>380</v>
      </c>
    </row>
    <row r="182" spans="1:6" x14ac:dyDescent="0.35">
      <c r="A182" s="11">
        <v>11081</v>
      </c>
      <c r="B182" s="8">
        <v>30</v>
      </c>
      <c r="C182" s="8" t="str">
        <f t="shared" si="2"/>
        <v>B</v>
      </c>
      <c r="D182" s="9">
        <v>43101</v>
      </c>
      <c r="E182" s="8" t="s">
        <v>2</v>
      </c>
      <c r="F182" s="8">
        <v>1649</v>
      </c>
    </row>
    <row r="183" spans="1:6" x14ac:dyDescent="0.35">
      <c r="A183" s="11">
        <v>11081</v>
      </c>
      <c r="B183" s="8">
        <v>30</v>
      </c>
      <c r="C183" s="8" t="str">
        <f t="shared" si="2"/>
        <v>B</v>
      </c>
      <c r="D183" s="9">
        <v>43132</v>
      </c>
      <c r="E183" s="8" t="s">
        <v>2</v>
      </c>
      <c r="F183" s="8">
        <v>1649</v>
      </c>
    </row>
    <row r="184" spans="1:6" x14ac:dyDescent="0.35">
      <c r="A184" s="11">
        <v>11082</v>
      </c>
      <c r="B184" s="8">
        <v>49</v>
      </c>
      <c r="C184" s="8" t="str">
        <f t="shared" si="2"/>
        <v>A</v>
      </c>
      <c r="D184" s="9">
        <v>43101</v>
      </c>
      <c r="E184" s="8" t="s">
        <v>32</v>
      </c>
      <c r="F184" s="8">
        <v>6079</v>
      </c>
    </row>
    <row r="185" spans="1:6" x14ac:dyDescent="0.35">
      <c r="A185" s="11">
        <v>11082</v>
      </c>
      <c r="B185" s="8">
        <v>49</v>
      </c>
      <c r="C185" s="8" t="str">
        <f t="shared" si="2"/>
        <v>A</v>
      </c>
      <c r="D185" s="9">
        <v>43132</v>
      </c>
      <c r="E185" s="8" t="s">
        <v>32</v>
      </c>
      <c r="F185" s="8">
        <v>6079</v>
      </c>
    </row>
    <row r="186" spans="1:6" x14ac:dyDescent="0.35">
      <c r="A186" s="11">
        <v>11083</v>
      </c>
      <c r="B186" s="8">
        <v>52</v>
      </c>
      <c r="C186" s="8" t="str">
        <f t="shared" si="2"/>
        <v>A</v>
      </c>
      <c r="D186" s="9">
        <v>43101</v>
      </c>
      <c r="E186" s="8" t="s">
        <v>32</v>
      </c>
      <c r="F186" s="8">
        <v>3064</v>
      </c>
    </row>
    <row r="187" spans="1:6" x14ac:dyDescent="0.35">
      <c r="A187" s="11">
        <v>11083</v>
      </c>
      <c r="B187" s="8">
        <v>52</v>
      </c>
      <c r="C187" s="8" t="str">
        <f t="shared" si="2"/>
        <v>A</v>
      </c>
      <c r="D187" s="9">
        <v>43132</v>
      </c>
      <c r="E187" s="8" t="s">
        <v>32</v>
      </c>
      <c r="F187" s="8">
        <v>3064</v>
      </c>
    </row>
    <row r="188" spans="1:6" x14ac:dyDescent="0.35">
      <c r="A188" s="11">
        <v>11084</v>
      </c>
      <c r="B188" s="8">
        <v>25</v>
      </c>
      <c r="C188" s="8" t="str">
        <f t="shared" si="2"/>
        <v>B</v>
      </c>
      <c r="D188" s="9">
        <v>43101</v>
      </c>
      <c r="E188" s="8" t="s">
        <v>32</v>
      </c>
      <c r="F188" s="8">
        <v>5295</v>
      </c>
    </row>
    <row r="189" spans="1:6" x14ac:dyDescent="0.35">
      <c r="A189" s="11">
        <v>11084</v>
      </c>
      <c r="B189" s="8">
        <v>25</v>
      </c>
      <c r="C189" s="8" t="str">
        <f t="shared" si="2"/>
        <v>B</v>
      </c>
      <c r="D189" s="9">
        <v>43132</v>
      </c>
      <c r="E189" s="8" t="s">
        <v>32</v>
      </c>
      <c r="F189" s="8">
        <v>5295</v>
      </c>
    </row>
    <row r="190" spans="1:6" x14ac:dyDescent="0.35">
      <c r="A190" s="11">
        <v>11085</v>
      </c>
      <c r="B190" s="8">
        <v>28</v>
      </c>
      <c r="C190" s="8" t="str">
        <f t="shared" si="2"/>
        <v>B</v>
      </c>
      <c r="D190" s="9">
        <v>43101</v>
      </c>
      <c r="E190" s="8" t="s">
        <v>2</v>
      </c>
      <c r="F190" s="8">
        <v>1189</v>
      </c>
    </row>
    <row r="191" spans="1:6" x14ac:dyDescent="0.35">
      <c r="A191" s="11">
        <v>11085</v>
      </c>
      <c r="B191" s="8">
        <v>28</v>
      </c>
      <c r="C191" s="8" t="str">
        <f t="shared" si="2"/>
        <v>B</v>
      </c>
      <c r="D191" s="9">
        <v>43132</v>
      </c>
      <c r="E191" s="8" t="s">
        <v>2</v>
      </c>
      <c r="F191" s="8">
        <v>1189</v>
      </c>
    </row>
    <row r="192" spans="1:6" x14ac:dyDescent="0.35">
      <c r="A192" s="11">
        <v>11086</v>
      </c>
      <c r="B192" s="8">
        <v>27</v>
      </c>
      <c r="C192" s="8" t="str">
        <f t="shared" si="2"/>
        <v>B</v>
      </c>
      <c r="D192" s="9">
        <v>43101</v>
      </c>
      <c r="E192" s="8" t="s">
        <v>33</v>
      </c>
      <c r="F192" s="8">
        <v>1752</v>
      </c>
    </row>
    <row r="193" spans="1:6" x14ac:dyDescent="0.35">
      <c r="A193" s="11">
        <v>11086</v>
      </c>
      <c r="B193" s="8">
        <v>27</v>
      </c>
      <c r="C193" s="8" t="str">
        <f t="shared" si="2"/>
        <v>B</v>
      </c>
      <c r="D193" s="9">
        <v>43132</v>
      </c>
      <c r="E193" s="8" t="s">
        <v>33</v>
      </c>
      <c r="F193" s="8">
        <v>1752</v>
      </c>
    </row>
    <row r="194" spans="1:6" x14ac:dyDescent="0.35">
      <c r="A194" s="11">
        <v>11087</v>
      </c>
      <c r="B194" s="8">
        <v>18</v>
      </c>
      <c r="C194" s="8" t="str">
        <f t="shared" si="2"/>
        <v>C</v>
      </c>
      <c r="D194" s="9">
        <v>43101</v>
      </c>
      <c r="E194" s="8" t="s">
        <v>33</v>
      </c>
      <c r="F194" s="8">
        <v>632</v>
      </c>
    </row>
    <row r="195" spans="1:6" x14ac:dyDescent="0.35">
      <c r="A195" s="11">
        <v>11087</v>
      </c>
      <c r="B195" s="8">
        <v>18</v>
      </c>
      <c r="C195" s="8" t="str">
        <f t="shared" ref="C195:C221" si="3">IF(B195&gt;=40,"A",IF(B195&gt;=20,"B",IF(B195&gt;=15, "C")))</f>
        <v>C</v>
      </c>
      <c r="D195" s="9">
        <v>43132</v>
      </c>
      <c r="E195" s="8" t="s">
        <v>33</v>
      </c>
      <c r="F195" s="8">
        <v>632</v>
      </c>
    </row>
    <row r="196" spans="1:6" x14ac:dyDescent="0.35">
      <c r="A196" s="11">
        <v>11088</v>
      </c>
      <c r="B196" s="8">
        <v>15</v>
      </c>
      <c r="C196" s="8" t="str">
        <f t="shared" si="3"/>
        <v>C</v>
      </c>
      <c r="D196" s="9">
        <v>43101</v>
      </c>
      <c r="E196" s="8" t="s">
        <v>33</v>
      </c>
      <c r="F196" s="8">
        <v>128</v>
      </c>
    </row>
    <row r="197" spans="1:6" x14ac:dyDescent="0.35">
      <c r="A197" s="11">
        <v>11088</v>
      </c>
      <c r="B197" s="8">
        <v>15</v>
      </c>
      <c r="C197" s="8" t="str">
        <f t="shared" si="3"/>
        <v>C</v>
      </c>
      <c r="D197" s="9">
        <v>43132</v>
      </c>
      <c r="E197" s="8" t="s">
        <v>33</v>
      </c>
      <c r="F197" s="8">
        <v>128</v>
      </c>
    </row>
    <row r="198" spans="1:6" x14ac:dyDescent="0.35">
      <c r="A198" s="11">
        <v>11089</v>
      </c>
      <c r="B198" s="8">
        <v>32</v>
      </c>
      <c r="C198" s="8" t="str">
        <f t="shared" si="3"/>
        <v>B</v>
      </c>
      <c r="D198" s="9">
        <v>43101</v>
      </c>
      <c r="E198" s="8" t="s">
        <v>32</v>
      </c>
      <c r="F198" s="8">
        <v>4037</v>
      </c>
    </row>
    <row r="199" spans="1:6" x14ac:dyDescent="0.35">
      <c r="A199" s="11">
        <v>11089</v>
      </c>
      <c r="B199" s="8">
        <v>32</v>
      </c>
      <c r="C199" s="8" t="str">
        <f t="shared" si="3"/>
        <v>B</v>
      </c>
      <c r="D199" s="9">
        <v>43132</v>
      </c>
      <c r="E199" s="8" t="s">
        <v>32</v>
      </c>
      <c r="F199" s="8">
        <v>4037</v>
      </c>
    </row>
    <row r="200" spans="1:6" x14ac:dyDescent="0.35">
      <c r="A200" s="11">
        <v>11090</v>
      </c>
      <c r="B200" s="8">
        <v>35</v>
      </c>
      <c r="C200" s="8" t="str">
        <f t="shared" si="3"/>
        <v>B</v>
      </c>
      <c r="D200" s="9">
        <v>43101</v>
      </c>
      <c r="E200" s="8" t="s">
        <v>3</v>
      </c>
      <c r="F200" s="8">
        <v>991</v>
      </c>
    </row>
    <row r="201" spans="1:6" x14ac:dyDescent="0.35">
      <c r="A201" s="11">
        <v>11090</v>
      </c>
      <c r="B201" s="8">
        <v>35</v>
      </c>
      <c r="C201" s="8" t="str">
        <f t="shared" si="3"/>
        <v>B</v>
      </c>
      <c r="D201" s="9">
        <v>43132</v>
      </c>
      <c r="E201" s="8" t="s">
        <v>3</v>
      </c>
      <c r="F201" s="8">
        <v>991</v>
      </c>
    </row>
    <row r="202" spans="1:6" x14ac:dyDescent="0.35">
      <c r="A202" s="11">
        <v>11091</v>
      </c>
      <c r="B202" s="8">
        <v>54</v>
      </c>
      <c r="C202" s="8" t="str">
        <f t="shared" si="3"/>
        <v>A</v>
      </c>
      <c r="D202" s="9">
        <v>43101</v>
      </c>
      <c r="E202" s="8" t="s">
        <v>2</v>
      </c>
      <c r="F202" s="8">
        <v>648</v>
      </c>
    </row>
    <row r="203" spans="1:6" x14ac:dyDescent="0.35">
      <c r="A203" s="11">
        <v>11091</v>
      </c>
      <c r="B203" s="8">
        <v>54</v>
      </c>
      <c r="C203" s="8" t="str">
        <f t="shared" si="3"/>
        <v>A</v>
      </c>
      <c r="D203" s="9">
        <v>43132</v>
      </c>
      <c r="E203" s="8" t="s">
        <v>2</v>
      </c>
      <c r="F203" s="8">
        <v>648</v>
      </c>
    </row>
    <row r="204" spans="1:6" x14ac:dyDescent="0.35">
      <c r="A204" s="11">
        <v>11092</v>
      </c>
      <c r="B204" s="8">
        <v>36</v>
      </c>
      <c r="C204" s="8" t="str">
        <f t="shared" si="3"/>
        <v>B</v>
      </c>
      <c r="D204" s="9">
        <v>43101</v>
      </c>
      <c r="E204" s="8" t="s">
        <v>3</v>
      </c>
      <c r="F204" s="8">
        <v>263</v>
      </c>
    </row>
    <row r="205" spans="1:6" x14ac:dyDescent="0.35">
      <c r="A205" s="11">
        <v>11092</v>
      </c>
      <c r="B205" s="8">
        <v>36</v>
      </c>
      <c r="C205" s="8" t="str">
        <f t="shared" si="3"/>
        <v>B</v>
      </c>
      <c r="D205" s="9">
        <v>43132</v>
      </c>
      <c r="E205" s="8" t="s">
        <v>3</v>
      </c>
      <c r="F205" s="8">
        <v>263</v>
      </c>
    </row>
    <row r="206" spans="1:6" x14ac:dyDescent="0.35">
      <c r="A206" s="11">
        <v>11093</v>
      </c>
      <c r="B206" s="8">
        <v>42</v>
      </c>
      <c r="C206" s="8" t="str">
        <f t="shared" si="3"/>
        <v>A</v>
      </c>
      <c r="D206" s="9">
        <v>43101</v>
      </c>
      <c r="E206" s="8" t="s">
        <v>33</v>
      </c>
      <c r="F206" s="8">
        <v>1361</v>
      </c>
    </row>
    <row r="207" spans="1:6" x14ac:dyDescent="0.35">
      <c r="A207" s="11">
        <v>11093</v>
      </c>
      <c r="B207" s="8">
        <v>42</v>
      </c>
      <c r="C207" s="8" t="str">
        <f t="shared" si="3"/>
        <v>A</v>
      </c>
      <c r="D207" s="9">
        <v>43132</v>
      </c>
      <c r="E207" s="8" t="s">
        <v>33</v>
      </c>
      <c r="F207" s="8">
        <v>1361</v>
      </c>
    </row>
    <row r="208" spans="1:6" x14ac:dyDescent="0.35">
      <c r="A208" s="11">
        <v>11094</v>
      </c>
      <c r="B208" s="8">
        <v>28</v>
      </c>
      <c r="C208" s="8" t="str">
        <f t="shared" si="3"/>
        <v>B</v>
      </c>
      <c r="D208" s="9">
        <v>43101</v>
      </c>
      <c r="E208" s="8" t="s">
        <v>33</v>
      </c>
      <c r="F208" s="8">
        <v>553</v>
      </c>
    </row>
    <row r="209" spans="1:6" x14ac:dyDescent="0.35">
      <c r="A209" s="11">
        <v>11094</v>
      </c>
      <c r="B209" s="8">
        <v>28</v>
      </c>
      <c r="C209" s="8" t="str">
        <f t="shared" si="3"/>
        <v>B</v>
      </c>
      <c r="D209" s="9">
        <v>43132</v>
      </c>
      <c r="E209" s="8" t="s">
        <v>33</v>
      </c>
      <c r="F209" s="8">
        <v>553</v>
      </c>
    </row>
    <row r="210" spans="1:6" x14ac:dyDescent="0.35">
      <c r="A210" s="11">
        <v>11095</v>
      </c>
      <c r="B210" s="8">
        <v>50</v>
      </c>
      <c r="C210" s="8" t="str">
        <f t="shared" si="3"/>
        <v>A</v>
      </c>
      <c r="D210" s="9">
        <v>43101</v>
      </c>
      <c r="E210" s="8" t="s">
        <v>33</v>
      </c>
      <c r="F210" s="8">
        <v>689</v>
      </c>
    </row>
    <row r="211" spans="1:6" x14ac:dyDescent="0.35">
      <c r="A211" s="11">
        <v>11095</v>
      </c>
      <c r="B211" s="8">
        <v>50</v>
      </c>
      <c r="C211" s="8" t="str">
        <f t="shared" si="3"/>
        <v>A</v>
      </c>
      <c r="D211" s="9">
        <v>43132</v>
      </c>
      <c r="E211" s="8" t="s">
        <v>33</v>
      </c>
      <c r="F211" s="8">
        <v>689</v>
      </c>
    </row>
    <row r="212" spans="1:6" x14ac:dyDescent="0.35">
      <c r="A212" s="11">
        <v>11096</v>
      </c>
      <c r="B212" s="8">
        <v>37</v>
      </c>
      <c r="C212" s="8" t="str">
        <f t="shared" si="3"/>
        <v>B</v>
      </c>
      <c r="D212" s="9">
        <v>43101</v>
      </c>
      <c r="E212" s="8" t="s">
        <v>33</v>
      </c>
      <c r="F212" s="8">
        <v>592</v>
      </c>
    </row>
    <row r="213" spans="1:6" x14ac:dyDescent="0.35">
      <c r="A213" s="11">
        <v>11096</v>
      </c>
      <c r="B213" s="8">
        <v>37</v>
      </c>
      <c r="C213" s="8" t="str">
        <f t="shared" si="3"/>
        <v>B</v>
      </c>
      <c r="D213" s="9">
        <v>43132</v>
      </c>
      <c r="E213" s="8" t="s">
        <v>33</v>
      </c>
      <c r="F213" s="8">
        <v>592</v>
      </c>
    </row>
    <row r="214" spans="1:6" x14ac:dyDescent="0.35">
      <c r="A214" s="11">
        <v>11097</v>
      </c>
      <c r="B214" s="8">
        <v>41</v>
      </c>
      <c r="C214" s="8" t="str">
        <f t="shared" si="3"/>
        <v>A</v>
      </c>
      <c r="D214" s="9">
        <v>43101</v>
      </c>
      <c r="E214" s="8" t="s">
        <v>2</v>
      </c>
      <c r="F214" s="8">
        <v>372</v>
      </c>
    </row>
    <row r="215" spans="1:6" x14ac:dyDescent="0.35">
      <c r="A215" s="11">
        <v>11097</v>
      </c>
      <c r="B215" s="8">
        <v>41</v>
      </c>
      <c r="C215" s="8" t="str">
        <f t="shared" si="3"/>
        <v>A</v>
      </c>
      <c r="D215" s="9">
        <v>43132</v>
      </c>
      <c r="E215" s="8" t="s">
        <v>2</v>
      </c>
      <c r="F215" s="8">
        <v>372</v>
      </c>
    </row>
    <row r="216" spans="1:6" x14ac:dyDescent="0.35">
      <c r="A216" s="11">
        <v>11098</v>
      </c>
      <c r="B216" s="8">
        <v>22</v>
      </c>
      <c r="C216" s="8" t="str">
        <f t="shared" si="3"/>
        <v>B</v>
      </c>
      <c r="D216" s="9">
        <v>43101</v>
      </c>
      <c r="E216" s="8" t="s">
        <v>2</v>
      </c>
      <c r="F216" s="8">
        <v>388</v>
      </c>
    </row>
    <row r="217" spans="1:6" x14ac:dyDescent="0.35">
      <c r="A217" s="11">
        <v>11098</v>
      </c>
      <c r="B217" s="8">
        <v>22</v>
      </c>
      <c r="C217" s="8" t="str">
        <f t="shared" si="3"/>
        <v>B</v>
      </c>
      <c r="D217" s="9">
        <v>43132</v>
      </c>
      <c r="E217" s="8" t="s">
        <v>2</v>
      </c>
      <c r="F217" s="8">
        <v>388</v>
      </c>
    </row>
    <row r="218" spans="1:6" x14ac:dyDescent="0.35">
      <c r="A218" s="11">
        <v>11099</v>
      </c>
      <c r="B218" s="8">
        <v>50</v>
      </c>
      <c r="C218" s="8" t="str">
        <f t="shared" si="3"/>
        <v>A</v>
      </c>
      <c r="D218" s="9">
        <v>43101</v>
      </c>
      <c r="E218" s="8" t="s">
        <v>2</v>
      </c>
      <c r="F218" s="8">
        <v>121</v>
      </c>
    </row>
    <row r="219" spans="1:6" x14ac:dyDescent="0.35">
      <c r="A219" s="11">
        <v>11099</v>
      </c>
      <c r="B219" s="8">
        <v>50</v>
      </c>
      <c r="C219" s="8" t="str">
        <f t="shared" si="3"/>
        <v>A</v>
      </c>
      <c r="D219" s="9">
        <v>43132</v>
      </c>
      <c r="E219" s="8" t="s">
        <v>2</v>
      </c>
      <c r="F219" s="8">
        <v>121</v>
      </c>
    </row>
    <row r="220" spans="1:6" x14ac:dyDescent="0.35">
      <c r="A220" s="11">
        <v>11100</v>
      </c>
      <c r="B220" s="8">
        <v>16</v>
      </c>
      <c r="C220" s="8" t="str">
        <f t="shared" si="3"/>
        <v>C</v>
      </c>
      <c r="D220" s="9">
        <v>43101</v>
      </c>
      <c r="E220" s="8" t="s">
        <v>33</v>
      </c>
      <c r="F220" s="8">
        <v>938</v>
      </c>
    </row>
    <row r="221" spans="1:6" x14ac:dyDescent="0.35">
      <c r="A221" s="11">
        <v>11100</v>
      </c>
      <c r="B221" s="8">
        <v>16</v>
      </c>
      <c r="C221" s="8" t="str">
        <f t="shared" si="3"/>
        <v>C</v>
      </c>
      <c r="D221" s="9">
        <v>43132</v>
      </c>
      <c r="E221" s="8" t="s">
        <v>33</v>
      </c>
      <c r="F221" s="8">
        <v>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H8" sqref="H8"/>
    </sheetView>
  </sheetViews>
  <sheetFormatPr defaultRowHeight="14.5" x14ac:dyDescent="0.35"/>
  <cols>
    <col min="1" max="1" width="16.36328125" bestFit="1" customWidth="1"/>
    <col min="2" max="2" width="19.1796875" bestFit="1" customWidth="1"/>
    <col min="3" max="3" width="24.453125" bestFit="1" customWidth="1"/>
  </cols>
  <sheetData>
    <row r="1" spans="1:3" x14ac:dyDescent="0.35">
      <c r="A1" s="16" t="s">
        <v>55</v>
      </c>
      <c r="B1" t="s">
        <v>56</v>
      </c>
    </row>
    <row r="3" spans="1:3" x14ac:dyDescent="0.35">
      <c r="A3" s="16" t="s">
        <v>51</v>
      </c>
      <c r="B3" t="s">
        <v>54</v>
      </c>
      <c r="C3" t="s">
        <v>53</v>
      </c>
    </row>
    <row r="4" spans="1:3" x14ac:dyDescent="0.35">
      <c r="A4" s="17" t="s">
        <v>2</v>
      </c>
      <c r="B4" s="41">
        <v>13</v>
      </c>
      <c r="C4" s="41">
        <v>32131</v>
      </c>
    </row>
    <row r="5" spans="1:3" x14ac:dyDescent="0.35">
      <c r="A5" s="18" t="s">
        <v>61</v>
      </c>
      <c r="B5" s="41">
        <v>13</v>
      </c>
      <c r="C5" s="41">
        <v>32131</v>
      </c>
    </row>
    <row r="6" spans="1:3" x14ac:dyDescent="0.35">
      <c r="A6" s="17" t="s">
        <v>33</v>
      </c>
      <c r="B6" s="41">
        <v>10</v>
      </c>
      <c r="C6" s="41">
        <v>12255</v>
      </c>
    </row>
    <row r="7" spans="1:3" x14ac:dyDescent="0.35">
      <c r="A7" s="18" t="s">
        <v>61</v>
      </c>
      <c r="B7" s="41">
        <v>10</v>
      </c>
      <c r="C7" s="41">
        <v>12255</v>
      </c>
    </row>
    <row r="8" spans="1:3" x14ac:dyDescent="0.35">
      <c r="A8" s="17" t="s">
        <v>3</v>
      </c>
      <c r="B8" s="41">
        <v>13</v>
      </c>
      <c r="C8" s="41">
        <v>726468</v>
      </c>
    </row>
    <row r="9" spans="1:3" x14ac:dyDescent="0.35">
      <c r="A9" s="18" t="s">
        <v>61</v>
      </c>
      <c r="B9" s="41">
        <v>13</v>
      </c>
      <c r="C9" s="41">
        <v>726468</v>
      </c>
    </row>
    <row r="10" spans="1:3" x14ac:dyDescent="0.35">
      <c r="A10" s="17" t="s">
        <v>32</v>
      </c>
      <c r="B10" s="41">
        <v>15</v>
      </c>
      <c r="C10" s="41">
        <v>477856</v>
      </c>
    </row>
    <row r="11" spans="1:3" x14ac:dyDescent="0.35">
      <c r="A11" s="18" t="s">
        <v>61</v>
      </c>
      <c r="B11" s="41">
        <v>15</v>
      </c>
      <c r="C11" s="41">
        <v>477856</v>
      </c>
    </row>
    <row r="12" spans="1:3" x14ac:dyDescent="0.35">
      <c r="A12" s="17" t="s">
        <v>52</v>
      </c>
      <c r="B12" s="41">
        <v>51</v>
      </c>
      <c r="C12" s="41">
        <v>1248710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15"/>
  <sheetViews>
    <sheetView tabSelected="1" topLeftCell="E7" workbookViewId="0">
      <selection activeCell="M9" sqref="M9"/>
    </sheetView>
  </sheetViews>
  <sheetFormatPr defaultRowHeight="14.5" x14ac:dyDescent="0.35"/>
  <cols>
    <col min="1" max="1" width="19.54296875" bestFit="1" customWidth="1"/>
    <col min="2" max="2" width="10.1796875" bestFit="1" customWidth="1"/>
    <col min="3" max="7" width="11.7265625" bestFit="1" customWidth="1"/>
  </cols>
  <sheetData>
    <row r="8" spans="1:7" x14ac:dyDescent="0.35">
      <c r="A8" s="28"/>
      <c r="B8" s="28"/>
    </row>
    <row r="9" spans="1:7" x14ac:dyDescent="0.35">
      <c r="A9" t="s">
        <v>83</v>
      </c>
      <c r="B9" t="s">
        <v>84</v>
      </c>
      <c r="F9" t="s">
        <v>83</v>
      </c>
      <c r="G9" t="s">
        <v>84</v>
      </c>
    </row>
    <row r="10" spans="1:7" x14ac:dyDescent="0.35">
      <c r="A10" t="s">
        <v>82</v>
      </c>
      <c r="B10" s="29">
        <v>0.08</v>
      </c>
      <c r="F10" t="s">
        <v>82</v>
      </c>
      <c r="G10" s="31">
        <v>0.06</v>
      </c>
    </row>
    <row r="11" spans="1:7" x14ac:dyDescent="0.35">
      <c r="A11" t="s">
        <v>81</v>
      </c>
      <c r="B11" s="29">
        <v>0.18</v>
      </c>
      <c r="F11" t="s">
        <v>81</v>
      </c>
      <c r="G11" s="30">
        <v>0.13500000000000001</v>
      </c>
    </row>
    <row r="12" spans="1:7" x14ac:dyDescent="0.35">
      <c r="A12" t="s">
        <v>80</v>
      </c>
      <c r="B12" s="29">
        <v>0.34</v>
      </c>
      <c r="F12" t="s">
        <v>80</v>
      </c>
      <c r="G12" s="31">
        <v>0.255</v>
      </c>
    </row>
    <row r="13" spans="1:7" x14ac:dyDescent="0.35">
      <c r="A13" t="s">
        <v>79</v>
      </c>
      <c r="B13" s="29">
        <v>0.08</v>
      </c>
      <c r="F13" t="s">
        <v>79</v>
      </c>
      <c r="G13" s="31">
        <v>0.06</v>
      </c>
    </row>
    <row r="14" spans="1:7" x14ac:dyDescent="0.35">
      <c r="A14" t="s">
        <v>78</v>
      </c>
      <c r="B14" s="29">
        <v>0.12</v>
      </c>
      <c r="F14" t="s">
        <v>78</v>
      </c>
      <c r="G14" s="31">
        <v>0.215</v>
      </c>
    </row>
    <row r="15" spans="1:7" x14ac:dyDescent="0.35">
      <c r="A15" t="s">
        <v>77</v>
      </c>
      <c r="B15" s="29">
        <v>0.2</v>
      </c>
      <c r="F15" t="s">
        <v>77</v>
      </c>
      <c r="G15" s="31">
        <v>0.27500000000000002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E21" sqref="E21"/>
    </sheetView>
  </sheetViews>
  <sheetFormatPr defaultRowHeight="14.5" x14ac:dyDescent="0.35"/>
  <cols>
    <col min="1" max="1" width="13.1796875" bestFit="1" customWidth="1"/>
    <col min="2" max="2" width="20.1796875" bestFit="1" customWidth="1"/>
    <col min="3" max="3" width="16.1796875" bestFit="1" customWidth="1"/>
    <col min="4" max="4" width="20.54296875" bestFit="1" customWidth="1"/>
  </cols>
  <sheetData>
    <row r="3" spans="1:4" x14ac:dyDescent="0.35">
      <c r="A3" s="16" t="s">
        <v>51</v>
      </c>
      <c r="B3" t="s">
        <v>54</v>
      </c>
      <c r="C3" t="s">
        <v>60</v>
      </c>
      <c r="D3" t="s">
        <v>59</v>
      </c>
    </row>
    <row r="4" spans="1:4" x14ac:dyDescent="0.35">
      <c r="A4" s="17" t="s">
        <v>56</v>
      </c>
      <c r="B4">
        <v>44</v>
      </c>
      <c r="C4">
        <v>1410915</v>
      </c>
      <c r="D4">
        <v>186349</v>
      </c>
    </row>
    <row r="5" spans="1:4" x14ac:dyDescent="0.35">
      <c r="A5" s="18" t="s">
        <v>63</v>
      </c>
      <c r="B5">
        <v>26</v>
      </c>
      <c r="C5">
        <v>1343601</v>
      </c>
      <c r="D5">
        <v>119035</v>
      </c>
    </row>
    <row r="6" spans="1:4" x14ac:dyDescent="0.35">
      <c r="A6" s="18" t="s">
        <v>64</v>
      </c>
      <c r="B6">
        <v>18</v>
      </c>
      <c r="C6">
        <v>67314</v>
      </c>
      <c r="D6">
        <v>67314</v>
      </c>
    </row>
    <row r="7" spans="1:4" x14ac:dyDescent="0.35">
      <c r="A7" s="17" t="s">
        <v>57</v>
      </c>
      <c r="B7">
        <v>52</v>
      </c>
      <c r="C7">
        <v>1450204</v>
      </c>
      <c r="D7">
        <v>227452</v>
      </c>
    </row>
    <row r="8" spans="1:4" x14ac:dyDescent="0.35">
      <c r="A8" s="18" t="s">
        <v>63</v>
      </c>
      <c r="B8">
        <v>42</v>
      </c>
      <c r="C8">
        <v>1413581</v>
      </c>
      <c r="D8">
        <v>190829</v>
      </c>
    </row>
    <row r="9" spans="1:4" x14ac:dyDescent="0.35">
      <c r="A9" s="18" t="s">
        <v>64</v>
      </c>
      <c r="B9">
        <v>10</v>
      </c>
      <c r="C9">
        <v>36623</v>
      </c>
      <c r="D9">
        <v>36623</v>
      </c>
    </row>
    <row r="10" spans="1:4" x14ac:dyDescent="0.35">
      <c r="A10" s="17" t="s">
        <v>58</v>
      </c>
      <c r="B10">
        <v>14</v>
      </c>
      <c r="C10">
        <v>89902</v>
      </c>
      <c r="D10">
        <v>58104</v>
      </c>
    </row>
    <row r="11" spans="1:4" x14ac:dyDescent="0.35">
      <c r="A11" s="18" t="s">
        <v>63</v>
      </c>
      <c r="B11">
        <v>5</v>
      </c>
      <c r="C11">
        <v>52292</v>
      </c>
      <c r="D11">
        <v>20494</v>
      </c>
    </row>
    <row r="12" spans="1:4" x14ac:dyDescent="0.35">
      <c r="A12" s="18" t="s">
        <v>64</v>
      </c>
      <c r="B12">
        <v>9</v>
      </c>
      <c r="C12">
        <v>37610</v>
      </c>
      <c r="D12">
        <v>37610</v>
      </c>
    </row>
    <row r="13" spans="1:4" x14ac:dyDescent="0.35">
      <c r="A13" s="17" t="s">
        <v>52</v>
      </c>
      <c r="B13">
        <v>110</v>
      </c>
      <c r="C13">
        <v>2951021</v>
      </c>
      <c r="D13">
        <v>471905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/>
  </sheetViews>
  <sheetFormatPr defaultColWidth="9.1796875" defaultRowHeight="14.5" x14ac:dyDescent="0.35"/>
  <cols>
    <col min="1" max="1" width="12.26953125" style="10" customWidth="1"/>
    <col min="2" max="2" width="13.1796875" style="10" customWidth="1"/>
    <col min="3" max="3" width="9.1796875" style="10"/>
    <col min="4" max="4" width="12.7265625" style="10" bestFit="1" customWidth="1"/>
    <col min="5" max="16384" width="9.1796875" style="10"/>
  </cols>
  <sheetData>
    <row r="1" spans="1:5" x14ac:dyDescent="0.35">
      <c r="A1" s="7" t="s">
        <v>28</v>
      </c>
      <c r="B1" s="13" t="s">
        <v>0</v>
      </c>
      <c r="C1" s="13" t="s">
        <v>38</v>
      </c>
      <c r="D1" s="13" t="s">
        <v>39</v>
      </c>
      <c r="E1" s="13"/>
    </row>
    <row r="2" spans="1:5" x14ac:dyDescent="0.35">
      <c r="A2" s="8">
        <v>11001</v>
      </c>
      <c r="B2" s="15">
        <v>43132</v>
      </c>
      <c r="C2" s="11">
        <v>25375</v>
      </c>
      <c r="D2" s="11">
        <v>3506</v>
      </c>
    </row>
    <row r="3" spans="1:5" x14ac:dyDescent="0.35">
      <c r="A3" s="8">
        <v>11002</v>
      </c>
      <c r="B3" s="15">
        <v>43132</v>
      </c>
      <c r="C3" s="11">
        <v>500446</v>
      </c>
      <c r="D3" s="11">
        <v>403</v>
      </c>
    </row>
    <row r="4" spans="1:5" x14ac:dyDescent="0.35">
      <c r="A4" s="8">
        <v>11003</v>
      </c>
      <c r="B4" s="15">
        <v>43132</v>
      </c>
      <c r="C4" s="11">
        <v>362714</v>
      </c>
      <c r="D4" s="11">
        <v>4283</v>
      </c>
    </row>
    <row r="5" spans="1:5" x14ac:dyDescent="0.35">
      <c r="A5" s="8">
        <v>11004</v>
      </c>
      <c r="B5" s="15">
        <v>43132</v>
      </c>
      <c r="C5" s="11">
        <v>439859</v>
      </c>
      <c r="D5" s="11">
        <v>4220</v>
      </c>
    </row>
    <row r="6" spans="1:5" x14ac:dyDescent="0.35">
      <c r="A6" s="8">
        <v>11005</v>
      </c>
      <c r="B6" s="15">
        <v>43132</v>
      </c>
      <c r="C6" s="11">
        <v>631769</v>
      </c>
      <c r="D6" s="11">
        <v>6199</v>
      </c>
    </row>
    <row r="7" spans="1:5" x14ac:dyDescent="0.35">
      <c r="A7" s="8">
        <v>11006</v>
      </c>
      <c r="B7" s="15">
        <v>43132</v>
      </c>
      <c r="C7" s="11">
        <v>42382</v>
      </c>
      <c r="D7" s="11">
        <v>2784</v>
      </c>
    </row>
    <row r="8" spans="1:5" x14ac:dyDescent="0.35">
      <c r="A8" s="8">
        <v>11007</v>
      </c>
      <c r="B8" s="15">
        <v>43132</v>
      </c>
      <c r="C8" s="11">
        <v>70886</v>
      </c>
      <c r="D8" s="11">
        <v>3411</v>
      </c>
    </row>
    <row r="9" spans="1:5" x14ac:dyDescent="0.35">
      <c r="A9" s="8">
        <v>11008</v>
      </c>
      <c r="B9" s="15">
        <v>43132</v>
      </c>
      <c r="C9" s="11">
        <v>114546</v>
      </c>
      <c r="D9" s="11">
        <v>4990</v>
      </c>
    </row>
    <row r="10" spans="1:5" x14ac:dyDescent="0.35">
      <c r="A10" s="8">
        <v>11009</v>
      </c>
      <c r="B10" s="15">
        <v>43132</v>
      </c>
      <c r="C10" s="11">
        <v>106620</v>
      </c>
      <c r="D10" s="11">
        <v>3709</v>
      </c>
    </row>
    <row r="11" spans="1:5" x14ac:dyDescent="0.35">
      <c r="A11" s="8">
        <v>11010</v>
      </c>
      <c r="B11" s="15">
        <v>43132</v>
      </c>
      <c r="C11" s="11">
        <v>53290</v>
      </c>
      <c r="D11" s="11">
        <v>6003</v>
      </c>
    </row>
    <row r="12" spans="1:5" x14ac:dyDescent="0.35">
      <c r="A12" s="8">
        <v>11001</v>
      </c>
      <c r="B12" s="15">
        <v>43101</v>
      </c>
      <c r="C12" s="11">
        <v>8976</v>
      </c>
      <c r="D12" s="11">
        <v>3506</v>
      </c>
    </row>
    <row r="13" spans="1:5" x14ac:dyDescent="0.35">
      <c r="A13" s="8">
        <v>11002</v>
      </c>
      <c r="B13" s="15">
        <v>43101</v>
      </c>
      <c r="C13" s="11">
        <v>9080</v>
      </c>
      <c r="D13" s="11">
        <v>6403</v>
      </c>
    </row>
    <row r="14" spans="1:5" x14ac:dyDescent="0.35">
      <c r="A14" s="8">
        <v>11003</v>
      </c>
      <c r="B14" s="15">
        <v>43101</v>
      </c>
      <c r="C14" s="11">
        <v>7793</v>
      </c>
      <c r="D14" s="11">
        <v>4283</v>
      </c>
    </row>
    <row r="15" spans="1:5" x14ac:dyDescent="0.35">
      <c r="A15" s="8">
        <v>11004</v>
      </c>
      <c r="B15" s="15">
        <v>43101</v>
      </c>
      <c r="C15" s="11">
        <v>5392</v>
      </c>
      <c r="D15" s="11">
        <v>4220</v>
      </c>
    </row>
    <row r="16" spans="1:5" x14ac:dyDescent="0.35">
      <c r="A16" s="8">
        <v>11005</v>
      </c>
      <c r="B16" s="15">
        <v>43101</v>
      </c>
      <c r="C16" s="11">
        <v>9717</v>
      </c>
      <c r="D16" s="11">
        <v>6199</v>
      </c>
    </row>
    <row r="17" spans="1:4" x14ac:dyDescent="0.35">
      <c r="A17" s="8">
        <v>11006</v>
      </c>
      <c r="B17" s="15">
        <v>43101</v>
      </c>
      <c r="C17" s="11">
        <v>2784</v>
      </c>
      <c r="D17" s="11">
        <v>2784</v>
      </c>
    </row>
    <row r="18" spans="1:4" x14ac:dyDescent="0.35">
      <c r="A18" s="8">
        <v>11007</v>
      </c>
      <c r="B18" s="15">
        <v>43101</v>
      </c>
      <c r="C18" s="11">
        <v>7872</v>
      </c>
      <c r="D18" s="11">
        <v>3411</v>
      </c>
    </row>
    <row r="19" spans="1:4" x14ac:dyDescent="0.35">
      <c r="A19" s="8">
        <v>11008</v>
      </c>
      <c r="B19" s="15">
        <v>43101</v>
      </c>
      <c r="C19" s="11">
        <v>9850</v>
      </c>
      <c r="D19" s="11">
        <v>4990</v>
      </c>
    </row>
    <row r="20" spans="1:4" x14ac:dyDescent="0.35">
      <c r="A20" s="8">
        <v>11009</v>
      </c>
      <c r="B20" s="15">
        <v>43101</v>
      </c>
      <c r="C20" s="11">
        <v>3709</v>
      </c>
      <c r="D20" s="11">
        <v>3709</v>
      </c>
    </row>
    <row r="21" spans="1:4" x14ac:dyDescent="0.35">
      <c r="A21" s="8">
        <v>11010</v>
      </c>
      <c r="B21" s="15">
        <v>43101</v>
      </c>
      <c r="C21" s="11">
        <v>8781</v>
      </c>
      <c r="D21" s="11">
        <v>6003</v>
      </c>
    </row>
    <row r="22" spans="1:4" x14ac:dyDescent="0.35">
      <c r="A22" s="8">
        <v>11011</v>
      </c>
      <c r="B22" s="15">
        <v>43101</v>
      </c>
      <c r="C22" s="11">
        <v>9052</v>
      </c>
      <c r="D22" s="11">
        <v>6582</v>
      </c>
    </row>
    <row r="23" spans="1:4" x14ac:dyDescent="0.35">
      <c r="A23" s="8">
        <v>11012</v>
      </c>
      <c r="B23" s="15">
        <v>43101</v>
      </c>
      <c r="C23" s="11">
        <v>6269</v>
      </c>
      <c r="D23" s="11">
        <v>3650</v>
      </c>
    </row>
    <row r="24" spans="1:4" x14ac:dyDescent="0.35">
      <c r="A24" s="8">
        <v>11013</v>
      </c>
      <c r="B24" s="15">
        <v>43101</v>
      </c>
      <c r="C24" s="11">
        <v>5987</v>
      </c>
      <c r="D24" s="11">
        <v>4212</v>
      </c>
    </row>
    <row r="25" spans="1:4" x14ac:dyDescent="0.35">
      <c r="A25" s="8">
        <v>11014</v>
      </c>
      <c r="B25" s="15">
        <v>43101</v>
      </c>
      <c r="C25" s="11">
        <v>9691</v>
      </c>
      <c r="D25" s="11">
        <v>5287</v>
      </c>
    </row>
    <row r="26" spans="1:4" x14ac:dyDescent="0.35">
      <c r="A26" s="8">
        <v>11015</v>
      </c>
      <c r="B26" s="15">
        <v>43101</v>
      </c>
      <c r="C26" s="11">
        <v>6057</v>
      </c>
      <c r="D26" s="11">
        <v>3620</v>
      </c>
    </row>
    <row r="27" spans="1:4" x14ac:dyDescent="0.35">
      <c r="A27" s="8">
        <v>11016</v>
      </c>
      <c r="B27" s="15">
        <v>43101</v>
      </c>
      <c r="C27" s="11">
        <v>6208</v>
      </c>
      <c r="D27" s="11">
        <v>6208</v>
      </c>
    </row>
    <row r="28" spans="1:4" x14ac:dyDescent="0.35">
      <c r="A28" s="8">
        <v>11017</v>
      </c>
      <c r="B28" s="15">
        <v>43101</v>
      </c>
      <c r="C28" s="11">
        <v>5395</v>
      </c>
      <c r="D28" s="11">
        <v>5395</v>
      </c>
    </row>
    <row r="29" spans="1:4" x14ac:dyDescent="0.35">
      <c r="A29" s="8">
        <v>11018</v>
      </c>
      <c r="B29" s="15">
        <v>43101</v>
      </c>
      <c r="C29" s="11">
        <v>4268</v>
      </c>
      <c r="D29" s="11">
        <v>4268</v>
      </c>
    </row>
    <row r="30" spans="1:4" x14ac:dyDescent="0.35">
      <c r="A30" s="8">
        <v>11019</v>
      </c>
      <c r="B30" s="15">
        <v>43101</v>
      </c>
      <c r="C30" s="11">
        <v>9527</v>
      </c>
      <c r="D30" s="11">
        <v>5204</v>
      </c>
    </row>
    <row r="31" spans="1:4" x14ac:dyDescent="0.35">
      <c r="A31" s="8">
        <v>11020</v>
      </c>
      <c r="B31" s="15">
        <v>43101</v>
      </c>
      <c r="C31" s="11">
        <v>5015</v>
      </c>
      <c r="D31" s="11">
        <v>5015</v>
      </c>
    </row>
    <row r="32" spans="1:4" x14ac:dyDescent="0.35">
      <c r="A32" s="8">
        <v>11021</v>
      </c>
      <c r="B32" s="15">
        <v>43101</v>
      </c>
      <c r="C32" s="11">
        <v>3271</v>
      </c>
      <c r="D32" s="11">
        <v>3271</v>
      </c>
    </row>
    <row r="33" spans="1:4" x14ac:dyDescent="0.35">
      <c r="A33" s="8">
        <v>11022</v>
      </c>
      <c r="B33" s="15">
        <v>43101</v>
      </c>
      <c r="C33" s="11">
        <v>7336</v>
      </c>
      <c r="D33" s="11">
        <v>5709</v>
      </c>
    </row>
    <row r="34" spans="1:4" x14ac:dyDescent="0.35">
      <c r="A34" s="8">
        <v>11023</v>
      </c>
      <c r="B34" s="15">
        <v>43101</v>
      </c>
      <c r="C34" s="11">
        <v>6774</v>
      </c>
      <c r="D34" s="11">
        <v>3602</v>
      </c>
    </row>
    <row r="35" spans="1:4" x14ac:dyDescent="0.35">
      <c r="A35" s="8">
        <v>11024</v>
      </c>
      <c r="B35" s="15">
        <v>43101</v>
      </c>
      <c r="C35" s="11">
        <v>2860</v>
      </c>
      <c r="D35" s="11">
        <v>2860</v>
      </c>
    </row>
    <row r="36" spans="1:4" x14ac:dyDescent="0.35">
      <c r="A36" s="8">
        <v>11025</v>
      </c>
      <c r="B36" s="15">
        <v>43101</v>
      </c>
      <c r="C36" s="11">
        <v>8896</v>
      </c>
      <c r="D36" s="11">
        <v>6392</v>
      </c>
    </row>
    <row r="37" spans="1:4" x14ac:dyDescent="0.35">
      <c r="A37" s="8">
        <v>11026</v>
      </c>
      <c r="B37" s="15">
        <v>43101</v>
      </c>
      <c r="C37" s="11">
        <v>2469</v>
      </c>
      <c r="D37" s="11">
        <v>2469</v>
      </c>
    </row>
    <row r="38" spans="1:4" x14ac:dyDescent="0.35">
      <c r="A38" s="8">
        <v>11027</v>
      </c>
      <c r="B38" s="15">
        <v>43101</v>
      </c>
      <c r="C38" s="11">
        <v>4741</v>
      </c>
      <c r="D38" s="11">
        <v>4741</v>
      </c>
    </row>
    <row r="39" spans="1:4" x14ac:dyDescent="0.35">
      <c r="A39" s="8">
        <v>11028</v>
      </c>
      <c r="B39" s="15">
        <v>43101</v>
      </c>
      <c r="C39" s="11">
        <v>5147</v>
      </c>
      <c r="D39" s="11">
        <v>5147</v>
      </c>
    </row>
    <row r="40" spans="1:4" x14ac:dyDescent="0.35">
      <c r="A40" s="8">
        <v>11029</v>
      </c>
      <c r="B40" s="15">
        <v>43101</v>
      </c>
      <c r="C40" s="11">
        <v>4616</v>
      </c>
      <c r="D40" s="11">
        <v>4616</v>
      </c>
    </row>
    <row r="41" spans="1:4" x14ac:dyDescent="0.35">
      <c r="A41" s="8">
        <v>11030</v>
      </c>
      <c r="B41" s="15">
        <v>43101</v>
      </c>
      <c r="C41" s="11">
        <v>7368</v>
      </c>
      <c r="D41" s="11">
        <v>6384</v>
      </c>
    </row>
    <row r="42" spans="1:4" x14ac:dyDescent="0.35">
      <c r="A42" s="8">
        <v>11031</v>
      </c>
      <c r="B42" s="15">
        <v>43101</v>
      </c>
      <c r="C42" s="11">
        <v>3462</v>
      </c>
      <c r="D42" s="11">
        <v>3288</v>
      </c>
    </row>
    <row r="43" spans="1:4" x14ac:dyDescent="0.35">
      <c r="A43" s="8">
        <v>11032</v>
      </c>
      <c r="B43" s="15">
        <v>43101</v>
      </c>
      <c r="C43" s="11">
        <v>9986</v>
      </c>
      <c r="D43" s="11">
        <v>4450</v>
      </c>
    </row>
    <row r="44" spans="1:4" x14ac:dyDescent="0.35">
      <c r="A44" s="8">
        <v>11033</v>
      </c>
      <c r="B44" s="15">
        <v>43101</v>
      </c>
      <c r="C44" s="11">
        <v>7203</v>
      </c>
      <c r="D44" s="11">
        <v>4908</v>
      </c>
    </row>
    <row r="45" spans="1:4" x14ac:dyDescent="0.35">
      <c r="A45" s="8">
        <v>11034</v>
      </c>
      <c r="B45" s="15">
        <v>43101</v>
      </c>
      <c r="C45" s="11">
        <v>7726</v>
      </c>
      <c r="D45" s="11">
        <v>3828</v>
      </c>
    </row>
    <row r="46" spans="1:4" x14ac:dyDescent="0.35">
      <c r="A46" s="8">
        <v>11035</v>
      </c>
      <c r="B46" s="15">
        <v>43101</v>
      </c>
      <c r="C46" s="11">
        <v>7652</v>
      </c>
      <c r="D46" s="11">
        <v>6012</v>
      </c>
    </row>
    <row r="47" spans="1:4" x14ac:dyDescent="0.35">
      <c r="A47" s="8">
        <v>11036</v>
      </c>
      <c r="B47" s="15">
        <v>43101</v>
      </c>
      <c r="C47" s="11">
        <v>7734</v>
      </c>
      <c r="D47" s="11">
        <v>3501</v>
      </c>
    </row>
    <row r="48" spans="1:4" x14ac:dyDescent="0.35">
      <c r="A48" s="8">
        <v>11037</v>
      </c>
      <c r="B48" s="15">
        <v>43101</v>
      </c>
      <c r="C48" s="11">
        <v>8139</v>
      </c>
      <c r="D48" s="11">
        <v>4009</v>
      </c>
    </row>
    <row r="49" spans="1:4" x14ac:dyDescent="0.35">
      <c r="A49" s="8">
        <v>11038</v>
      </c>
      <c r="B49" s="15">
        <v>43101</v>
      </c>
      <c r="C49" s="11">
        <v>9662</v>
      </c>
      <c r="D49" s="11">
        <v>6652</v>
      </c>
    </row>
    <row r="50" spans="1:4" x14ac:dyDescent="0.35">
      <c r="A50" s="8">
        <v>11039</v>
      </c>
      <c r="B50" s="15">
        <v>43101</v>
      </c>
      <c r="C50" s="11">
        <v>3542</v>
      </c>
      <c r="D50" s="11">
        <v>3542</v>
      </c>
    </row>
    <row r="51" spans="1:4" x14ac:dyDescent="0.35">
      <c r="A51" s="8">
        <v>11040</v>
      </c>
      <c r="B51" s="15">
        <v>43101</v>
      </c>
      <c r="C51" s="11">
        <v>7848</v>
      </c>
      <c r="D51" s="11">
        <v>3209</v>
      </c>
    </row>
    <row r="52" spans="1:4" x14ac:dyDescent="0.35">
      <c r="A52" s="8">
        <v>11041</v>
      </c>
      <c r="B52" s="15">
        <v>43101</v>
      </c>
      <c r="C52" s="11">
        <v>3067</v>
      </c>
      <c r="D52" s="11">
        <v>3067</v>
      </c>
    </row>
    <row r="53" spans="1:4" x14ac:dyDescent="0.35">
      <c r="A53" s="8">
        <v>11042</v>
      </c>
      <c r="B53" s="15">
        <v>43101</v>
      </c>
      <c r="C53" s="11">
        <v>2241</v>
      </c>
      <c r="D53" s="11">
        <v>2241</v>
      </c>
    </row>
    <row r="54" spans="1:4" x14ac:dyDescent="0.35">
      <c r="A54" s="8">
        <v>11043</v>
      </c>
      <c r="B54" s="15">
        <v>43101</v>
      </c>
      <c r="C54" s="11">
        <v>5813</v>
      </c>
      <c r="D54" s="11">
        <v>4392</v>
      </c>
    </row>
    <row r="55" spans="1:4" x14ac:dyDescent="0.35">
      <c r="A55" s="8">
        <v>11044</v>
      </c>
      <c r="B55" s="15">
        <v>43101</v>
      </c>
      <c r="C55" s="11">
        <v>9879</v>
      </c>
      <c r="D55" s="11">
        <v>3340</v>
      </c>
    </row>
    <row r="56" spans="1:4" x14ac:dyDescent="0.35">
      <c r="A56" s="8">
        <v>11045</v>
      </c>
      <c r="B56" s="15">
        <v>43101</v>
      </c>
      <c r="C56" s="11">
        <v>7036</v>
      </c>
      <c r="D56" s="11">
        <v>6636</v>
      </c>
    </row>
    <row r="57" spans="1:4" x14ac:dyDescent="0.35">
      <c r="A57" s="8">
        <v>11046</v>
      </c>
      <c r="B57" s="15">
        <v>43101</v>
      </c>
      <c r="C57" s="11">
        <v>7086</v>
      </c>
      <c r="D57" s="11">
        <v>4902</v>
      </c>
    </row>
    <row r="58" spans="1:4" x14ac:dyDescent="0.35">
      <c r="A58" s="8">
        <v>11047</v>
      </c>
      <c r="B58" s="15">
        <v>43101</v>
      </c>
      <c r="C58" s="11">
        <v>4330</v>
      </c>
      <c r="D58" s="11">
        <v>3412</v>
      </c>
    </row>
    <row r="59" spans="1:4" x14ac:dyDescent="0.35">
      <c r="A59" s="8">
        <v>11048</v>
      </c>
      <c r="B59" s="15">
        <v>43101</v>
      </c>
      <c r="C59" s="11">
        <v>3741</v>
      </c>
      <c r="D59" s="11">
        <v>3741</v>
      </c>
    </row>
    <row r="60" spans="1:4" x14ac:dyDescent="0.35">
      <c r="A60" s="8">
        <v>11049</v>
      </c>
      <c r="B60" s="15">
        <v>43101</v>
      </c>
      <c r="C60" s="11">
        <v>4608</v>
      </c>
      <c r="D60" s="11">
        <v>3194</v>
      </c>
    </row>
    <row r="61" spans="1:4" x14ac:dyDescent="0.35">
      <c r="A61" s="8">
        <v>11050</v>
      </c>
      <c r="B61" s="15">
        <v>43101</v>
      </c>
      <c r="C61" s="11">
        <v>4783</v>
      </c>
      <c r="D61" s="11">
        <v>3033</v>
      </c>
    </row>
    <row r="62" spans="1:4" x14ac:dyDescent="0.35">
      <c r="A62" s="8">
        <v>11051</v>
      </c>
      <c r="B62" s="15">
        <v>43101</v>
      </c>
      <c r="C62" s="11">
        <v>2165</v>
      </c>
      <c r="D62" s="11">
        <v>2165</v>
      </c>
    </row>
    <row r="63" spans="1:4" x14ac:dyDescent="0.35">
      <c r="A63" s="8">
        <v>11052</v>
      </c>
      <c r="B63" s="15">
        <v>43101</v>
      </c>
      <c r="C63" s="11">
        <v>8112</v>
      </c>
      <c r="D63" s="11">
        <v>4667</v>
      </c>
    </row>
    <row r="64" spans="1:4" x14ac:dyDescent="0.35">
      <c r="A64" s="8">
        <v>11053</v>
      </c>
      <c r="B64" s="15">
        <v>43101</v>
      </c>
      <c r="C64" s="11">
        <v>4197</v>
      </c>
      <c r="D64" s="11">
        <v>4197</v>
      </c>
    </row>
    <row r="65" spans="1:4" x14ac:dyDescent="0.35">
      <c r="A65" s="8">
        <v>11054</v>
      </c>
      <c r="B65" s="15">
        <v>43101</v>
      </c>
      <c r="C65" s="11">
        <v>5745</v>
      </c>
      <c r="D65" s="11">
        <v>4466</v>
      </c>
    </row>
    <row r="66" spans="1:4" x14ac:dyDescent="0.35">
      <c r="A66" s="8">
        <v>11055</v>
      </c>
      <c r="B66" s="15">
        <v>43101</v>
      </c>
      <c r="C66" s="11">
        <v>7593</v>
      </c>
      <c r="D66" s="11">
        <v>3723</v>
      </c>
    </row>
    <row r="67" spans="1:4" x14ac:dyDescent="0.35">
      <c r="A67" s="8">
        <v>11056</v>
      </c>
      <c r="B67" s="15">
        <v>43101</v>
      </c>
      <c r="C67" s="11">
        <v>8446</v>
      </c>
      <c r="D67" s="11">
        <v>6677</v>
      </c>
    </row>
    <row r="68" spans="1:4" x14ac:dyDescent="0.35">
      <c r="A68" s="8">
        <v>11057</v>
      </c>
      <c r="B68" s="15">
        <v>43101</v>
      </c>
      <c r="C68" s="11">
        <v>6342</v>
      </c>
      <c r="D68" s="11">
        <v>4027</v>
      </c>
    </row>
    <row r="69" spans="1:4" x14ac:dyDescent="0.35">
      <c r="A69" s="8">
        <v>11058</v>
      </c>
      <c r="B69" s="15">
        <v>43101</v>
      </c>
      <c r="C69" s="11">
        <v>4159</v>
      </c>
      <c r="D69" s="11">
        <v>3671</v>
      </c>
    </row>
    <row r="70" spans="1:4" x14ac:dyDescent="0.35">
      <c r="A70" s="8">
        <v>11059</v>
      </c>
      <c r="B70" s="15">
        <v>43101</v>
      </c>
      <c r="C70" s="11">
        <v>2863</v>
      </c>
      <c r="D70" s="11">
        <v>2863</v>
      </c>
    </row>
    <row r="71" spans="1:4" x14ac:dyDescent="0.35">
      <c r="A71" s="8">
        <v>11060</v>
      </c>
      <c r="B71" s="15">
        <v>43101</v>
      </c>
      <c r="C71" s="11">
        <v>3737</v>
      </c>
      <c r="D71" s="11">
        <v>3737</v>
      </c>
    </row>
    <row r="72" spans="1:4" x14ac:dyDescent="0.35">
      <c r="A72" s="8">
        <v>11061</v>
      </c>
      <c r="B72" s="15">
        <v>43101</v>
      </c>
      <c r="C72" s="11">
        <v>2436</v>
      </c>
      <c r="D72" s="11">
        <v>2436</v>
      </c>
    </row>
    <row r="73" spans="1:4" x14ac:dyDescent="0.35">
      <c r="A73" s="8">
        <v>11062</v>
      </c>
      <c r="B73" s="15">
        <v>43101</v>
      </c>
      <c r="C73" s="11">
        <v>7150</v>
      </c>
      <c r="D73" s="11">
        <v>5190</v>
      </c>
    </row>
    <row r="74" spans="1:4" x14ac:dyDescent="0.35">
      <c r="A74" s="8">
        <v>11063</v>
      </c>
      <c r="B74" s="15">
        <v>43101</v>
      </c>
      <c r="C74" s="11">
        <v>9065</v>
      </c>
      <c r="D74" s="11">
        <v>3447</v>
      </c>
    </row>
    <row r="75" spans="1:4" x14ac:dyDescent="0.35">
      <c r="A75" s="8">
        <v>11064</v>
      </c>
      <c r="B75" s="15">
        <v>43101</v>
      </c>
      <c r="C75" s="11">
        <v>5456</v>
      </c>
      <c r="D75" s="11">
        <v>4144</v>
      </c>
    </row>
    <row r="76" spans="1:4" x14ac:dyDescent="0.35">
      <c r="A76" s="8">
        <v>11065</v>
      </c>
      <c r="B76" s="15">
        <v>43101</v>
      </c>
      <c r="C76" s="11">
        <v>6473</v>
      </c>
      <c r="D76" s="11">
        <v>5275</v>
      </c>
    </row>
    <row r="77" spans="1:4" x14ac:dyDescent="0.35">
      <c r="A77" s="8">
        <v>11066</v>
      </c>
      <c r="B77" s="15">
        <v>43101</v>
      </c>
      <c r="C77" s="11">
        <v>9060</v>
      </c>
      <c r="D77" s="11">
        <v>6590</v>
      </c>
    </row>
    <row r="78" spans="1:4" x14ac:dyDescent="0.35">
      <c r="A78" s="8">
        <v>11067</v>
      </c>
      <c r="B78" s="15">
        <v>43101</v>
      </c>
      <c r="C78" s="11">
        <v>3598</v>
      </c>
      <c r="D78" s="11">
        <v>3598</v>
      </c>
    </row>
    <row r="79" spans="1:4" x14ac:dyDescent="0.35">
      <c r="A79" s="8">
        <v>11068</v>
      </c>
      <c r="B79" s="15">
        <v>43101</v>
      </c>
      <c r="C79" s="11">
        <v>6229</v>
      </c>
      <c r="D79" s="11">
        <v>4817</v>
      </c>
    </row>
    <row r="80" spans="1:4" x14ac:dyDescent="0.35">
      <c r="A80" s="8">
        <v>11069</v>
      </c>
      <c r="B80" s="15">
        <v>43101</v>
      </c>
      <c r="C80" s="11">
        <v>2569</v>
      </c>
      <c r="D80" s="11">
        <v>2569</v>
      </c>
    </row>
    <row r="81" spans="1:4" x14ac:dyDescent="0.35">
      <c r="A81" s="8">
        <v>11070</v>
      </c>
      <c r="B81" s="15">
        <v>43101</v>
      </c>
      <c r="C81" s="11">
        <v>8653</v>
      </c>
      <c r="D81" s="11">
        <v>5557</v>
      </c>
    </row>
    <row r="82" spans="1:4" x14ac:dyDescent="0.35">
      <c r="A82" s="8">
        <v>11071</v>
      </c>
      <c r="B82" s="15">
        <v>43101</v>
      </c>
      <c r="C82" s="11">
        <v>3785</v>
      </c>
      <c r="D82" s="11">
        <v>3785</v>
      </c>
    </row>
    <row r="83" spans="1:4" x14ac:dyDescent="0.35">
      <c r="A83" s="8">
        <v>11072</v>
      </c>
      <c r="B83" s="15">
        <v>43101</v>
      </c>
      <c r="C83" s="11">
        <v>7309</v>
      </c>
      <c r="D83" s="11">
        <v>5154</v>
      </c>
    </row>
    <row r="84" spans="1:4" x14ac:dyDescent="0.35">
      <c r="A84" s="8">
        <v>11073</v>
      </c>
      <c r="B84" s="15">
        <v>43101</v>
      </c>
      <c r="C84" s="11">
        <v>4689</v>
      </c>
      <c r="D84" s="11">
        <v>4689</v>
      </c>
    </row>
    <row r="85" spans="1:4" x14ac:dyDescent="0.35">
      <c r="A85" s="8">
        <v>11074</v>
      </c>
      <c r="B85" s="15">
        <v>43101</v>
      </c>
      <c r="C85" s="11">
        <v>2362</v>
      </c>
      <c r="D85" s="11">
        <v>2362</v>
      </c>
    </row>
    <row r="86" spans="1:4" x14ac:dyDescent="0.35">
      <c r="A86" s="8">
        <v>11075</v>
      </c>
      <c r="B86" s="15">
        <v>43101</v>
      </c>
      <c r="C86" s="11">
        <v>6482</v>
      </c>
      <c r="D86" s="11">
        <v>4771</v>
      </c>
    </row>
    <row r="87" spans="1:4" x14ac:dyDescent="0.35">
      <c r="A87" s="8">
        <v>11076</v>
      </c>
      <c r="B87" s="15">
        <v>43101</v>
      </c>
      <c r="C87" s="11">
        <v>2856</v>
      </c>
      <c r="D87" s="11">
        <v>2856</v>
      </c>
    </row>
    <row r="88" spans="1:4" x14ac:dyDescent="0.35">
      <c r="A88" s="8">
        <v>11077</v>
      </c>
      <c r="B88" s="15">
        <v>43101</v>
      </c>
      <c r="C88" s="11">
        <v>8230</v>
      </c>
      <c r="D88" s="11">
        <v>3944</v>
      </c>
    </row>
    <row r="89" spans="1:4" x14ac:dyDescent="0.35">
      <c r="A89" s="8">
        <v>11078</v>
      </c>
      <c r="B89" s="15">
        <v>43101</v>
      </c>
      <c r="C89" s="11">
        <v>8600</v>
      </c>
      <c r="D89" s="11">
        <v>4624</v>
      </c>
    </row>
    <row r="90" spans="1:4" x14ac:dyDescent="0.35">
      <c r="A90" s="8">
        <v>11079</v>
      </c>
      <c r="B90" s="15">
        <v>43101</v>
      </c>
      <c r="C90" s="11">
        <v>6973</v>
      </c>
      <c r="D90" s="11">
        <v>4663</v>
      </c>
    </row>
    <row r="91" spans="1:4" x14ac:dyDescent="0.35">
      <c r="A91" s="8">
        <v>11080</v>
      </c>
      <c r="B91" s="15">
        <v>43101</v>
      </c>
      <c r="C91" s="11">
        <v>2647</v>
      </c>
      <c r="D91" s="11">
        <v>2647</v>
      </c>
    </row>
    <row r="92" spans="1:4" x14ac:dyDescent="0.35">
      <c r="A92" s="8">
        <v>11081</v>
      </c>
      <c r="B92" s="15">
        <v>43101</v>
      </c>
      <c r="C92" s="11">
        <v>5632</v>
      </c>
      <c r="D92" s="11">
        <v>5632</v>
      </c>
    </row>
    <row r="93" spans="1:4" x14ac:dyDescent="0.35">
      <c r="A93" s="8">
        <v>11082</v>
      </c>
      <c r="B93" s="15">
        <v>43101</v>
      </c>
      <c r="C93" s="11">
        <v>6666</v>
      </c>
      <c r="D93" s="11">
        <v>3239</v>
      </c>
    </row>
    <row r="94" spans="1:4" x14ac:dyDescent="0.35">
      <c r="A94" s="8">
        <v>11083</v>
      </c>
      <c r="B94" s="15">
        <v>43101</v>
      </c>
      <c r="C94" s="11">
        <v>3170</v>
      </c>
      <c r="D94" s="11">
        <v>3170</v>
      </c>
    </row>
    <row r="95" spans="1:4" x14ac:dyDescent="0.35">
      <c r="A95" s="8">
        <v>11084</v>
      </c>
      <c r="B95" s="15">
        <v>43101</v>
      </c>
      <c r="C95" s="11">
        <v>5308</v>
      </c>
      <c r="D95" s="11">
        <v>3186</v>
      </c>
    </row>
    <row r="96" spans="1:4" x14ac:dyDescent="0.35">
      <c r="A96" s="8">
        <v>11085</v>
      </c>
      <c r="B96" s="15">
        <v>43101</v>
      </c>
      <c r="C96" s="11">
        <v>4061</v>
      </c>
      <c r="D96" s="11">
        <v>3316</v>
      </c>
    </row>
    <row r="97" spans="1:4" x14ac:dyDescent="0.35">
      <c r="A97" s="8">
        <v>11086</v>
      </c>
      <c r="B97" s="15">
        <v>43101</v>
      </c>
      <c r="C97" s="11">
        <v>6291</v>
      </c>
      <c r="D97" s="11">
        <v>4324</v>
      </c>
    </row>
    <row r="98" spans="1:4" x14ac:dyDescent="0.35">
      <c r="A98" s="8">
        <v>11087</v>
      </c>
      <c r="B98" s="15">
        <v>43101</v>
      </c>
      <c r="C98" s="11">
        <v>6939</v>
      </c>
      <c r="D98" s="11">
        <v>6939</v>
      </c>
    </row>
    <row r="99" spans="1:4" x14ac:dyDescent="0.35">
      <c r="A99" s="8">
        <v>11088</v>
      </c>
      <c r="B99" s="15">
        <v>43101</v>
      </c>
      <c r="C99" s="11">
        <v>4370</v>
      </c>
      <c r="D99" s="11">
        <v>4370</v>
      </c>
    </row>
    <row r="100" spans="1:4" x14ac:dyDescent="0.35">
      <c r="A100" s="8">
        <v>11089</v>
      </c>
      <c r="B100" s="15">
        <v>43101</v>
      </c>
      <c r="C100" s="11">
        <v>3162</v>
      </c>
      <c r="D100" s="11">
        <v>3162</v>
      </c>
    </row>
    <row r="101" spans="1:4" x14ac:dyDescent="0.35">
      <c r="A101" s="8">
        <v>11090</v>
      </c>
      <c r="B101" s="15">
        <v>43101</v>
      </c>
      <c r="C101" s="11">
        <v>6630</v>
      </c>
      <c r="D101" s="11">
        <v>5610</v>
      </c>
    </row>
    <row r="102" spans="1:4" x14ac:dyDescent="0.35">
      <c r="A102" s="8">
        <v>11091</v>
      </c>
      <c r="B102" s="15">
        <v>43101</v>
      </c>
      <c r="C102" s="11">
        <v>8773</v>
      </c>
      <c r="D102" s="11">
        <v>6717</v>
      </c>
    </row>
    <row r="103" spans="1:4" x14ac:dyDescent="0.35">
      <c r="A103" s="8">
        <v>11092</v>
      </c>
      <c r="B103" s="15">
        <v>43101</v>
      </c>
      <c r="C103" s="11">
        <v>4350</v>
      </c>
      <c r="D103" s="11">
        <v>4350</v>
      </c>
    </row>
    <row r="104" spans="1:4" x14ac:dyDescent="0.35">
      <c r="A104" s="8">
        <v>11093</v>
      </c>
      <c r="B104" s="15">
        <v>43101</v>
      </c>
      <c r="C104" s="11">
        <v>7206</v>
      </c>
      <c r="D104" s="11">
        <v>5252</v>
      </c>
    </row>
    <row r="105" spans="1:4" x14ac:dyDescent="0.35">
      <c r="A105" s="8">
        <v>11094</v>
      </c>
      <c r="B105" s="15">
        <v>43101</v>
      </c>
      <c r="C105" s="11">
        <v>9723</v>
      </c>
      <c r="D105" s="11">
        <v>3102</v>
      </c>
    </row>
    <row r="106" spans="1:4" x14ac:dyDescent="0.35">
      <c r="A106" s="8">
        <v>11095</v>
      </c>
      <c r="B106" s="15">
        <v>43101</v>
      </c>
      <c r="C106" s="11">
        <v>5088</v>
      </c>
      <c r="D106" s="11">
        <v>4399</v>
      </c>
    </row>
    <row r="107" spans="1:4" x14ac:dyDescent="0.35">
      <c r="A107" s="8">
        <v>11096</v>
      </c>
      <c r="B107" s="15">
        <v>43101</v>
      </c>
      <c r="C107" s="11">
        <v>4738</v>
      </c>
      <c r="D107" s="11">
        <v>4738</v>
      </c>
    </row>
    <row r="108" spans="1:4" x14ac:dyDescent="0.35">
      <c r="A108" s="8">
        <v>11097</v>
      </c>
      <c r="B108" s="15">
        <v>43101</v>
      </c>
      <c r="C108" s="11">
        <v>9169</v>
      </c>
      <c r="D108" s="11">
        <v>3981</v>
      </c>
    </row>
    <row r="109" spans="1:4" x14ac:dyDescent="0.35">
      <c r="A109" s="8">
        <v>11098</v>
      </c>
      <c r="B109" s="15">
        <v>43101</v>
      </c>
      <c r="C109" s="11">
        <v>3826</v>
      </c>
      <c r="D109" s="11">
        <v>3826</v>
      </c>
    </row>
    <row r="110" spans="1:4" x14ac:dyDescent="0.35">
      <c r="A110" s="8">
        <v>11099</v>
      </c>
      <c r="B110" s="15">
        <v>43101</v>
      </c>
      <c r="C110" s="11">
        <v>4382</v>
      </c>
      <c r="D110" s="11">
        <v>4382</v>
      </c>
    </row>
    <row r="111" spans="1:4" x14ac:dyDescent="0.35">
      <c r="A111" s="8">
        <v>11100</v>
      </c>
      <c r="B111" s="15">
        <v>43101</v>
      </c>
      <c r="C111" s="11">
        <v>5230</v>
      </c>
      <c r="D111" s="11">
        <v>3894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C5" sqref="C5"/>
    </sheetView>
  </sheetViews>
  <sheetFormatPr defaultRowHeight="14.5" x14ac:dyDescent="0.35"/>
  <cols>
    <col min="1" max="1" width="11.81640625" bestFit="1" customWidth="1"/>
    <col min="3" max="3" width="9.453125" bestFit="1" customWidth="1"/>
    <col min="4" max="4" width="13.81640625" bestFit="1" customWidth="1"/>
    <col min="6" max="6" width="13.1796875" bestFit="1" customWidth="1"/>
  </cols>
  <sheetData>
    <row r="1" spans="1:6" x14ac:dyDescent="0.35">
      <c r="A1" s="7" t="s">
        <v>28</v>
      </c>
      <c r="B1" s="6" t="s">
        <v>0</v>
      </c>
      <c r="C1" s="6" t="s">
        <v>38</v>
      </c>
      <c r="D1" s="6" t="s">
        <v>39</v>
      </c>
      <c r="E1" s="7" t="s">
        <v>55</v>
      </c>
      <c r="F1" s="6" t="s">
        <v>62</v>
      </c>
    </row>
    <row r="2" spans="1:6" x14ac:dyDescent="0.35">
      <c r="A2" s="8">
        <v>11001</v>
      </c>
      <c r="B2" s="15">
        <v>43132</v>
      </c>
      <c r="C2" s="11">
        <v>25375</v>
      </c>
      <c r="D2" s="11">
        <v>3506</v>
      </c>
      <c r="E2" s="8" t="str">
        <f>INDEX('Customer With Segment'!$C$2:$C$101, MATCH(A2,'Customer With Segment'!$A$2:$A$101,0))</f>
        <v>C</v>
      </c>
      <c r="F2" s="19" t="str">
        <f>IF(D2&gt;=C2,"Paid","Not Paid")</f>
        <v>Not Paid</v>
      </c>
    </row>
    <row r="3" spans="1:6" x14ac:dyDescent="0.35">
      <c r="A3" s="8">
        <v>11002</v>
      </c>
      <c r="B3" s="15">
        <v>43132</v>
      </c>
      <c r="C3" s="11">
        <v>500446</v>
      </c>
      <c r="D3" s="11">
        <v>403</v>
      </c>
      <c r="E3" s="8" t="str">
        <f>INDEX('Customer With Segment'!$C$2:$C$101, MATCH(A3,'Customer With Segment'!$A$2:$A$101,0))</f>
        <v>B</v>
      </c>
      <c r="F3" s="19" t="str">
        <f t="shared" ref="F3:F66" si="0">IF(D3&gt;=C3,"Paid","Not Paid")</f>
        <v>Not Paid</v>
      </c>
    </row>
    <row r="4" spans="1:6" x14ac:dyDescent="0.35">
      <c r="A4" s="8">
        <v>11003</v>
      </c>
      <c r="B4" s="15">
        <v>43132</v>
      </c>
      <c r="C4" s="11">
        <v>362714</v>
      </c>
      <c r="D4" s="11">
        <v>4283</v>
      </c>
      <c r="E4" s="8" t="str">
        <f>INDEX('Customer With Segment'!$C$2:$C$101, MATCH(A4,'Customer With Segment'!$A$2:$A$101,0))</f>
        <v>B</v>
      </c>
      <c r="F4" s="19" t="str">
        <f t="shared" si="0"/>
        <v>Not Paid</v>
      </c>
    </row>
    <row r="5" spans="1:6" x14ac:dyDescent="0.35">
      <c r="A5" s="8">
        <v>11004</v>
      </c>
      <c r="B5" s="15">
        <v>43132</v>
      </c>
      <c r="C5" s="11">
        <v>439859</v>
      </c>
      <c r="D5" s="11">
        <v>4220</v>
      </c>
      <c r="E5" s="8" t="str">
        <f>INDEX('Customer With Segment'!$C$2:$C$101, MATCH(A5,'Customer With Segment'!$A$2:$A$101,0))</f>
        <v>A</v>
      </c>
      <c r="F5" s="19" t="str">
        <f t="shared" si="0"/>
        <v>Not Paid</v>
      </c>
    </row>
    <row r="6" spans="1:6" x14ac:dyDescent="0.35">
      <c r="A6" s="8">
        <v>11005</v>
      </c>
      <c r="B6" s="15">
        <v>43132</v>
      </c>
      <c r="C6" s="11">
        <v>631769</v>
      </c>
      <c r="D6" s="11">
        <v>6199</v>
      </c>
      <c r="E6" s="8" t="str">
        <f>INDEX('Customer With Segment'!$C$2:$C$101, MATCH(A6,'Customer With Segment'!$A$2:$A$101,0))</f>
        <v>A</v>
      </c>
      <c r="F6" s="19" t="str">
        <f t="shared" si="0"/>
        <v>Not Paid</v>
      </c>
    </row>
    <row r="7" spans="1:6" x14ac:dyDescent="0.35">
      <c r="A7" s="8">
        <v>11006</v>
      </c>
      <c r="B7" s="15">
        <v>43132</v>
      </c>
      <c r="C7" s="11">
        <v>42382</v>
      </c>
      <c r="D7" s="11">
        <v>2784</v>
      </c>
      <c r="E7" s="8" t="str">
        <f>INDEX('Customer With Segment'!$C$2:$C$101, MATCH(A7,'Customer With Segment'!$A$2:$A$101,0))</f>
        <v>B</v>
      </c>
      <c r="F7" s="19" t="str">
        <f t="shared" si="0"/>
        <v>Not Paid</v>
      </c>
    </row>
    <row r="8" spans="1:6" x14ac:dyDescent="0.35">
      <c r="A8" s="8">
        <v>11007</v>
      </c>
      <c r="B8" s="15">
        <v>43132</v>
      </c>
      <c r="C8" s="11">
        <v>70886</v>
      </c>
      <c r="D8" s="11">
        <v>3411</v>
      </c>
      <c r="E8" s="8" t="str">
        <f>INDEX('Customer With Segment'!$C$2:$C$101, MATCH(A8,'Customer With Segment'!$A$2:$A$101,0))</f>
        <v>B</v>
      </c>
      <c r="F8" s="19" t="str">
        <f t="shared" si="0"/>
        <v>Not Paid</v>
      </c>
    </row>
    <row r="9" spans="1:6" x14ac:dyDescent="0.35">
      <c r="A9" s="8">
        <v>11008</v>
      </c>
      <c r="B9" s="15">
        <v>43132</v>
      </c>
      <c r="C9" s="11">
        <v>114546</v>
      </c>
      <c r="D9" s="11">
        <v>4990</v>
      </c>
      <c r="E9" s="8" t="str">
        <f>INDEX('Customer With Segment'!$C$2:$C$101, MATCH(A9,'Customer With Segment'!$A$2:$A$101,0))</f>
        <v>B</v>
      </c>
      <c r="F9" s="19" t="str">
        <f t="shared" si="0"/>
        <v>Not Paid</v>
      </c>
    </row>
    <row r="10" spans="1:6" x14ac:dyDescent="0.35">
      <c r="A10" s="8">
        <v>11009</v>
      </c>
      <c r="B10" s="15">
        <v>43132</v>
      </c>
      <c r="C10" s="11">
        <v>106620</v>
      </c>
      <c r="D10" s="11">
        <v>3709</v>
      </c>
      <c r="E10" s="8" t="str">
        <f>INDEX('Customer With Segment'!$C$2:$C$101, MATCH(A10,'Customer With Segment'!$A$2:$A$101,0))</f>
        <v>A</v>
      </c>
      <c r="F10" s="19" t="str">
        <f t="shared" si="0"/>
        <v>Not Paid</v>
      </c>
    </row>
    <row r="11" spans="1:6" x14ac:dyDescent="0.35">
      <c r="A11" s="8">
        <v>11010</v>
      </c>
      <c r="B11" s="15">
        <v>43132</v>
      </c>
      <c r="C11" s="11">
        <v>53290</v>
      </c>
      <c r="D11" s="11">
        <v>6003</v>
      </c>
      <c r="E11" s="8" t="str">
        <f>INDEX('Customer With Segment'!$C$2:$C$101, MATCH(A11,'Customer With Segment'!$A$2:$A$101,0))</f>
        <v>B</v>
      </c>
      <c r="F11" s="19" t="str">
        <f t="shared" si="0"/>
        <v>Not Paid</v>
      </c>
    </row>
    <row r="12" spans="1:6" x14ac:dyDescent="0.35">
      <c r="A12" s="8">
        <v>11001</v>
      </c>
      <c r="B12" s="15">
        <v>43101</v>
      </c>
      <c r="C12" s="11">
        <v>8976</v>
      </c>
      <c r="D12" s="11">
        <v>3506</v>
      </c>
      <c r="E12" s="8" t="str">
        <f>INDEX('Customer With Segment'!$C$2:$C$101, MATCH(A12,'Customer With Segment'!$A$2:$A$101,0))</f>
        <v>C</v>
      </c>
      <c r="F12" s="19" t="str">
        <f t="shared" si="0"/>
        <v>Not Paid</v>
      </c>
    </row>
    <row r="13" spans="1:6" x14ac:dyDescent="0.35">
      <c r="A13" s="8">
        <v>11002</v>
      </c>
      <c r="B13" s="15">
        <v>43101</v>
      </c>
      <c r="C13" s="11">
        <v>9080</v>
      </c>
      <c r="D13" s="11">
        <v>6403</v>
      </c>
      <c r="E13" s="8" t="str">
        <f>INDEX('Customer With Segment'!$C$2:$C$101, MATCH(A13,'Customer With Segment'!$A$2:$A$101,0))</f>
        <v>B</v>
      </c>
      <c r="F13" s="19" t="str">
        <f t="shared" si="0"/>
        <v>Not Paid</v>
      </c>
    </row>
    <row r="14" spans="1:6" x14ac:dyDescent="0.35">
      <c r="A14" s="8">
        <v>11003</v>
      </c>
      <c r="B14" s="15">
        <v>43101</v>
      </c>
      <c r="C14" s="11">
        <v>7793</v>
      </c>
      <c r="D14" s="11">
        <v>4283</v>
      </c>
      <c r="E14" s="8" t="str">
        <f>INDEX('Customer With Segment'!$C$2:$C$101, MATCH(A14,'Customer With Segment'!$A$2:$A$101,0))</f>
        <v>B</v>
      </c>
      <c r="F14" s="19" t="str">
        <f t="shared" si="0"/>
        <v>Not Paid</v>
      </c>
    </row>
    <row r="15" spans="1:6" x14ac:dyDescent="0.35">
      <c r="A15" s="8">
        <v>11004</v>
      </c>
      <c r="B15" s="15">
        <v>43101</v>
      </c>
      <c r="C15" s="11">
        <v>5392</v>
      </c>
      <c r="D15" s="11">
        <v>4220</v>
      </c>
      <c r="E15" s="8" t="str">
        <f>INDEX('Customer With Segment'!$C$2:$C$101, MATCH(A15,'Customer With Segment'!$A$2:$A$101,0))</f>
        <v>A</v>
      </c>
      <c r="F15" s="19" t="str">
        <f t="shared" si="0"/>
        <v>Not Paid</v>
      </c>
    </row>
    <row r="16" spans="1:6" x14ac:dyDescent="0.35">
      <c r="A16" s="8">
        <v>11005</v>
      </c>
      <c r="B16" s="15">
        <v>43101</v>
      </c>
      <c r="C16" s="11">
        <v>9717</v>
      </c>
      <c r="D16" s="11">
        <v>6199</v>
      </c>
      <c r="E16" s="8" t="str">
        <f>INDEX('Customer With Segment'!$C$2:$C$101, MATCH(A16,'Customer With Segment'!$A$2:$A$101,0))</f>
        <v>A</v>
      </c>
      <c r="F16" s="19" t="str">
        <f t="shared" si="0"/>
        <v>Not Paid</v>
      </c>
    </row>
    <row r="17" spans="1:6" x14ac:dyDescent="0.35">
      <c r="A17" s="8">
        <v>11006</v>
      </c>
      <c r="B17" s="15">
        <v>43101</v>
      </c>
      <c r="C17" s="11">
        <v>2784</v>
      </c>
      <c r="D17" s="11">
        <v>2784</v>
      </c>
      <c r="E17" s="8" t="str">
        <f>INDEX('Customer With Segment'!$C$2:$C$101, MATCH(A17,'Customer With Segment'!$A$2:$A$101,0))</f>
        <v>B</v>
      </c>
      <c r="F17" s="19" t="str">
        <f t="shared" si="0"/>
        <v>Paid</v>
      </c>
    </row>
    <row r="18" spans="1:6" x14ac:dyDescent="0.35">
      <c r="A18" s="8">
        <v>11007</v>
      </c>
      <c r="B18" s="15">
        <v>43101</v>
      </c>
      <c r="C18" s="11">
        <v>7872</v>
      </c>
      <c r="D18" s="11">
        <v>3411</v>
      </c>
      <c r="E18" s="8" t="str">
        <f>INDEX('Customer With Segment'!$C$2:$C$101, MATCH(A18,'Customer With Segment'!$A$2:$A$101,0))</f>
        <v>B</v>
      </c>
      <c r="F18" s="19" t="str">
        <f t="shared" si="0"/>
        <v>Not Paid</v>
      </c>
    </row>
    <row r="19" spans="1:6" x14ac:dyDescent="0.35">
      <c r="A19" s="8">
        <v>11008</v>
      </c>
      <c r="B19" s="15">
        <v>43101</v>
      </c>
      <c r="C19" s="11">
        <v>9850</v>
      </c>
      <c r="D19" s="11">
        <v>4990</v>
      </c>
      <c r="E19" s="8" t="str">
        <f>INDEX('Customer With Segment'!$C$2:$C$101, MATCH(A19,'Customer With Segment'!$A$2:$A$101,0))</f>
        <v>B</v>
      </c>
      <c r="F19" s="19" t="str">
        <f t="shared" si="0"/>
        <v>Not Paid</v>
      </c>
    </row>
    <row r="20" spans="1:6" x14ac:dyDescent="0.35">
      <c r="A20" s="8">
        <v>11009</v>
      </c>
      <c r="B20" s="15">
        <v>43101</v>
      </c>
      <c r="C20" s="11">
        <v>3709</v>
      </c>
      <c r="D20" s="11">
        <v>3709</v>
      </c>
      <c r="E20" s="8" t="str">
        <f>INDEX('Customer With Segment'!$C$2:$C$101, MATCH(A20,'Customer With Segment'!$A$2:$A$101,0))</f>
        <v>A</v>
      </c>
      <c r="F20" s="19" t="str">
        <f t="shared" si="0"/>
        <v>Paid</v>
      </c>
    </row>
    <row r="21" spans="1:6" x14ac:dyDescent="0.35">
      <c r="A21" s="8">
        <v>11010</v>
      </c>
      <c r="B21" s="15">
        <v>43101</v>
      </c>
      <c r="C21" s="11">
        <v>8781</v>
      </c>
      <c r="D21" s="11">
        <v>6003</v>
      </c>
      <c r="E21" s="8" t="str">
        <f>INDEX('Customer With Segment'!$C$2:$C$101, MATCH(A21,'Customer With Segment'!$A$2:$A$101,0))</f>
        <v>B</v>
      </c>
      <c r="F21" s="19" t="str">
        <f t="shared" si="0"/>
        <v>Not Paid</v>
      </c>
    </row>
    <row r="22" spans="1:6" x14ac:dyDescent="0.35">
      <c r="A22" s="8">
        <v>11011</v>
      </c>
      <c r="B22" s="15">
        <v>43101</v>
      </c>
      <c r="C22" s="11">
        <v>9052</v>
      </c>
      <c r="D22" s="11">
        <v>6582</v>
      </c>
      <c r="E22" s="8" t="str">
        <f>INDEX('Customer With Segment'!$C$2:$C$101, MATCH(A22,'Customer With Segment'!$A$2:$A$101,0))</f>
        <v>B</v>
      </c>
      <c r="F22" s="19" t="str">
        <f t="shared" si="0"/>
        <v>Not Paid</v>
      </c>
    </row>
    <row r="23" spans="1:6" x14ac:dyDescent="0.35">
      <c r="A23" s="8">
        <v>11012</v>
      </c>
      <c r="B23" s="15">
        <v>43101</v>
      </c>
      <c r="C23" s="11">
        <v>6269</v>
      </c>
      <c r="D23" s="11">
        <v>3650</v>
      </c>
      <c r="E23" s="8" t="str">
        <f>INDEX('Customer With Segment'!$C$2:$C$101, MATCH(A23,'Customer With Segment'!$A$2:$A$101,0))</f>
        <v>A</v>
      </c>
      <c r="F23" s="19" t="str">
        <f t="shared" si="0"/>
        <v>Not Paid</v>
      </c>
    </row>
    <row r="24" spans="1:6" x14ac:dyDescent="0.35">
      <c r="A24" s="8">
        <v>11013</v>
      </c>
      <c r="B24" s="15">
        <v>43101</v>
      </c>
      <c r="C24" s="11">
        <v>5987</v>
      </c>
      <c r="D24" s="11">
        <v>4212</v>
      </c>
      <c r="E24" s="8" t="str">
        <f>INDEX('Customer With Segment'!$C$2:$C$101, MATCH(A24,'Customer With Segment'!$A$2:$A$101,0))</f>
        <v>B</v>
      </c>
      <c r="F24" s="19" t="str">
        <f t="shared" si="0"/>
        <v>Not Paid</v>
      </c>
    </row>
    <row r="25" spans="1:6" x14ac:dyDescent="0.35">
      <c r="A25" s="8">
        <v>11014</v>
      </c>
      <c r="B25" s="15">
        <v>43101</v>
      </c>
      <c r="C25" s="11">
        <v>9691</v>
      </c>
      <c r="D25" s="11">
        <v>5287</v>
      </c>
      <c r="E25" s="8" t="str">
        <f>INDEX('Customer With Segment'!$C$2:$C$101, MATCH(A25,'Customer With Segment'!$A$2:$A$101,0))</f>
        <v>B</v>
      </c>
      <c r="F25" s="19" t="str">
        <f t="shared" si="0"/>
        <v>Not Paid</v>
      </c>
    </row>
    <row r="26" spans="1:6" x14ac:dyDescent="0.35">
      <c r="A26" s="8">
        <v>11015</v>
      </c>
      <c r="B26" s="15">
        <v>43101</v>
      </c>
      <c r="C26" s="11">
        <v>6057</v>
      </c>
      <c r="D26" s="11">
        <v>3620</v>
      </c>
      <c r="E26" s="8" t="str">
        <f>INDEX('Customer With Segment'!$C$2:$C$101, MATCH(A26,'Customer With Segment'!$A$2:$A$101,0))</f>
        <v>A</v>
      </c>
      <c r="F26" s="19" t="str">
        <f t="shared" si="0"/>
        <v>Not Paid</v>
      </c>
    </row>
    <row r="27" spans="1:6" x14ac:dyDescent="0.35">
      <c r="A27" s="8">
        <v>11016</v>
      </c>
      <c r="B27" s="15">
        <v>43101</v>
      </c>
      <c r="C27" s="11">
        <v>6208</v>
      </c>
      <c r="D27" s="11">
        <v>6208</v>
      </c>
      <c r="E27" s="8" t="str">
        <f>INDEX('Customer With Segment'!$C$2:$C$101, MATCH(A27,'Customer With Segment'!$A$2:$A$101,0))</f>
        <v>C</v>
      </c>
      <c r="F27" s="19" t="str">
        <f t="shared" si="0"/>
        <v>Paid</v>
      </c>
    </row>
    <row r="28" spans="1:6" x14ac:dyDescent="0.35">
      <c r="A28" s="8">
        <v>11017</v>
      </c>
      <c r="B28" s="15">
        <v>43101</v>
      </c>
      <c r="C28" s="11">
        <v>5395</v>
      </c>
      <c r="D28" s="11">
        <v>5395</v>
      </c>
      <c r="E28" s="8" t="str">
        <f>INDEX('Customer With Segment'!$C$2:$C$101, MATCH(A28,'Customer With Segment'!$A$2:$A$101,0))</f>
        <v>A</v>
      </c>
      <c r="F28" s="19" t="str">
        <f t="shared" si="0"/>
        <v>Paid</v>
      </c>
    </row>
    <row r="29" spans="1:6" x14ac:dyDescent="0.35">
      <c r="A29" s="8">
        <v>11018</v>
      </c>
      <c r="B29" s="15">
        <v>43101</v>
      </c>
      <c r="C29" s="11">
        <v>4268</v>
      </c>
      <c r="D29" s="11">
        <v>4268</v>
      </c>
      <c r="E29" s="8" t="str">
        <f>INDEX('Customer With Segment'!$C$2:$C$101, MATCH(A29,'Customer With Segment'!$A$2:$A$101,0))</f>
        <v>A</v>
      </c>
      <c r="F29" s="19" t="str">
        <f t="shared" si="0"/>
        <v>Paid</v>
      </c>
    </row>
    <row r="30" spans="1:6" x14ac:dyDescent="0.35">
      <c r="A30" s="8">
        <v>11019</v>
      </c>
      <c r="B30" s="15">
        <v>43101</v>
      </c>
      <c r="C30" s="11">
        <v>9527</v>
      </c>
      <c r="D30" s="11">
        <v>5204</v>
      </c>
      <c r="E30" s="8" t="str">
        <f>INDEX('Customer With Segment'!$C$2:$C$101, MATCH(A30,'Customer With Segment'!$A$2:$A$101,0))</f>
        <v>B</v>
      </c>
      <c r="F30" s="19" t="str">
        <f t="shared" si="0"/>
        <v>Not Paid</v>
      </c>
    </row>
    <row r="31" spans="1:6" x14ac:dyDescent="0.35">
      <c r="A31" s="8">
        <v>11020</v>
      </c>
      <c r="B31" s="15">
        <v>43101</v>
      </c>
      <c r="C31" s="11">
        <v>5015</v>
      </c>
      <c r="D31" s="11">
        <v>5015</v>
      </c>
      <c r="E31" s="8" t="str">
        <f>INDEX('Customer With Segment'!$C$2:$C$101, MATCH(A31,'Customer With Segment'!$A$2:$A$101,0))</f>
        <v>A</v>
      </c>
      <c r="F31" s="19" t="str">
        <f t="shared" si="0"/>
        <v>Paid</v>
      </c>
    </row>
    <row r="32" spans="1:6" x14ac:dyDescent="0.35">
      <c r="A32" s="8">
        <v>11021</v>
      </c>
      <c r="B32" s="15">
        <v>43101</v>
      </c>
      <c r="C32" s="11">
        <v>3271</v>
      </c>
      <c r="D32" s="11">
        <v>3271</v>
      </c>
      <c r="E32" s="8" t="str">
        <f>INDEX('Customer With Segment'!$C$2:$C$101, MATCH(A32,'Customer With Segment'!$A$2:$A$101,0))</f>
        <v>A</v>
      </c>
      <c r="F32" s="19" t="str">
        <f t="shared" si="0"/>
        <v>Paid</v>
      </c>
    </row>
    <row r="33" spans="1:6" x14ac:dyDescent="0.35">
      <c r="A33" s="8">
        <v>11022</v>
      </c>
      <c r="B33" s="15">
        <v>43101</v>
      </c>
      <c r="C33" s="11">
        <v>7336</v>
      </c>
      <c r="D33" s="11">
        <v>5709</v>
      </c>
      <c r="E33" s="8" t="str">
        <f>INDEX('Customer With Segment'!$C$2:$C$101, MATCH(A33,'Customer With Segment'!$A$2:$A$101,0))</f>
        <v>B</v>
      </c>
      <c r="F33" s="19" t="str">
        <f t="shared" si="0"/>
        <v>Not Paid</v>
      </c>
    </row>
    <row r="34" spans="1:6" x14ac:dyDescent="0.35">
      <c r="A34" s="8">
        <v>11023</v>
      </c>
      <c r="B34" s="15">
        <v>43101</v>
      </c>
      <c r="C34" s="11">
        <v>6774</v>
      </c>
      <c r="D34" s="11">
        <v>3602</v>
      </c>
      <c r="E34" s="8" t="str">
        <f>INDEX('Customer With Segment'!$C$2:$C$101, MATCH(A34,'Customer With Segment'!$A$2:$A$101,0))</f>
        <v>A</v>
      </c>
      <c r="F34" s="19" t="str">
        <f t="shared" si="0"/>
        <v>Not Paid</v>
      </c>
    </row>
    <row r="35" spans="1:6" x14ac:dyDescent="0.35">
      <c r="A35" s="8">
        <v>11024</v>
      </c>
      <c r="B35" s="15">
        <v>43101</v>
      </c>
      <c r="C35" s="11">
        <v>2860</v>
      </c>
      <c r="D35" s="11">
        <v>2860</v>
      </c>
      <c r="E35" s="8" t="str">
        <f>INDEX('Customer With Segment'!$C$2:$C$101, MATCH(A35,'Customer With Segment'!$A$2:$A$101,0))</f>
        <v>A</v>
      </c>
      <c r="F35" s="19" t="str">
        <f t="shared" si="0"/>
        <v>Paid</v>
      </c>
    </row>
    <row r="36" spans="1:6" x14ac:dyDescent="0.35">
      <c r="A36" s="8">
        <v>11025</v>
      </c>
      <c r="B36" s="15">
        <v>43101</v>
      </c>
      <c r="C36" s="11">
        <v>8896</v>
      </c>
      <c r="D36" s="11">
        <v>6392</v>
      </c>
      <c r="E36" s="8" t="str">
        <f>INDEX('Customer With Segment'!$C$2:$C$101, MATCH(A36,'Customer With Segment'!$A$2:$A$101,0))</f>
        <v>B</v>
      </c>
      <c r="F36" s="19" t="str">
        <f t="shared" si="0"/>
        <v>Not Paid</v>
      </c>
    </row>
    <row r="37" spans="1:6" x14ac:dyDescent="0.35">
      <c r="A37" s="8">
        <v>11026</v>
      </c>
      <c r="B37" s="15">
        <v>43101</v>
      </c>
      <c r="C37" s="11">
        <v>2469</v>
      </c>
      <c r="D37" s="11">
        <v>2469</v>
      </c>
      <c r="E37" s="8" t="str">
        <f>INDEX('Customer With Segment'!$C$2:$C$101, MATCH(A37,'Customer With Segment'!$A$2:$A$101,0))</f>
        <v>C</v>
      </c>
      <c r="F37" s="19" t="str">
        <f t="shared" si="0"/>
        <v>Paid</v>
      </c>
    </row>
    <row r="38" spans="1:6" x14ac:dyDescent="0.35">
      <c r="A38" s="8">
        <v>11027</v>
      </c>
      <c r="B38" s="15">
        <v>43101</v>
      </c>
      <c r="C38" s="11">
        <v>4741</v>
      </c>
      <c r="D38" s="11">
        <v>4741</v>
      </c>
      <c r="E38" s="8" t="str">
        <f>INDEX('Customer With Segment'!$C$2:$C$101, MATCH(A38,'Customer With Segment'!$A$2:$A$101,0))</f>
        <v>B</v>
      </c>
      <c r="F38" s="19" t="str">
        <f t="shared" si="0"/>
        <v>Paid</v>
      </c>
    </row>
    <row r="39" spans="1:6" x14ac:dyDescent="0.35">
      <c r="A39" s="8">
        <v>11028</v>
      </c>
      <c r="B39" s="15">
        <v>43101</v>
      </c>
      <c r="C39" s="11">
        <v>5147</v>
      </c>
      <c r="D39" s="11">
        <v>5147</v>
      </c>
      <c r="E39" s="8" t="str">
        <f>INDEX('Customer With Segment'!$C$2:$C$101, MATCH(A39,'Customer With Segment'!$A$2:$A$101,0))</f>
        <v>C</v>
      </c>
      <c r="F39" s="19" t="str">
        <f t="shared" si="0"/>
        <v>Paid</v>
      </c>
    </row>
    <row r="40" spans="1:6" x14ac:dyDescent="0.35">
      <c r="A40" s="8">
        <v>11029</v>
      </c>
      <c r="B40" s="15">
        <v>43101</v>
      </c>
      <c r="C40" s="11">
        <v>4616</v>
      </c>
      <c r="D40" s="11">
        <v>4616</v>
      </c>
      <c r="E40" s="8" t="str">
        <f>INDEX('Customer With Segment'!$C$2:$C$101, MATCH(A40,'Customer With Segment'!$A$2:$A$101,0))</f>
        <v>C</v>
      </c>
      <c r="F40" s="19" t="str">
        <f t="shared" si="0"/>
        <v>Paid</v>
      </c>
    </row>
    <row r="41" spans="1:6" x14ac:dyDescent="0.35">
      <c r="A41" s="8">
        <v>11030</v>
      </c>
      <c r="B41" s="15">
        <v>43101</v>
      </c>
      <c r="C41" s="11">
        <v>7368</v>
      </c>
      <c r="D41" s="11">
        <v>6384</v>
      </c>
      <c r="E41" s="8" t="str">
        <f>INDEX('Customer With Segment'!$C$2:$C$101, MATCH(A41,'Customer With Segment'!$A$2:$A$101,0))</f>
        <v>A</v>
      </c>
      <c r="F41" s="19" t="str">
        <f t="shared" si="0"/>
        <v>Not Paid</v>
      </c>
    </row>
    <row r="42" spans="1:6" x14ac:dyDescent="0.35">
      <c r="A42" s="8">
        <v>11031</v>
      </c>
      <c r="B42" s="15">
        <v>43101</v>
      </c>
      <c r="C42" s="11">
        <v>3462</v>
      </c>
      <c r="D42" s="11">
        <v>3288</v>
      </c>
      <c r="E42" s="8" t="str">
        <f>INDEX('Customer With Segment'!$C$2:$C$101, MATCH(A42,'Customer With Segment'!$A$2:$A$101,0))</f>
        <v>B</v>
      </c>
      <c r="F42" s="19" t="str">
        <f t="shared" si="0"/>
        <v>Not Paid</v>
      </c>
    </row>
    <row r="43" spans="1:6" x14ac:dyDescent="0.35">
      <c r="A43" s="8">
        <v>11032</v>
      </c>
      <c r="B43" s="15">
        <v>43101</v>
      </c>
      <c r="C43" s="11">
        <v>9986</v>
      </c>
      <c r="D43" s="11">
        <v>4450</v>
      </c>
      <c r="E43" s="8" t="str">
        <f>INDEX('Customer With Segment'!$C$2:$C$101, MATCH(A43,'Customer With Segment'!$A$2:$A$101,0))</f>
        <v>B</v>
      </c>
      <c r="F43" s="19" t="str">
        <f t="shared" si="0"/>
        <v>Not Paid</v>
      </c>
    </row>
    <row r="44" spans="1:6" x14ac:dyDescent="0.35">
      <c r="A44" s="8">
        <v>11033</v>
      </c>
      <c r="B44" s="15">
        <v>43101</v>
      </c>
      <c r="C44" s="11">
        <v>7203</v>
      </c>
      <c r="D44" s="11">
        <v>4908</v>
      </c>
      <c r="E44" s="8" t="str">
        <f>INDEX('Customer With Segment'!$C$2:$C$101, MATCH(A44,'Customer With Segment'!$A$2:$A$101,0))</f>
        <v>A</v>
      </c>
      <c r="F44" s="19" t="str">
        <f t="shared" si="0"/>
        <v>Not Paid</v>
      </c>
    </row>
    <row r="45" spans="1:6" x14ac:dyDescent="0.35">
      <c r="A45" s="8">
        <v>11034</v>
      </c>
      <c r="B45" s="15">
        <v>43101</v>
      </c>
      <c r="C45" s="11">
        <v>7726</v>
      </c>
      <c r="D45" s="11">
        <v>3828</v>
      </c>
      <c r="E45" s="8" t="str">
        <f>INDEX('Customer With Segment'!$C$2:$C$101, MATCH(A45,'Customer With Segment'!$A$2:$A$101,0))</f>
        <v>A</v>
      </c>
      <c r="F45" s="19" t="str">
        <f t="shared" si="0"/>
        <v>Not Paid</v>
      </c>
    </row>
    <row r="46" spans="1:6" x14ac:dyDescent="0.35">
      <c r="A46" s="8">
        <v>11035</v>
      </c>
      <c r="B46" s="15">
        <v>43101</v>
      </c>
      <c r="C46" s="11">
        <v>7652</v>
      </c>
      <c r="D46" s="11">
        <v>6012</v>
      </c>
      <c r="E46" s="8" t="str">
        <f>INDEX('Customer With Segment'!$C$2:$C$101, MATCH(A46,'Customer With Segment'!$A$2:$A$101,0))</f>
        <v>B</v>
      </c>
      <c r="F46" s="19" t="str">
        <f t="shared" si="0"/>
        <v>Not Paid</v>
      </c>
    </row>
    <row r="47" spans="1:6" x14ac:dyDescent="0.35">
      <c r="A47" s="8">
        <v>11036</v>
      </c>
      <c r="B47" s="15">
        <v>43101</v>
      </c>
      <c r="C47" s="11">
        <v>7734</v>
      </c>
      <c r="D47" s="11">
        <v>3501</v>
      </c>
      <c r="E47" s="8" t="str">
        <f>INDEX('Customer With Segment'!$C$2:$C$101, MATCH(A47,'Customer With Segment'!$A$2:$A$101,0))</f>
        <v>B</v>
      </c>
      <c r="F47" s="19" t="str">
        <f t="shared" si="0"/>
        <v>Not Paid</v>
      </c>
    </row>
    <row r="48" spans="1:6" x14ac:dyDescent="0.35">
      <c r="A48" s="8">
        <v>11037</v>
      </c>
      <c r="B48" s="15">
        <v>43101</v>
      </c>
      <c r="C48" s="11">
        <v>8139</v>
      </c>
      <c r="D48" s="11">
        <v>4009</v>
      </c>
      <c r="E48" s="8" t="str">
        <f>INDEX('Customer With Segment'!$C$2:$C$101, MATCH(A48,'Customer With Segment'!$A$2:$A$101,0))</f>
        <v>A</v>
      </c>
      <c r="F48" s="19" t="str">
        <f t="shared" si="0"/>
        <v>Not Paid</v>
      </c>
    </row>
    <row r="49" spans="1:6" x14ac:dyDescent="0.35">
      <c r="A49" s="8">
        <v>11038</v>
      </c>
      <c r="B49" s="15">
        <v>43101</v>
      </c>
      <c r="C49" s="11">
        <v>9662</v>
      </c>
      <c r="D49" s="11">
        <v>6652</v>
      </c>
      <c r="E49" s="8" t="str">
        <f>INDEX('Customer With Segment'!$C$2:$C$101, MATCH(A49,'Customer With Segment'!$A$2:$A$101,0))</f>
        <v>B</v>
      </c>
      <c r="F49" s="19" t="str">
        <f t="shared" si="0"/>
        <v>Not Paid</v>
      </c>
    </row>
    <row r="50" spans="1:6" x14ac:dyDescent="0.35">
      <c r="A50" s="8">
        <v>11039</v>
      </c>
      <c r="B50" s="15">
        <v>43101</v>
      </c>
      <c r="C50" s="11">
        <v>3542</v>
      </c>
      <c r="D50" s="11">
        <v>3542</v>
      </c>
      <c r="E50" s="8" t="str">
        <f>INDEX('Customer With Segment'!$C$2:$C$101, MATCH(A50,'Customer With Segment'!$A$2:$A$101,0))</f>
        <v>A</v>
      </c>
      <c r="F50" s="19" t="str">
        <f t="shared" si="0"/>
        <v>Paid</v>
      </c>
    </row>
    <row r="51" spans="1:6" x14ac:dyDescent="0.35">
      <c r="A51" s="8">
        <v>11040</v>
      </c>
      <c r="B51" s="15">
        <v>43101</v>
      </c>
      <c r="C51" s="11">
        <v>7848</v>
      </c>
      <c r="D51" s="11">
        <v>3209</v>
      </c>
      <c r="E51" s="8" t="str">
        <f>INDEX('Customer With Segment'!$C$2:$C$101, MATCH(A51,'Customer With Segment'!$A$2:$A$101,0))</f>
        <v>B</v>
      </c>
      <c r="F51" s="19" t="str">
        <f t="shared" si="0"/>
        <v>Not Paid</v>
      </c>
    </row>
    <row r="52" spans="1:6" x14ac:dyDescent="0.35">
      <c r="A52" s="8">
        <v>11041</v>
      </c>
      <c r="B52" s="15">
        <v>43101</v>
      </c>
      <c r="C52" s="11">
        <v>3067</v>
      </c>
      <c r="D52" s="11">
        <v>3067</v>
      </c>
      <c r="E52" s="8" t="str">
        <f>INDEX('Customer With Segment'!$C$2:$C$101, MATCH(A52,'Customer With Segment'!$A$2:$A$101,0))</f>
        <v>A</v>
      </c>
      <c r="F52" s="19" t="str">
        <f t="shared" si="0"/>
        <v>Paid</v>
      </c>
    </row>
    <row r="53" spans="1:6" x14ac:dyDescent="0.35">
      <c r="A53" s="8">
        <v>11042</v>
      </c>
      <c r="B53" s="15">
        <v>43101</v>
      </c>
      <c r="C53" s="11">
        <v>2241</v>
      </c>
      <c r="D53" s="11">
        <v>2241</v>
      </c>
      <c r="E53" s="8" t="str">
        <f>INDEX('Customer With Segment'!$C$2:$C$101, MATCH(A53,'Customer With Segment'!$A$2:$A$101,0))</f>
        <v>A</v>
      </c>
      <c r="F53" s="19" t="str">
        <f t="shared" si="0"/>
        <v>Paid</v>
      </c>
    </row>
    <row r="54" spans="1:6" x14ac:dyDescent="0.35">
      <c r="A54" s="8">
        <v>11043</v>
      </c>
      <c r="B54" s="15">
        <v>43101</v>
      </c>
      <c r="C54" s="11">
        <v>5813</v>
      </c>
      <c r="D54" s="11">
        <v>4392</v>
      </c>
      <c r="E54" s="8" t="str">
        <f>INDEX('Customer With Segment'!$C$2:$C$101, MATCH(A54,'Customer With Segment'!$A$2:$A$101,0))</f>
        <v>A</v>
      </c>
      <c r="F54" s="19" t="str">
        <f t="shared" si="0"/>
        <v>Not Paid</v>
      </c>
    </row>
    <row r="55" spans="1:6" x14ac:dyDescent="0.35">
      <c r="A55" s="8">
        <v>11044</v>
      </c>
      <c r="B55" s="15">
        <v>43101</v>
      </c>
      <c r="C55" s="11">
        <v>9879</v>
      </c>
      <c r="D55" s="11">
        <v>3340</v>
      </c>
      <c r="E55" s="8" t="str">
        <f>INDEX('Customer With Segment'!$C$2:$C$101, MATCH(A55,'Customer With Segment'!$A$2:$A$101,0))</f>
        <v>B</v>
      </c>
      <c r="F55" s="19" t="str">
        <f t="shared" si="0"/>
        <v>Not Paid</v>
      </c>
    </row>
    <row r="56" spans="1:6" x14ac:dyDescent="0.35">
      <c r="A56" s="8">
        <v>11045</v>
      </c>
      <c r="B56" s="15">
        <v>43101</v>
      </c>
      <c r="C56" s="11">
        <v>7036</v>
      </c>
      <c r="D56" s="11">
        <v>6636</v>
      </c>
      <c r="E56" s="8" t="str">
        <f>INDEX('Customer With Segment'!$C$2:$C$101, MATCH(A56,'Customer With Segment'!$A$2:$A$101,0))</f>
        <v>B</v>
      </c>
      <c r="F56" s="19" t="str">
        <f t="shared" si="0"/>
        <v>Not Paid</v>
      </c>
    </row>
    <row r="57" spans="1:6" x14ac:dyDescent="0.35">
      <c r="A57" s="8">
        <v>11046</v>
      </c>
      <c r="B57" s="15">
        <v>43101</v>
      </c>
      <c r="C57" s="11">
        <v>7086</v>
      </c>
      <c r="D57" s="11">
        <v>4902</v>
      </c>
      <c r="E57" s="8" t="str">
        <f>INDEX('Customer With Segment'!$C$2:$C$101, MATCH(A57,'Customer With Segment'!$A$2:$A$101,0))</f>
        <v>A</v>
      </c>
      <c r="F57" s="19" t="str">
        <f t="shared" si="0"/>
        <v>Not Paid</v>
      </c>
    </row>
    <row r="58" spans="1:6" x14ac:dyDescent="0.35">
      <c r="A58" s="8">
        <v>11047</v>
      </c>
      <c r="B58" s="15">
        <v>43101</v>
      </c>
      <c r="C58" s="11">
        <v>4330</v>
      </c>
      <c r="D58" s="11">
        <v>3412</v>
      </c>
      <c r="E58" s="8" t="str">
        <f>INDEX('Customer With Segment'!$C$2:$C$101, MATCH(A58,'Customer With Segment'!$A$2:$A$101,0))</f>
        <v>B</v>
      </c>
      <c r="F58" s="19" t="str">
        <f t="shared" si="0"/>
        <v>Not Paid</v>
      </c>
    </row>
    <row r="59" spans="1:6" x14ac:dyDescent="0.35">
      <c r="A59" s="8">
        <v>11048</v>
      </c>
      <c r="B59" s="15">
        <v>43101</v>
      </c>
      <c r="C59" s="11">
        <v>3741</v>
      </c>
      <c r="D59" s="11">
        <v>3741</v>
      </c>
      <c r="E59" s="8" t="str">
        <f>INDEX('Customer With Segment'!$C$2:$C$101, MATCH(A59,'Customer With Segment'!$A$2:$A$101,0))</f>
        <v>A</v>
      </c>
      <c r="F59" s="19" t="str">
        <f t="shared" si="0"/>
        <v>Paid</v>
      </c>
    </row>
    <row r="60" spans="1:6" x14ac:dyDescent="0.35">
      <c r="A60" s="8">
        <v>11049</v>
      </c>
      <c r="B60" s="15">
        <v>43101</v>
      </c>
      <c r="C60" s="11">
        <v>4608</v>
      </c>
      <c r="D60" s="11">
        <v>3194</v>
      </c>
      <c r="E60" s="8" t="str">
        <f>INDEX('Customer With Segment'!$C$2:$C$101, MATCH(A60,'Customer With Segment'!$A$2:$A$101,0))</f>
        <v>A</v>
      </c>
      <c r="F60" s="19" t="str">
        <f t="shared" si="0"/>
        <v>Not Paid</v>
      </c>
    </row>
    <row r="61" spans="1:6" x14ac:dyDescent="0.35">
      <c r="A61" s="8">
        <v>11050</v>
      </c>
      <c r="B61" s="15">
        <v>43101</v>
      </c>
      <c r="C61" s="11">
        <v>4783</v>
      </c>
      <c r="D61" s="11">
        <v>3033</v>
      </c>
      <c r="E61" s="8" t="str">
        <f>INDEX('Customer With Segment'!$C$2:$C$101, MATCH(A61,'Customer With Segment'!$A$2:$A$101,0))</f>
        <v>A</v>
      </c>
      <c r="F61" s="19" t="str">
        <f t="shared" si="0"/>
        <v>Not Paid</v>
      </c>
    </row>
    <row r="62" spans="1:6" x14ac:dyDescent="0.35">
      <c r="A62" s="8">
        <v>11051</v>
      </c>
      <c r="B62" s="15">
        <v>43101</v>
      </c>
      <c r="C62" s="11">
        <v>2165</v>
      </c>
      <c r="D62" s="11">
        <v>2165</v>
      </c>
      <c r="E62" s="8" t="str">
        <f>INDEX('Customer With Segment'!$C$2:$C$101, MATCH(A62,'Customer With Segment'!$A$2:$A$101,0))</f>
        <v>B</v>
      </c>
      <c r="F62" s="19" t="str">
        <f t="shared" si="0"/>
        <v>Paid</v>
      </c>
    </row>
    <row r="63" spans="1:6" x14ac:dyDescent="0.35">
      <c r="A63" s="8">
        <v>11052</v>
      </c>
      <c r="B63" s="15">
        <v>43101</v>
      </c>
      <c r="C63" s="11">
        <v>8112</v>
      </c>
      <c r="D63" s="11">
        <v>4667</v>
      </c>
      <c r="E63" s="8" t="str">
        <f>INDEX('Customer With Segment'!$C$2:$C$101, MATCH(A63,'Customer With Segment'!$A$2:$A$101,0))</f>
        <v>B</v>
      </c>
      <c r="F63" s="19" t="str">
        <f t="shared" si="0"/>
        <v>Not Paid</v>
      </c>
    </row>
    <row r="64" spans="1:6" x14ac:dyDescent="0.35">
      <c r="A64" s="8">
        <v>11053</v>
      </c>
      <c r="B64" s="15">
        <v>43101</v>
      </c>
      <c r="C64" s="11">
        <v>4197</v>
      </c>
      <c r="D64" s="11">
        <v>4197</v>
      </c>
      <c r="E64" s="8" t="str">
        <f>INDEX('Customer With Segment'!$C$2:$C$101, MATCH(A64,'Customer With Segment'!$A$2:$A$101,0))</f>
        <v>A</v>
      </c>
      <c r="F64" s="19" t="str">
        <f t="shared" si="0"/>
        <v>Paid</v>
      </c>
    </row>
    <row r="65" spans="1:6" x14ac:dyDescent="0.35">
      <c r="A65" s="8">
        <v>11054</v>
      </c>
      <c r="B65" s="15">
        <v>43101</v>
      </c>
      <c r="C65" s="11">
        <v>5745</v>
      </c>
      <c r="D65" s="11">
        <v>4466</v>
      </c>
      <c r="E65" s="8" t="str">
        <f>INDEX('Customer With Segment'!$C$2:$C$101, MATCH(A65,'Customer With Segment'!$A$2:$A$101,0))</f>
        <v>B</v>
      </c>
      <c r="F65" s="19" t="str">
        <f t="shared" si="0"/>
        <v>Not Paid</v>
      </c>
    </row>
    <row r="66" spans="1:6" x14ac:dyDescent="0.35">
      <c r="A66" s="8">
        <v>11055</v>
      </c>
      <c r="B66" s="15">
        <v>43101</v>
      </c>
      <c r="C66" s="11">
        <v>7593</v>
      </c>
      <c r="D66" s="11">
        <v>3723</v>
      </c>
      <c r="E66" s="8" t="str">
        <f>INDEX('Customer With Segment'!$C$2:$C$101, MATCH(A66,'Customer With Segment'!$A$2:$A$101,0))</f>
        <v>B</v>
      </c>
      <c r="F66" s="19" t="str">
        <f t="shared" si="0"/>
        <v>Not Paid</v>
      </c>
    </row>
    <row r="67" spans="1:6" x14ac:dyDescent="0.35">
      <c r="A67" s="8">
        <v>11056</v>
      </c>
      <c r="B67" s="15">
        <v>43101</v>
      </c>
      <c r="C67" s="11">
        <v>8446</v>
      </c>
      <c r="D67" s="11">
        <v>6677</v>
      </c>
      <c r="E67" s="8" t="str">
        <f>INDEX('Customer With Segment'!$C$2:$C$101, MATCH(A67,'Customer With Segment'!$A$2:$A$101,0))</f>
        <v>B</v>
      </c>
      <c r="F67" s="19" t="str">
        <f t="shared" ref="F67:F111" si="1">IF(D67&gt;=C67,"Paid","Not Paid")</f>
        <v>Not Paid</v>
      </c>
    </row>
    <row r="68" spans="1:6" x14ac:dyDescent="0.35">
      <c r="A68" s="8">
        <v>11057</v>
      </c>
      <c r="B68" s="15">
        <v>43101</v>
      </c>
      <c r="C68" s="11">
        <v>6342</v>
      </c>
      <c r="D68" s="11">
        <v>4027</v>
      </c>
      <c r="E68" s="8" t="str">
        <f>INDEX('Customer With Segment'!$C$2:$C$101, MATCH(A68,'Customer With Segment'!$A$2:$A$101,0))</f>
        <v>B</v>
      </c>
      <c r="F68" s="19" t="str">
        <f t="shared" si="1"/>
        <v>Not Paid</v>
      </c>
    </row>
    <row r="69" spans="1:6" x14ac:dyDescent="0.35">
      <c r="A69" s="8">
        <v>11058</v>
      </c>
      <c r="B69" s="15">
        <v>43101</v>
      </c>
      <c r="C69" s="11">
        <v>4159</v>
      </c>
      <c r="D69" s="11">
        <v>3671</v>
      </c>
      <c r="E69" s="8" t="str">
        <f>INDEX('Customer With Segment'!$C$2:$C$101, MATCH(A69,'Customer With Segment'!$A$2:$A$101,0))</f>
        <v>B</v>
      </c>
      <c r="F69" s="19" t="str">
        <f t="shared" si="1"/>
        <v>Not Paid</v>
      </c>
    </row>
    <row r="70" spans="1:6" x14ac:dyDescent="0.35">
      <c r="A70" s="8">
        <v>11059</v>
      </c>
      <c r="B70" s="15">
        <v>43101</v>
      </c>
      <c r="C70" s="11">
        <v>2863</v>
      </c>
      <c r="D70" s="11">
        <v>2863</v>
      </c>
      <c r="E70" s="8" t="str">
        <f>INDEX('Customer With Segment'!$C$2:$C$101, MATCH(A70,'Customer With Segment'!$A$2:$A$101,0))</f>
        <v>B</v>
      </c>
      <c r="F70" s="19" t="str">
        <f t="shared" si="1"/>
        <v>Paid</v>
      </c>
    </row>
    <row r="71" spans="1:6" x14ac:dyDescent="0.35">
      <c r="A71" s="8">
        <v>11060</v>
      </c>
      <c r="B71" s="15">
        <v>43101</v>
      </c>
      <c r="C71" s="11">
        <v>3737</v>
      </c>
      <c r="D71" s="11">
        <v>3737</v>
      </c>
      <c r="E71" s="8" t="str">
        <f>INDEX('Customer With Segment'!$C$2:$C$101, MATCH(A71,'Customer With Segment'!$A$2:$A$101,0))</f>
        <v>A</v>
      </c>
      <c r="F71" s="19" t="str">
        <f t="shared" si="1"/>
        <v>Paid</v>
      </c>
    </row>
    <row r="72" spans="1:6" x14ac:dyDescent="0.35">
      <c r="A72" s="8">
        <v>11061</v>
      </c>
      <c r="B72" s="15">
        <v>43101</v>
      </c>
      <c r="C72" s="11">
        <v>2436</v>
      </c>
      <c r="D72" s="11">
        <v>2436</v>
      </c>
      <c r="E72" s="8" t="str">
        <f>INDEX('Customer With Segment'!$C$2:$C$101, MATCH(A72,'Customer With Segment'!$A$2:$A$101,0))</f>
        <v>C</v>
      </c>
      <c r="F72" s="19" t="str">
        <f t="shared" si="1"/>
        <v>Paid</v>
      </c>
    </row>
    <row r="73" spans="1:6" x14ac:dyDescent="0.35">
      <c r="A73" s="8">
        <v>11062</v>
      </c>
      <c r="B73" s="15">
        <v>43101</v>
      </c>
      <c r="C73" s="11">
        <v>7150</v>
      </c>
      <c r="D73" s="11">
        <v>5190</v>
      </c>
      <c r="E73" s="8" t="str">
        <f>INDEX('Customer With Segment'!$C$2:$C$101, MATCH(A73,'Customer With Segment'!$A$2:$A$101,0))</f>
        <v>B</v>
      </c>
      <c r="F73" s="19" t="str">
        <f t="shared" si="1"/>
        <v>Not Paid</v>
      </c>
    </row>
    <row r="74" spans="1:6" x14ac:dyDescent="0.35">
      <c r="A74" s="8">
        <v>11063</v>
      </c>
      <c r="B74" s="15">
        <v>43101</v>
      </c>
      <c r="C74" s="11">
        <v>9065</v>
      </c>
      <c r="D74" s="11">
        <v>3447</v>
      </c>
      <c r="E74" s="8" t="str">
        <f>INDEX('Customer With Segment'!$C$2:$C$101, MATCH(A74,'Customer With Segment'!$A$2:$A$101,0))</f>
        <v>B</v>
      </c>
      <c r="F74" s="19" t="str">
        <f t="shared" si="1"/>
        <v>Not Paid</v>
      </c>
    </row>
    <row r="75" spans="1:6" x14ac:dyDescent="0.35">
      <c r="A75" s="8">
        <v>11064</v>
      </c>
      <c r="B75" s="15">
        <v>43101</v>
      </c>
      <c r="C75" s="11">
        <v>5456</v>
      </c>
      <c r="D75" s="11">
        <v>4144</v>
      </c>
      <c r="E75" s="8" t="str">
        <f>INDEX('Customer With Segment'!$C$2:$C$101, MATCH(A75,'Customer With Segment'!$A$2:$A$101,0))</f>
        <v>B</v>
      </c>
      <c r="F75" s="19" t="str">
        <f t="shared" si="1"/>
        <v>Not Paid</v>
      </c>
    </row>
    <row r="76" spans="1:6" x14ac:dyDescent="0.35">
      <c r="A76" s="8">
        <v>11065</v>
      </c>
      <c r="B76" s="15">
        <v>43101</v>
      </c>
      <c r="C76" s="11">
        <v>6473</v>
      </c>
      <c r="D76" s="11">
        <v>5275</v>
      </c>
      <c r="E76" s="8" t="str">
        <f>INDEX('Customer With Segment'!$C$2:$C$101, MATCH(A76,'Customer With Segment'!$A$2:$A$101,0))</f>
        <v>B</v>
      </c>
      <c r="F76" s="19" t="str">
        <f t="shared" si="1"/>
        <v>Not Paid</v>
      </c>
    </row>
    <row r="77" spans="1:6" x14ac:dyDescent="0.35">
      <c r="A77" s="8">
        <v>11066</v>
      </c>
      <c r="B77" s="15">
        <v>43101</v>
      </c>
      <c r="C77" s="11">
        <v>9060</v>
      </c>
      <c r="D77" s="11">
        <v>6590</v>
      </c>
      <c r="E77" s="8" t="str">
        <f>INDEX('Customer With Segment'!$C$2:$C$101, MATCH(A77,'Customer With Segment'!$A$2:$A$101,0))</f>
        <v>A</v>
      </c>
      <c r="F77" s="19" t="str">
        <f t="shared" si="1"/>
        <v>Not Paid</v>
      </c>
    </row>
    <row r="78" spans="1:6" x14ac:dyDescent="0.35">
      <c r="A78" s="8">
        <v>11067</v>
      </c>
      <c r="B78" s="15">
        <v>43101</v>
      </c>
      <c r="C78" s="11">
        <v>3598</v>
      </c>
      <c r="D78" s="11">
        <v>3598</v>
      </c>
      <c r="E78" s="8" t="str">
        <f>INDEX('Customer With Segment'!$C$2:$C$101, MATCH(A78,'Customer With Segment'!$A$2:$A$101,0))</f>
        <v>A</v>
      </c>
      <c r="F78" s="19" t="str">
        <f t="shared" si="1"/>
        <v>Paid</v>
      </c>
    </row>
    <row r="79" spans="1:6" x14ac:dyDescent="0.35">
      <c r="A79" s="8">
        <v>11068</v>
      </c>
      <c r="B79" s="15">
        <v>43101</v>
      </c>
      <c r="C79" s="11">
        <v>6229</v>
      </c>
      <c r="D79" s="11">
        <v>4817</v>
      </c>
      <c r="E79" s="8" t="str">
        <f>INDEX('Customer With Segment'!$C$2:$C$101, MATCH(A79,'Customer With Segment'!$A$2:$A$101,0))</f>
        <v>C</v>
      </c>
      <c r="F79" s="19" t="str">
        <f t="shared" si="1"/>
        <v>Not Paid</v>
      </c>
    </row>
    <row r="80" spans="1:6" x14ac:dyDescent="0.35">
      <c r="A80" s="8">
        <v>11069</v>
      </c>
      <c r="B80" s="15">
        <v>43101</v>
      </c>
      <c r="C80" s="11">
        <v>2569</v>
      </c>
      <c r="D80" s="11">
        <v>2569</v>
      </c>
      <c r="E80" s="8" t="str">
        <f>INDEX('Customer With Segment'!$C$2:$C$101, MATCH(A80,'Customer With Segment'!$A$2:$A$101,0))</f>
        <v>C</v>
      </c>
      <c r="F80" s="19" t="str">
        <f t="shared" si="1"/>
        <v>Paid</v>
      </c>
    </row>
    <row r="81" spans="1:6" x14ac:dyDescent="0.35">
      <c r="A81" s="8">
        <v>11070</v>
      </c>
      <c r="B81" s="15">
        <v>43101</v>
      </c>
      <c r="C81" s="11">
        <v>8653</v>
      </c>
      <c r="D81" s="11">
        <v>5557</v>
      </c>
      <c r="E81" s="8" t="str">
        <f>INDEX('Customer With Segment'!$C$2:$C$101, MATCH(A81,'Customer With Segment'!$A$2:$A$101,0))</f>
        <v>A</v>
      </c>
      <c r="F81" s="19" t="str">
        <f t="shared" si="1"/>
        <v>Not Paid</v>
      </c>
    </row>
    <row r="82" spans="1:6" x14ac:dyDescent="0.35">
      <c r="A82" s="8">
        <v>11071</v>
      </c>
      <c r="B82" s="15">
        <v>43101</v>
      </c>
      <c r="C82" s="11">
        <v>3785</v>
      </c>
      <c r="D82" s="11">
        <v>3785</v>
      </c>
      <c r="E82" s="8" t="str">
        <f>INDEX('Customer With Segment'!$C$2:$C$101, MATCH(A82,'Customer With Segment'!$A$2:$A$101,0))</f>
        <v>A</v>
      </c>
      <c r="F82" s="19" t="str">
        <f t="shared" si="1"/>
        <v>Paid</v>
      </c>
    </row>
    <row r="83" spans="1:6" x14ac:dyDescent="0.35">
      <c r="A83" s="8">
        <v>11072</v>
      </c>
      <c r="B83" s="15">
        <v>43101</v>
      </c>
      <c r="C83" s="11">
        <v>7309</v>
      </c>
      <c r="D83" s="11">
        <v>5154</v>
      </c>
      <c r="E83" s="8" t="str">
        <f>INDEX('Customer With Segment'!$C$2:$C$101, MATCH(A83,'Customer With Segment'!$A$2:$A$101,0))</f>
        <v>B</v>
      </c>
      <c r="F83" s="19" t="str">
        <f t="shared" si="1"/>
        <v>Not Paid</v>
      </c>
    </row>
    <row r="84" spans="1:6" x14ac:dyDescent="0.35">
      <c r="A84" s="8">
        <v>11073</v>
      </c>
      <c r="B84" s="15">
        <v>43101</v>
      </c>
      <c r="C84" s="11">
        <v>4689</v>
      </c>
      <c r="D84" s="11">
        <v>4689</v>
      </c>
      <c r="E84" s="8" t="str">
        <f>INDEX('Customer With Segment'!$C$2:$C$101, MATCH(A84,'Customer With Segment'!$A$2:$A$101,0))</f>
        <v>A</v>
      </c>
      <c r="F84" s="19" t="str">
        <f t="shared" si="1"/>
        <v>Paid</v>
      </c>
    </row>
    <row r="85" spans="1:6" x14ac:dyDescent="0.35">
      <c r="A85" s="8">
        <v>11074</v>
      </c>
      <c r="B85" s="15">
        <v>43101</v>
      </c>
      <c r="C85" s="11">
        <v>2362</v>
      </c>
      <c r="D85" s="11">
        <v>2362</v>
      </c>
      <c r="E85" s="8" t="str">
        <f>INDEX('Customer With Segment'!$C$2:$C$101, MATCH(A85,'Customer With Segment'!$A$2:$A$101,0))</f>
        <v>B</v>
      </c>
      <c r="F85" s="19" t="str">
        <f t="shared" si="1"/>
        <v>Paid</v>
      </c>
    </row>
    <row r="86" spans="1:6" x14ac:dyDescent="0.35">
      <c r="A86" s="8">
        <v>11075</v>
      </c>
      <c r="B86" s="15">
        <v>43101</v>
      </c>
      <c r="C86" s="11">
        <v>6482</v>
      </c>
      <c r="D86" s="11">
        <v>4771</v>
      </c>
      <c r="E86" s="8" t="str">
        <f>INDEX('Customer With Segment'!$C$2:$C$101, MATCH(A86,'Customer With Segment'!$A$2:$A$101,0))</f>
        <v>C</v>
      </c>
      <c r="F86" s="19" t="str">
        <f t="shared" si="1"/>
        <v>Not Paid</v>
      </c>
    </row>
    <row r="87" spans="1:6" x14ac:dyDescent="0.35">
      <c r="A87" s="8">
        <v>11076</v>
      </c>
      <c r="B87" s="15">
        <v>43101</v>
      </c>
      <c r="C87" s="11">
        <v>2856</v>
      </c>
      <c r="D87" s="11">
        <v>2856</v>
      </c>
      <c r="E87" s="8" t="str">
        <f>INDEX('Customer With Segment'!$C$2:$C$101, MATCH(A87,'Customer With Segment'!$A$2:$A$101,0))</f>
        <v>C</v>
      </c>
      <c r="F87" s="19" t="str">
        <f t="shared" si="1"/>
        <v>Paid</v>
      </c>
    </row>
    <row r="88" spans="1:6" x14ac:dyDescent="0.35">
      <c r="A88" s="8">
        <v>11077</v>
      </c>
      <c r="B88" s="15">
        <v>43101</v>
      </c>
      <c r="C88" s="11">
        <v>8230</v>
      </c>
      <c r="D88" s="11">
        <v>3944</v>
      </c>
      <c r="E88" s="8" t="str">
        <f>INDEX('Customer With Segment'!$C$2:$C$101, MATCH(A88,'Customer With Segment'!$A$2:$A$101,0))</f>
        <v>A</v>
      </c>
      <c r="F88" s="19" t="str">
        <f t="shared" si="1"/>
        <v>Not Paid</v>
      </c>
    </row>
    <row r="89" spans="1:6" x14ac:dyDescent="0.35">
      <c r="A89" s="8">
        <v>11078</v>
      </c>
      <c r="B89" s="15">
        <v>43101</v>
      </c>
      <c r="C89" s="11">
        <v>8600</v>
      </c>
      <c r="D89" s="11">
        <v>4624</v>
      </c>
      <c r="E89" s="8" t="str">
        <f>INDEX('Customer With Segment'!$C$2:$C$101, MATCH(A89,'Customer With Segment'!$A$2:$A$101,0))</f>
        <v>A</v>
      </c>
      <c r="F89" s="19" t="str">
        <f t="shared" si="1"/>
        <v>Not Paid</v>
      </c>
    </row>
    <row r="90" spans="1:6" x14ac:dyDescent="0.35">
      <c r="A90" s="8">
        <v>11079</v>
      </c>
      <c r="B90" s="15">
        <v>43101</v>
      </c>
      <c r="C90" s="11">
        <v>6973</v>
      </c>
      <c r="D90" s="11">
        <v>4663</v>
      </c>
      <c r="E90" s="8" t="str">
        <f>INDEX('Customer With Segment'!$C$2:$C$101, MATCH(A90,'Customer With Segment'!$A$2:$A$101,0))</f>
        <v>A</v>
      </c>
      <c r="F90" s="19" t="str">
        <f t="shared" si="1"/>
        <v>Not Paid</v>
      </c>
    </row>
    <row r="91" spans="1:6" x14ac:dyDescent="0.35">
      <c r="A91" s="8">
        <v>11080</v>
      </c>
      <c r="B91" s="15">
        <v>43101</v>
      </c>
      <c r="C91" s="11">
        <v>2647</v>
      </c>
      <c r="D91" s="11">
        <v>2647</v>
      </c>
      <c r="E91" s="8" t="str">
        <f>INDEX('Customer With Segment'!$C$2:$C$101, MATCH(A91,'Customer With Segment'!$A$2:$A$101,0))</f>
        <v>A</v>
      </c>
      <c r="F91" s="19" t="str">
        <f t="shared" si="1"/>
        <v>Paid</v>
      </c>
    </row>
    <row r="92" spans="1:6" x14ac:dyDescent="0.35">
      <c r="A92" s="8">
        <v>11081</v>
      </c>
      <c r="B92" s="15">
        <v>43101</v>
      </c>
      <c r="C92" s="11">
        <v>5632</v>
      </c>
      <c r="D92" s="11">
        <v>5632</v>
      </c>
      <c r="E92" s="8" t="str">
        <f>INDEX('Customer With Segment'!$C$2:$C$101, MATCH(A92,'Customer With Segment'!$A$2:$A$101,0))</f>
        <v>B</v>
      </c>
      <c r="F92" s="19" t="str">
        <f t="shared" si="1"/>
        <v>Paid</v>
      </c>
    </row>
    <row r="93" spans="1:6" x14ac:dyDescent="0.35">
      <c r="A93" s="8">
        <v>11082</v>
      </c>
      <c r="B93" s="15">
        <v>43101</v>
      </c>
      <c r="C93" s="11">
        <v>6666</v>
      </c>
      <c r="D93" s="11">
        <v>3239</v>
      </c>
      <c r="E93" s="8" t="str">
        <f>INDEX('Customer With Segment'!$C$2:$C$101, MATCH(A93,'Customer With Segment'!$A$2:$A$101,0))</f>
        <v>A</v>
      </c>
      <c r="F93" s="19" t="str">
        <f t="shared" si="1"/>
        <v>Not Paid</v>
      </c>
    </row>
    <row r="94" spans="1:6" x14ac:dyDescent="0.35">
      <c r="A94" s="8">
        <v>11083</v>
      </c>
      <c r="B94" s="15">
        <v>43101</v>
      </c>
      <c r="C94" s="11">
        <v>3170</v>
      </c>
      <c r="D94" s="11">
        <v>3170</v>
      </c>
      <c r="E94" s="8" t="str">
        <f>INDEX('Customer With Segment'!$C$2:$C$101, MATCH(A94,'Customer With Segment'!$A$2:$A$101,0))</f>
        <v>A</v>
      </c>
      <c r="F94" s="19" t="str">
        <f t="shared" si="1"/>
        <v>Paid</v>
      </c>
    </row>
    <row r="95" spans="1:6" x14ac:dyDescent="0.35">
      <c r="A95" s="8">
        <v>11084</v>
      </c>
      <c r="B95" s="15">
        <v>43101</v>
      </c>
      <c r="C95" s="11">
        <v>5308</v>
      </c>
      <c r="D95" s="11">
        <v>3186</v>
      </c>
      <c r="E95" s="8" t="str">
        <f>INDEX('Customer With Segment'!$C$2:$C$101, MATCH(A95,'Customer With Segment'!$A$2:$A$101,0))</f>
        <v>B</v>
      </c>
      <c r="F95" s="19" t="str">
        <f t="shared" si="1"/>
        <v>Not Paid</v>
      </c>
    </row>
    <row r="96" spans="1:6" x14ac:dyDescent="0.35">
      <c r="A96" s="8">
        <v>11085</v>
      </c>
      <c r="B96" s="15">
        <v>43101</v>
      </c>
      <c r="C96" s="11">
        <v>4061</v>
      </c>
      <c r="D96" s="11">
        <v>3316</v>
      </c>
      <c r="E96" s="8" t="str">
        <f>INDEX('Customer With Segment'!$C$2:$C$101, MATCH(A96,'Customer With Segment'!$A$2:$A$101,0))</f>
        <v>B</v>
      </c>
      <c r="F96" s="19" t="str">
        <f t="shared" si="1"/>
        <v>Not Paid</v>
      </c>
    </row>
    <row r="97" spans="1:6" x14ac:dyDescent="0.35">
      <c r="A97" s="8">
        <v>11086</v>
      </c>
      <c r="B97" s="15">
        <v>43101</v>
      </c>
      <c r="C97" s="11">
        <v>6291</v>
      </c>
      <c r="D97" s="11">
        <v>4324</v>
      </c>
      <c r="E97" s="8" t="str">
        <f>INDEX('Customer With Segment'!$C$2:$C$101, MATCH(A97,'Customer With Segment'!$A$2:$A$101,0))</f>
        <v>B</v>
      </c>
      <c r="F97" s="19" t="str">
        <f t="shared" si="1"/>
        <v>Not Paid</v>
      </c>
    </row>
    <row r="98" spans="1:6" x14ac:dyDescent="0.35">
      <c r="A98" s="8">
        <v>11087</v>
      </c>
      <c r="B98" s="15">
        <v>43101</v>
      </c>
      <c r="C98" s="11">
        <v>6939</v>
      </c>
      <c r="D98" s="11">
        <v>6939</v>
      </c>
      <c r="E98" s="8" t="str">
        <f>INDEX('Customer With Segment'!$C$2:$C$101, MATCH(A98,'Customer With Segment'!$A$2:$A$101,0))</f>
        <v>C</v>
      </c>
      <c r="F98" s="19" t="str">
        <f t="shared" si="1"/>
        <v>Paid</v>
      </c>
    </row>
    <row r="99" spans="1:6" x14ac:dyDescent="0.35">
      <c r="A99" s="8">
        <v>11088</v>
      </c>
      <c r="B99" s="15">
        <v>43101</v>
      </c>
      <c r="C99" s="11">
        <v>4370</v>
      </c>
      <c r="D99" s="11">
        <v>4370</v>
      </c>
      <c r="E99" s="8" t="str">
        <f>INDEX('Customer With Segment'!$C$2:$C$101, MATCH(A99,'Customer With Segment'!$A$2:$A$101,0))</f>
        <v>C</v>
      </c>
      <c r="F99" s="19" t="str">
        <f t="shared" si="1"/>
        <v>Paid</v>
      </c>
    </row>
    <row r="100" spans="1:6" x14ac:dyDescent="0.35">
      <c r="A100" s="8">
        <v>11089</v>
      </c>
      <c r="B100" s="15">
        <v>43101</v>
      </c>
      <c r="C100" s="11">
        <v>3162</v>
      </c>
      <c r="D100" s="11">
        <v>3162</v>
      </c>
      <c r="E100" s="8" t="str">
        <f>INDEX('Customer With Segment'!$C$2:$C$101, MATCH(A100,'Customer With Segment'!$A$2:$A$101,0))</f>
        <v>B</v>
      </c>
      <c r="F100" s="19" t="str">
        <f t="shared" si="1"/>
        <v>Paid</v>
      </c>
    </row>
    <row r="101" spans="1:6" x14ac:dyDescent="0.35">
      <c r="A101" s="8">
        <v>11090</v>
      </c>
      <c r="B101" s="15">
        <v>43101</v>
      </c>
      <c r="C101" s="11">
        <v>6630</v>
      </c>
      <c r="D101" s="11">
        <v>5610</v>
      </c>
      <c r="E101" s="8" t="str">
        <f>INDEX('Customer With Segment'!$C$2:$C$101, MATCH(A101,'Customer With Segment'!$A$2:$A$101,0))</f>
        <v>B</v>
      </c>
      <c r="F101" s="19" t="str">
        <f t="shared" si="1"/>
        <v>Not Paid</v>
      </c>
    </row>
    <row r="102" spans="1:6" x14ac:dyDescent="0.35">
      <c r="A102" s="8">
        <v>11091</v>
      </c>
      <c r="B102" s="15">
        <v>43101</v>
      </c>
      <c r="C102" s="11">
        <v>8773</v>
      </c>
      <c r="D102" s="11">
        <v>6717</v>
      </c>
      <c r="E102" s="8" t="str">
        <f>INDEX('Customer With Segment'!$C$2:$C$101, MATCH(A102,'Customer With Segment'!$A$2:$A$101,0))</f>
        <v>A</v>
      </c>
      <c r="F102" s="19" t="str">
        <f t="shared" si="1"/>
        <v>Not Paid</v>
      </c>
    </row>
    <row r="103" spans="1:6" x14ac:dyDescent="0.35">
      <c r="A103" s="8">
        <v>11092</v>
      </c>
      <c r="B103" s="15">
        <v>43101</v>
      </c>
      <c r="C103" s="11">
        <v>4350</v>
      </c>
      <c r="D103" s="11">
        <v>4350</v>
      </c>
      <c r="E103" s="8" t="str">
        <f>INDEX('Customer With Segment'!$C$2:$C$101, MATCH(A103,'Customer With Segment'!$A$2:$A$101,0))</f>
        <v>B</v>
      </c>
      <c r="F103" s="19" t="str">
        <f t="shared" si="1"/>
        <v>Paid</v>
      </c>
    </row>
    <row r="104" spans="1:6" x14ac:dyDescent="0.35">
      <c r="A104" s="8">
        <v>11093</v>
      </c>
      <c r="B104" s="15">
        <v>43101</v>
      </c>
      <c r="C104" s="11">
        <v>7206</v>
      </c>
      <c r="D104" s="11">
        <v>5252</v>
      </c>
      <c r="E104" s="8" t="str">
        <f>INDEX('Customer With Segment'!$C$2:$C$101, MATCH(A104,'Customer With Segment'!$A$2:$A$101,0))</f>
        <v>A</v>
      </c>
      <c r="F104" s="19" t="str">
        <f t="shared" si="1"/>
        <v>Not Paid</v>
      </c>
    </row>
    <row r="105" spans="1:6" x14ac:dyDescent="0.35">
      <c r="A105" s="8">
        <v>11094</v>
      </c>
      <c r="B105" s="15">
        <v>43101</v>
      </c>
      <c r="C105" s="11">
        <v>9723</v>
      </c>
      <c r="D105" s="11">
        <v>3102</v>
      </c>
      <c r="E105" s="8" t="str">
        <f>INDEX('Customer With Segment'!$C$2:$C$101, MATCH(A105,'Customer With Segment'!$A$2:$A$101,0))</f>
        <v>B</v>
      </c>
      <c r="F105" s="19" t="str">
        <f t="shared" si="1"/>
        <v>Not Paid</v>
      </c>
    </row>
    <row r="106" spans="1:6" x14ac:dyDescent="0.35">
      <c r="A106" s="8">
        <v>11095</v>
      </c>
      <c r="B106" s="15">
        <v>43101</v>
      </c>
      <c r="C106" s="11">
        <v>5088</v>
      </c>
      <c r="D106" s="11">
        <v>4399</v>
      </c>
      <c r="E106" s="8" t="str">
        <f>INDEX('Customer With Segment'!$C$2:$C$101, MATCH(A106,'Customer With Segment'!$A$2:$A$101,0))</f>
        <v>A</v>
      </c>
      <c r="F106" s="19" t="str">
        <f t="shared" si="1"/>
        <v>Not Paid</v>
      </c>
    </row>
    <row r="107" spans="1:6" x14ac:dyDescent="0.35">
      <c r="A107" s="8">
        <v>11096</v>
      </c>
      <c r="B107" s="15">
        <v>43101</v>
      </c>
      <c r="C107" s="11">
        <v>4738</v>
      </c>
      <c r="D107" s="11">
        <v>4738</v>
      </c>
      <c r="E107" s="8" t="str">
        <f>INDEX('Customer With Segment'!$C$2:$C$101, MATCH(A107,'Customer With Segment'!$A$2:$A$101,0))</f>
        <v>B</v>
      </c>
      <c r="F107" s="19" t="str">
        <f t="shared" si="1"/>
        <v>Paid</v>
      </c>
    </row>
    <row r="108" spans="1:6" x14ac:dyDescent="0.35">
      <c r="A108" s="8">
        <v>11097</v>
      </c>
      <c r="B108" s="15">
        <v>43101</v>
      </c>
      <c r="C108" s="11">
        <v>9169</v>
      </c>
      <c r="D108" s="11">
        <v>3981</v>
      </c>
      <c r="E108" s="8" t="str">
        <f>INDEX('Customer With Segment'!$C$2:$C$101, MATCH(A108,'Customer With Segment'!$A$2:$A$101,0))</f>
        <v>A</v>
      </c>
      <c r="F108" s="19" t="str">
        <f t="shared" si="1"/>
        <v>Not Paid</v>
      </c>
    </row>
    <row r="109" spans="1:6" x14ac:dyDescent="0.35">
      <c r="A109" s="8">
        <v>11098</v>
      </c>
      <c r="B109" s="15">
        <v>43101</v>
      </c>
      <c r="C109" s="11">
        <v>3826</v>
      </c>
      <c r="D109" s="11">
        <v>3826</v>
      </c>
      <c r="E109" s="8" t="str">
        <f>INDEX('Customer With Segment'!$C$2:$C$101, MATCH(A109,'Customer With Segment'!$A$2:$A$101,0))</f>
        <v>B</v>
      </c>
      <c r="F109" s="19" t="str">
        <f t="shared" si="1"/>
        <v>Paid</v>
      </c>
    </row>
    <row r="110" spans="1:6" x14ac:dyDescent="0.35">
      <c r="A110" s="8">
        <v>11099</v>
      </c>
      <c r="B110" s="15">
        <v>43101</v>
      </c>
      <c r="C110" s="11">
        <v>4382</v>
      </c>
      <c r="D110" s="11">
        <v>4382</v>
      </c>
      <c r="E110" s="8" t="str">
        <f>INDEX('Customer With Segment'!$C$2:$C$101, MATCH(A110,'Customer With Segment'!$A$2:$A$101,0))</f>
        <v>A</v>
      </c>
      <c r="F110" s="19" t="str">
        <f t="shared" si="1"/>
        <v>Paid</v>
      </c>
    </row>
    <row r="111" spans="1:6" x14ac:dyDescent="0.35">
      <c r="A111" s="8">
        <v>11100</v>
      </c>
      <c r="B111" s="15">
        <v>43101</v>
      </c>
      <c r="C111" s="11">
        <v>5230</v>
      </c>
      <c r="D111" s="11">
        <v>3894</v>
      </c>
      <c r="E111" s="8" t="str">
        <f>INDEX('Customer With Segment'!$C$2:$C$101, MATCH(A111,'Customer With Segment'!$A$2:$A$101,0))</f>
        <v>C</v>
      </c>
      <c r="F111" s="19" t="str">
        <f t="shared" si="1"/>
        <v>Not Paid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Questions</vt:lpstr>
      <vt:lpstr>Section 2</vt:lpstr>
      <vt:lpstr>Transaction Data</vt:lpstr>
      <vt:lpstr>Transaction With Segment</vt:lpstr>
      <vt:lpstr>Transactions Pivot</vt:lpstr>
      <vt:lpstr>Sheet1</vt:lpstr>
      <vt:lpstr>Payments Pivot</vt:lpstr>
      <vt:lpstr>Customer Payments</vt:lpstr>
      <vt:lpstr>Payments Revised</vt:lpstr>
      <vt:lpstr>Customer With Segment</vt:lpstr>
      <vt:lpstr>Customer Details</vt:lpstr>
      <vt:lpstr>Customer Segment</vt:lpstr>
      <vt:lpstr>Credit Card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Dwivedi</dc:creator>
  <cp:lastModifiedBy>Raj</cp:lastModifiedBy>
  <cp:lastPrinted>2019-03-21T07:46:18Z</cp:lastPrinted>
  <dcterms:created xsi:type="dcterms:W3CDTF">2019-03-11T17:02:04Z</dcterms:created>
  <dcterms:modified xsi:type="dcterms:W3CDTF">2019-03-24T13:22:25Z</dcterms:modified>
</cp:coreProperties>
</file>