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Downloads\"/>
    </mc:Choice>
  </mc:AlternateContent>
  <xr:revisionPtr revIDLastSave="0" documentId="13_ncr:1_{7E0017E8-5144-49AF-9D0B-EF9DDF1F6B5F}" xr6:coauthVersionLast="47" xr6:coauthVersionMax="47" xr10:uidLastSave="{00000000-0000-0000-0000-000000000000}"/>
  <bookViews>
    <workbookView xWindow="-108" yWindow="-108" windowWidth="23256" windowHeight="13176" activeTab="7" xr2:uid="{00000000-000D-0000-FFFF-FFFF00000000}"/>
  </bookViews>
  <sheets>
    <sheet name="Calculate the total expenses ag" sheetId="1" r:id="rId1"/>
    <sheet name="Tasks" sheetId="2" r:id="rId2"/>
    <sheet name="1" sheetId="8" r:id="rId3"/>
    <sheet name="2" sheetId="11" r:id="rId4"/>
    <sheet name="3" sheetId="12" r:id="rId5"/>
    <sheet name="4" sheetId="13" r:id="rId6"/>
    <sheet name="5" sheetId="5" r:id="rId7"/>
    <sheet name="6" sheetId="6" r:id="rId8"/>
    <sheet name="7" sheetId="15" r:id="rId9"/>
  </sheets>
  <definedNames>
    <definedName name="_xlnm._FilterDatabase" localSheetId="4" hidden="1">'3'!$A$2:$C$52</definedName>
    <definedName name="_xlnm._FilterDatabase" localSheetId="0" hidden="1">'Calculate the total expenses ag'!$C$1:$C$52</definedName>
  </definedNames>
  <calcPr calcId="191029"/>
  <pivotCaches>
    <pivotCache cacheId="0" r:id="rId10"/>
    <pivotCache cacheId="14" r:id="rId11"/>
    <pivotCache cacheId="2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6" l="1"/>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 i="15"/>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C4" i="8"/>
  <c r="B4" i="8"/>
  <c r="A4" i="8"/>
  <c r="E2" i="1"/>
  <c r="I2" i="1"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 i="6"/>
  <c r="F2" i="1"/>
  <c r="A6" i="8" l="1"/>
</calcChain>
</file>

<file path=xl/sharedStrings.xml><?xml version="1.0" encoding="utf-8"?>
<sst xmlns="http://schemas.openxmlformats.org/spreadsheetml/2006/main" count="324" uniqueCount="40">
  <si>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</si>
  <si>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</si>
  <si>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</si>
  <si>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</si>
  <si>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</si>
  <si>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</si>
  <si>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</si>
  <si>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</si>
  <si>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</si>
  <si>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</si>
  <si>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</si>
  <si>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</si>
  <si>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</si>
  <si>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</si>
  <si>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</si>
  <si>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</si>
  <si>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</si>
  <si>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</si>
  <si>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</si>
  <si>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</si>
  <si>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</si>
  <si>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</si>
  <si>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</si>
  <si>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</si>
  <si>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How many times</t>
  </si>
  <si>
    <t>Row Labels</t>
  </si>
  <si>
    <t>Grand Total</t>
  </si>
  <si>
    <t>(All)</t>
  </si>
  <si>
    <t>Sum of Expense2</t>
  </si>
  <si>
    <t>Sum of Expense</t>
  </si>
  <si>
    <t>Oct</t>
  </si>
  <si>
    <t>Nov</t>
  </si>
  <si>
    <t>Dec</t>
  </si>
  <si>
    <t>Essential</t>
  </si>
  <si>
    <t>Non Essential</t>
  </si>
  <si>
    <t>Sum of 2300</t>
  </si>
  <si>
    <t>Category (Using drop down)</t>
  </si>
  <si>
    <t>Category (Using formula)</t>
  </si>
  <si>
    <t>Cost Type</t>
  </si>
  <si>
    <t>Present the item-wise total expense through a chart that shows the expense of each item as a percentage of the 
total expense. Don’t take trip expenses into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</si>
</sst>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sz val="20"/>
      <color theme="1"/>
      <name val="Calibri"/>
      <family val="2"/>
      <scheme val="minor"/>
    </font>
    <font>
      <sz val="36"/>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9" fillId="6" borderId="0" xfId="0" applyFont="1" applyFill="1" applyAlignment="1">
      <alignment horizontal="center"/>
    </xf>
    <xf numFmtId="0" fontId="7" fillId="6" borderId="0" xfId="0" applyFont="1" applyFill="1" applyAlignment="1">
      <alignment horizontal="center"/>
    </xf>
    <xf numFmtId="0" fontId="4" fillId="6" borderId="0" xfId="0" applyFont="1" applyFill="1" applyAlignment="1"/>
    <xf numFmtId="0" fontId="0" fillId="6" borderId="0" xfId="0" applyFill="1"/>
    <xf numFmtId="0" fontId="4" fillId="6" borderId="0" xfId="0" applyFont="1" applyFill="1" applyAlignment="1">
      <alignment horizontal="center" vertical="center" wrapText="1"/>
    </xf>
    <xf numFmtId="0" fontId="4" fillId="6" borderId="0" xfId="0" applyFont="1" applyFill="1" applyAlignment="1">
      <alignment horizontal="center" vertical="center"/>
    </xf>
    <xf numFmtId="0" fontId="8" fillId="6" borderId="0" xfId="0" applyFont="1" applyFill="1" applyAlignment="1">
      <alignment horizontal="center"/>
    </xf>
    <xf numFmtId="0" fontId="0" fillId="6" borderId="0" xfId="0" applyFill="1" applyAlignment="1">
      <alignment horizontal="center"/>
    </xf>
    <xf numFmtId="0" fontId="0" fillId="0" borderId="2" xfId="0" applyBorder="1"/>
    <xf numFmtId="0" fontId="0" fillId="0" borderId="3" xfId="0" applyBorder="1"/>
    <xf numFmtId="0" fontId="6" fillId="6" borderId="0" xfId="0" applyFont="1" applyFill="1" applyAlignment="1">
      <alignment horizontal="center" vertical="center" wrapText="1"/>
    </xf>
    <xf numFmtId="0" fontId="6" fillId="6" borderId="0" xfId="0" applyFont="1" applyFill="1" applyAlignment="1">
      <alignment horizontal="center" vertical="center"/>
    </xf>
    <xf numFmtId="0" fontId="6" fillId="0" borderId="0" xfId="0" applyFont="1" applyFill="1" applyAlignment="1">
      <alignment vertical="center" wrapText="1"/>
    </xf>
    <xf numFmtId="0" fontId="0" fillId="0"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Summary.xlsx]Calculate the total expenses ag!PivotTable1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pieChart>
        <c:varyColors val="1"/>
        <c:ser>
          <c:idx val="0"/>
          <c:order val="0"/>
          <c:tx>
            <c:strRef>
              <c:f>'Calculate the total expenses ag'!$F$6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39-48B9-9548-1D067DB023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9-48B9-9548-1D067DB023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39-48B9-9548-1D067DB023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39-48B9-9548-1D067DB023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39-48B9-9548-1D067DB023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39-48B9-9548-1D067DB023A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639-48B9-9548-1D067DB023A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639-48B9-9548-1D067DB023A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639-48B9-9548-1D067DB023A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639-48B9-9548-1D067DB023A2}"/>
              </c:ext>
            </c:extLst>
          </c:dPt>
          <c:cat>
            <c:strRef>
              <c:f>'Calculate the total expenses ag'!$E$7:$E$17</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'Calculate the total expenses ag'!$F$7:$F$17</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D9A7-4FBE-BCD5-C56852EF1AB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Summary.xlsx]Calculate the total expenses ag!PivotTable1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s>
    <c:plotArea>
      <c:layout/>
      <c:pieChart>
        <c:varyColors val="1"/>
        <c:ser>
          <c:idx val="0"/>
          <c:order val="0"/>
          <c:tx>
            <c:strRef>
              <c:f>'Calculate the total expenses ag'!$F$6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9-4CDF-92C9-042DAFB7CD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39-4CDF-92C9-042DAFB7CD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39-4CDF-92C9-042DAFB7CDC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39-4CDF-92C9-042DAFB7CDC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639-4CDF-92C9-042DAFB7CDC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639-4CDF-92C9-042DAFB7CDC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639-4CDF-92C9-042DAFB7CDC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639-4CDF-92C9-042DAFB7CDC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639-4CDF-92C9-042DAFB7CDC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639-4CDF-92C9-042DAFB7CDCC}"/>
              </c:ext>
            </c:extLst>
          </c:dPt>
          <c:cat>
            <c:strRef>
              <c:f>'Calculate the total expenses ag'!$E$7:$E$17</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'Calculate the total expenses ag'!$F$7:$F$17</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14-6639-4CDF-92C9-042DAFB7CDCC}"/>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231054947520025"/>
          <c:y val="1.8241319729389489E-2"/>
          <c:w val="0.24943179878638527"/>
          <c:h val="0.97317884213749117"/>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Summary.xlsx]5!PivotTable4</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'5'!$A$4:$A$7</c:f>
              <c:strCache>
                <c:ptCount val="3"/>
                <c:pt idx="0">
                  <c:v>Oct</c:v>
                </c:pt>
                <c:pt idx="1">
                  <c:v>Nov</c:v>
                </c:pt>
                <c:pt idx="2">
                  <c:v>Dec</c:v>
                </c:pt>
              </c:strCache>
            </c:strRef>
          </c:cat>
          <c:val>
            <c:numRef>
              <c:f>'5'!$B$4:$B$7</c:f>
              <c:numCache>
                <c:formatCode>General</c:formatCode>
                <c:ptCount val="3"/>
                <c:pt idx="0">
                  <c:v>17443.370000000003</c:v>
                </c:pt>
                <c:pt idx="1">
                  <c:v>18764.27</c:v>
                </c:pt>
                <c:pt idx="2">
                  <c:v>20837.63</c:v>
                </c:pt>
              </c:numCache>
            </c:numRef>
          </c:val>
          <c:extLst>
            <c:ext xmlns:c16="http://schemas.microsoft.com/office/drawing/2014/chart" uri="{C3380CC4-5D6E-409C-BE32-E72D297353CC}">
              <c16:uniqueId val="{00000000-5C6A-44C8-B1E2-ECBD2ED92211}"/>
            </c:ext>
          </c:extLst>
        </c:ser>
        <c:dLbls>
          <c:dLblPos val="inEnd"/>
          <c:showLegendKey val="0"/>
          <c:showVal val="1"/>
          <c:showCatName val="0"/>
          <c:showSerName val="0"/>
          <c:showPercent val="0"/>
          <c:showBubbleSize val="0"/>
        </c:dLbls>
        <c:gapWidth val="315"/>
        <c:overlap val="-40"/>
        <c:axId val="1470908351"/>
        <c:axId val="1470888191"/>
      </c:barChart>
      <c:catAx>
        <c:axId val="1470908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888191"/>
        <c:crosses val="autoZero"/>
        <c:auto val="1"/>
        <c:lblAlgn val="ctr"/>
        <c:lblOffset val="100"/>
        <c:noMultiLvlLbl val="0"/>
      </c:catAx>
      <c:valAx>
        <c:axId val="1470888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90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Summary.xlsx]5!PivotTable4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'5'!$B$3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'5'!$A$4:$A$7</c:f>
              <c:strCache>
                <c:ptCount val="3"/>
                <c:pt idx="0">
                  <c:v>Oct</c:v>
                </c:pt>
                <c:pt idx="1">
                  <c:v>Nov</c:v>
                </c:pt>
                <c:pt idx="2">
                  <c:v>Dec</c:v>
                </c:pt>
              </c:strCache>
            </c:strRef>
          </c:cat>
          <c:val>
            <c:numRef>
              <c:f>'5'!$B$4:$B$7</c:f>
              <c:numCache>
                <c:formatCode>General</c:formatCode>
                <c:ptCount val="3"/>
                <c:pt idx="0">
                  <c:v>17443.370000000003</c:v>
                </c:pt>
                <c:pt idx="1">
                  <c:v>18764.27</c:v>
                </c:pt>
                <c:pt idx="2">
                  <c:v>20837.63</c:v>
                </c:pt>
              </c:numCache>
            </c:numRef>
          </c:val>
          <c:extLst>
            <c:ext xmlns:c16="http://schemas.microsoft.com/office/drawing/2014/chart" uri="{C3380CC4-5D6E-409C-BE32-E72D297353CC}">
              <c16:uniqueId val="{00000000-02C7-42B7-9377-2FDC4A41374E}"/>
            </c:ext>
          </c:extLst>
        </c:ser>
        <c:dLbls>
          <c:showLegendKey val="0"/>
          <c:showVal val="0"/>
          <c:showCatName val="0"/>
          <c:showSerName val="0"/>
          <c:showPercent val="0"/>
          <c:showBubbleSize val="0"/>
        </c:dLbls>
        <c:axId val="1470880991"/>
        <c:axId val="1470899231"/>
      </c:radarChart>
      <c:catAx>
        <c:axId val="1470880991"/>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899231"/>
        <c:crosses val="autoZero"/>
        <c:auto val="1"/>
        <c:lblAlgn val="ctr"/>
        <c:lblOffset val="100"/>
        <c:noMultiLvlLbl val="0"/>
      </c:catAx>
      <c:valAx>
        <c:axId val="1470899231"/>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088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3810</xdr:colOff>
      <xdr:row>5</xdr:row>
      <xdr:rowOff>203200</xdr:rowOff>
    </xdr:from>
    <xdr:to>
      <xdr:col>14</xdr:col>
      <xdr:colOff>76200</xdr:colOff>
      <xdr:row>31</xdr:row>
      <xdr:rowOff>12700</xdr:rowOff>
    </xdr:to>
    <xdr:graphicFrame macro="">
      <xdr:nvGraphicFramePr>
        <xdr:cNvPr id="2" name="Chart 1">
          <a:extLst>
            <a:ext uri="{FF2B5EF4-FFF2-40B4-BE49-F238E27FC236}">
              <a16:creationId xmlns:a16="http://schemas.microsoft.com/office/drawing/2014/main" id="{4E4C6596-33A6-EAC7-1639-21BBC1CBB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313293</xdr:colOff>
      <xdr:row>8</xdr:row>
      <xdr:rowOff>27857</xdr:rowOff>
    </xdr:from>
    <xdr:to>
      <xdr:col>18</xdr:col>
      <xdr:colOff>364900</xdr:colOff>
      <xdr:row>41</xdr:row>
      <xdr:rowOff>118055</xdr:rowOff>
    </xdr:to>
    <xdr:graphicFrame macro="">
      <xdr:nvGraphicFramePr>
        <xdr:cNvPr id="3" name="Chart 2">
          <a:extLst>
            <a:ext uri="{FF2B5EF4-FFF2-40B4-BE49-F238E27FC236}">
              <a16:creationId xmlns:a16="http://schemas.microsoft.com/office/drawing/2014/main" id="{DE3F4DEF-8E44-4CD3-9FA7-746C7620D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365760</xdr:colOff>
      <xdr:row>8</xdr:row>
      <xdr:rowOff>148590</xdr:rowOff>
    </xdr:from>
    <xdr:to>
      <xdr:col>16</xdr:col>
      <xdr:colOff>60960</xdr:colOff>
      <xdr:row>23</xdr:row>
      <xdr:rowOff>148590</xdr:rowOff>
    </xdr:to>
    <xdr:graphicFrame macro="">
      <xdr:nvGraphicFramePr>
        <xdr:cNvPr id="2" name="Chart 1">
          <a:extLst>
            <a:ext uri="{FF2B5EF4-FFF2-40B4-BE49-F238E27FC236}">
              <a16:creationId xmlns:a16="http://schemas.microsoft.com/office/drawing/2014/main" id="{1056AE2D-1D25-91C6-352E-9E21FD2FA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8</xdr:row>
      <xdr:rowOff>140970</xdr:rowOff>
    </xdr:from>
    <xdr:to>
      <xdr:col>6</xdr:col>
      <xdr:colOff>365760</xdr:colOff>
      <xdr:row>23</xdr:row>
      <xdr:rowOff>140970</xdr:rowOff>
    </xdr:to>
    <xdr:graphicFrame macro="">
      <xdr:nvGraphicFramePr>
        <xdr:cNvPr id="6" name="Chart 5">
          <a:extLst>
            <a:ext uri="{FF2B5EF4-FFF2-40B4-BE49-F238E27FC236}">
              <a16:creationId xmlns:a16="http://schemas.microsoft.com/office/drawing/2014/main" id="{123F0F8C-C04E-34E2-67AB-28C665DA8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55.689881944447" createdVersion="8" refreshedVersion="8" minRefreshableVersion="3" recordCount="50" xr:uid="{B6CAC4B0-8AEB-4557-A403-6AFC2090763B}">
  <cacheSource type="worksheet">
    <worksheetSource ref="A1:C51" sheet="Calculate the total expenses ag"/>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56.609682986113" createdVersion="8" refreshedVersion="8" minRefreshableVersion="3" recordCount="50" xr:uid="{675416E4-117A-485B-93AA-9566310C210F}">
  <cacheSource type="worksheet">
    <worksheetSource ref="A1:C51" sheet="Sheet1"/>
  </cacheSource>
  <cacheFields count="5">
    <cacheField name="Date" numFmtId="14">
      <sharedItems containsSemiMixedTypes="0" containsNonDate="0" containsDate="1" containsString="0" minDate="2021-10-01T00:00:00" maxDate="2021-12-24T00:00:00" count="39">
        <d v="2021-12-09T00:00:00"/>
        <d v="2021-10-01T00:00:00"/>
        <d v="2021-12-01T00:00:00"/>
        <d v="2021-11-01T00:00:00"/>
        <d v="2021-12-07T00:00:00"/>
        <d v="2021-11-15T00:00:00"/>
        <d v="2021-11-26T00:00:00"/>
        <d v="2021-10-07T00:00:00"/>
        <d v="2021-11-22T00:00:00"/>
        <d v="2021-11-09T00:00:00"/>
        <d v="2021-10-22T00:00:00"/>
        <d v="2021-12-15T00:00:00"/>
        <d v="2021-11-02T00:00:00"/>
        <d v="2021-11-04T00:00:00"/>
        <d v="2021-10-18T00:00:00"/>
        <d v="2021-10-04T00:00:00"/>
        <d v="2021-12-04T00:00:00"/>
        <d v="2021-11-08T00:00:00"/>
        <d v="2021-12-23T00:00:00"/>
        <d v="2021-10-15T00:00:00"/>
        <d v="2021-11-12T00:00:00"/>
        <d v="2021-11-24T00:00:00"/>
        <d v="2021-10-27T00:00:00"/>
        <d v="2021-11-05T00:00:00"/>
        <d v="2021-11-30T00:00:00"/>
        <d v="2021-10-19T00:00:00"/>
        <d v="2021-11-17T00:00:00"/>
        <d v="2021-12-17T00:00:00"/>
        <d v="2021-10-16T00:00:00"/>
        <d v="2021-10-08T00:00:00"/>
        <d v="2021-11-19T00:00:00"/>
        <d v="2021-11-18T00:00:00"/>
        <d v="2021-10-25T00:00:00"/>
        <d v="2021-10-29T00:00:00"/>
        <d v="2021-11-29T00:00:00"/>
        <d v="2021-11-25T00:00:00"/>
        <d v="2021-10-28T00:00:00"/>
        <d v="2021-10-30T00:00:00"/>
        <d v="2021-12-20T00:00:00"/>
      </sharedItems>
      <fieldGroup par="4"/>
    </cacheField>
    <cacheField name="Items" numFmtId="0">
      <sharedItems count="11">
        <s v="Trip"/>
        <s v="Other essential items"/>
        <s v="Online shopping"/>
        <s v="Medicine"/>
        <s v="Gifts"/>
        <s v="Fish &amp; Chicken"/>
        <s v="Vegetables &amp; Fruit"/>
        <s v="Movie with friends"/>
        <s v="Ordering food"/>
        <s v="Mobile Bill Payment"/>
        <s v="Cab to office"/>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IVI" refreshedDate="45456.665532291663" createdVersion="8" refreshedVersion="8" minRefreshableVersion="3" recordCount="49" xr:uid="{9AB32158-5E7B-4A24-B0CA-688CB81F019F}">
  <cacheSource type="worksheet">
    <worksheetSource ref="A2:C51" sheet="Calculate the total expenses ag"/>
  </cacheSource>
  <cacheFields count="3">
    <cacheField name="01-10-2021" numFmtId="14">
      <sharedItems containsSemiMixedTypes="0" containsNonDate="0" containsDate="1" containsString="0" minDate="2021-10-01T00:00:00" maxDate="2021-12-24T00:00:00"/>
    </cacheField>
    <cacheField name="Medicine" numFmtId="0">
      <sharedItems count="11">
        <s v="Online shopping"/>
        <s v="Other essential items"/>
        <s v="Vegetables &amp; Fruit"/>
        <s v="Fish &amp; Chicken"/>
        <s v="Gifts"/>
        <s v="Ordering food"/>
        <s v="Movie with friends"/>
        <s v="Mobile Bill Payment"/>
        <s v="Medicine"/>
        <s v="Cab to office"/>
        <s v="Trip"/>
      </sharedItems>
    </cacheField>
    <cacheField name="2300"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2000"/>
  </r>
  <r>
    <x v="1"/>
    <x v="1"/>
    <n v="2500"/>
  </r>
  <r>
    <x v="2"/>
    <x v="1"/>
    <n v="2500"/>
  </r>
  <r>
    <x v="3"/>
    <x v="2"/>
    <n v="2327"/>
  </r>
  <r>
    <x v="1"/>
    <x v="3"/>
    <n v="2300"/>
  </r>
  <r>
    <x v="4"/>
    <x v="3"/>
    <n v="2300"/>
  </r>
  <r>
    <x v="5"/>
    <x v="3"/>
    <n v="2100"/>
  </r>
  <r>
    <x v="6"/>
    <x v="2"/>
    <n v="2000"/>
  </r>
  <r>
    <x v="7"/>
    <x v="4"/>
    <n v="1900"/>
  </r>
  <r>
    <x v="8"/>
    <x v="1"/>
    <n v="1720"/>
  </r>
  <r>
    <x v="9"/>
    <x v="1"/>
    <n v="1600"/>
  </r>
  <r>
    <x v="10"/>
    <x v="1"/>
    <n v="1574.1"/>
  </r>
  <r>
    <x v="11"/>
    <x v="4"/>
    <n v="1500"/>
  </r>
  <r>
    <x v="12"/>
    <x v="4"/>
    <n v="1150"/>
  </r>
  <r>
    <x v="13"/>
    <x v="4"/>
    <n v="1138"/>
  </r>
  <r>
    <x v="14"/>
    <x v="3"/>
    <n v="1075"/>
  </r>
  <r>
    <x v="14"/>
    <x v="2"/>
    <n v="970"/>
  </r>
  <r>
    <x v="5"/>
    <x v="2"/>
    <n v="900"/>
  </r>
  <r>
    <x v="1"/>
    <x v="2"/>
    <n v="767"/>
  </r>
  <r>
    <x v="15"/>
    <x v="5"/>
    <n v="760"/>
  </r>
  <r>
    <x v="15"/>
    <x v="6"/>
    <n v="710"/>
  </r>
  <r>
    <x v="16"/>
    <x v="6"/>
    <n v="710"/>
  </r>
  <r>
    <x v="17"/>
    <x v="5"/>
    <n v="702"/>
  </r>
  <r>
    <x v="18"/>
    <x v="5"/>
    <n v="640"/>
  </r>
  <r>
    <x v="19"/>
    <x v="7"/>
    <n v="620"/>
  </r>
  <r>
    <x v="20"/>
    <x v="6"/>
    <n v="600"/>
  </r>
  <r>
    <x v="10"/>
    <x v="5"/>
    <n v="550"/>
  </r>
  <r>
    <x v="21"/>
    <x v="5"/>
    <n v="540"/>
  </r>
  <r>
    <x v="22"/>
    <x v="7"/>
    <n v="520"/>
  </r>
  <r>
    <x v="6"/>
    <x v="7"/>
    <n v="518"/>
  </r>
  <r>
    <x v="23"/>
    <x v="2"/>
    <n v="500"/>
  </r>
  <r>
    <x v="24"/>
    <x v="7"/>
    <n v="500"/>
  </r>
  <r>
    <x v="25"/>
    <x v="8"/>
    <n v="489"/>
  </r>
  <r>
    <x v="26"/>
    <x v="9"/>
    <n v="470.63"/>
  </r>
  <r>
    <x v="27"/>
    <x v="9"/>
    <n v="470.63"/>
  </r>
  <r>
    <x v="28"/>
    <x v="9"/>
    <n v="470"/>
  </r>
  <r>
    <x v="29"/>
    <x v="8"/>
    <n v="450"/>
  </r>
  <r>
    <x v="18"/>
    <x v="6"/>
    <n v="450"/>
  </r>
  <r>
    <x v="30"/>
    <x v="6"/>
    <n v="447"/>
  </r>
  <r>
    <x v="31"/>
    <x v="7"/>
    <n v="428"/>
  </r>
  <r>
    <x v="32"/>
    <x v="10"/>
    <n v="423"/>
  </r>
  <r>
    <x v="33"/>
    <x v="10"/>
    <n v="407.05"/>
  </r>
  <r>
    <x v="22"/>
    <x v="10"/>
    <n v="358.22"/>
  </r>
  <r>
    <x v="34"/>
    <x v="8"/>
    <n v="337"/>
  </r>
  <r>
    <x v="26"/>
    <x v="10"/>
    <n v="322.64"/>
  </r>
  <r>
    <x v="35"/>
    <x v="8"/>
    <n v="314"/>
  </r>
  <r>
    <x v="36"/>
    <x v="6"/>
    <n v="300"/>
  </r>
  <r>
    <x v="37"/>
    <x v="1"/>
    <n v="300"/>
  </r>
  <r>
    <x v="38"/>
    <x v="8"/>
    <n v="267"/>
  </r>
  <r>
    <x v="5"/>
    <x v="5"/>
    <n v="1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d v="2021-10-01T00:00:00"/>
    <x v="0"/>
    <n v="767"/>
  </r>
  <r>
    <d v="2021-10-01T00:00:00"/>
    <x v="1"/>
    <n v="2500"/>
  </r>
  <r>
    <d v="2021-10-04T00:00:00"/>
    <x v="2"/>
    <n v="710"/>
  </r>
  <r>
    <d v="2021-10-04T00:00:00"/>
    <x v="3"/>
    <n v="760"/>
  </r>
  <r>
    <d v="2021-10-07T00:00:00"/>
    <x v="4"/>
    <n v="1900"/>
  </r>
  <r>
    <d v="2021-10-08T00:00:00"/>
    <x v="5"/>
    <n v="450"/>
  </r>
  <r>
    <d v="2021-10-15T00:00:00"/>
    <x v="6"/>
    <n v="620"/>
  </r>
  <r>
    <d v="2021-10-16T00:00:00"/>
    <x v="7"/>
    <n v="470"/>
  </r>
  <r>
    <d v="2021-10-18T00:00:00"/>
    <x v="0"/>
    <n v="970"/>
  </r>
  <r>
    <d v="2021-10-18T00:00:00"/>
    <x v="8"/>
    <n v="1075"/>
  </r>
  <r>
    <d v="2021-10-19T00:00:00"/>
    <x v="5"/>
    <n v="489"/>
  </r>
  <r>
    <d v="2021-10-22T00:00:00"/>
    <x v="1"/>
    <n v="1574.1"/>
  </r>
  <r>
    <d v="2021-10-22T00:00:00"/>
    <x v="3"/>
    <n v="550"/>
  </r>
  <r>
    <d v="2021-10-25T00:00:00"/>
    <x v="9"/>
    <n v="423"/>
  </r>
  <r>
    <d v="2021-10-27T00:00:00"/>
    <x v="9"/>
    <n v="358.22"/>
  </r>
  <r>
    <d v="2021-10-27T00:00:00"/>
    <x v="6"/>
    <n v="520"/>
  </r>
  <r>
    <d v="2021-10-28T00:00:00"/>
    <x v="2"/>
    <n v="300"/>
  </r>
  <r>
    <d v="2021-10-29T00:00:00"/>
    <x v="9"/>
    <n v="407.05"/>
  </r>
  <r>
    <d v="2021-10-30T00:00:00"/>
    <x v="1"/>
    <n v="300"/>
  </r>
  <r>
    <d v="2021-11-01T00:00:00"/>
    <x v="0"/>
    <n v="2327"/>
  </r>
  <r>
    <d v="2021-11-02T00:00:00"/>
    <x v="4"/>
    <n v="1150"/>
  </r>
  <r>
    <d v="2021-11-04T00:00:00"/>
    <x v="4"/>
    <n v="1138"/>
  </r>
  <r>
    <d v="2021-11-05T00:00:00"/>
    <x v="0"/>
    <n v="500"/>
  </r>
  <r>
    <d v="2021-11-08T00:00:00"/>
    <x v="3"/>
    <n v="702"/>
  </r>
  <r>
    <d v="2021-11-09T00:00:00"/>
    <x v="1"/>
    <n v="1600"/>
  </r>
  <r>
    <d v="2021-11-12T00:00:00"/>
    <x v="2"/>
    <n v="600"/>
  </r>
  <r>
    <d v="2021-11-15T00:00:00"/>
    <x v="0"/>
    <n v="900"/>
  </r>
  <r>
    <d v="2021-11-15T00:00:00"/>
    <x v="3"/>
    <n v="150"/>
  </r>
  <r>
    <d v="2021-11-15T00:00:00"/>
    <x v="8"/>
    <n v="2100"/>
  </r>
  <r>
    <d v="2021-11-17T00:00:00"/>
    <x v="7"/>
    <n v="470.63"/>
  </r>
  <r>
    <d v="2021-11-17T00:00:00"/>
    <x v="9"/>
    <n v="322.64"/>
  </r>
  <r>
    <d v="2021-11-18T00:00:00"/>
    <x v="6"/>
    <n v="428"/>
  </r>
  <r>
    <d v="2021-11-19T00:00:00"/>
    <x v="2"/>
    <n v="447"/>
  </r>
  <r>
    <d v="2021-11-22T00:00:00"/>
    <x v="1"/>
    <n v="1720"/>
  </r>
  <r>
    <d v="2021-11-24T00:00:00"/>
    <x v="3"/>
    <n v="540"/>
  </r>
  <r>
    <d v="2021-11-25T00:00:00"/>
    <x v="5"/>
    <n v="314"/>
  </r>
  <r>
    <d v="2021-11-26T00:00:00"/>
    <x v="6"/>
    <n v="518"/>
  </r>
  <r>
    <d v="2021-11-26T00:00:00"/>
    <x v="0"/>
    <n v="2000"/>
  </r>
  <r>
    <d v="2021-11-29T00:00:00"/>
    <x v="5"/>
    <n v="337"/>
  </r>
  <r>
    <d v="2021-11-30T00:00:00"/>
    <x v="6"/>
    <n v="500"/>
  </r>
  <r>
    <d v="2021-12-01T00:00:00"/>
    <x v="1"/>
    <n v="2500"/>
  </r>
  <r>
    <d v="2021-12-04T00:00:00"/>
    <x v="2"/>
    <n v="710"/>
  </r>
  <r>
    <d v="2021-12-07T00:00:00"/>
    <x v="8"/>
    <n v="2300"/>
  </r>
  <r>
    <d v="2021-12-09T00:00:00"/>
    <x v="10"/>
    <n v="12000"/>
  </r>
  <r>
    <d v="2021-12-15T00:00:00"/>
    <x v="4"/>
    <n v="1500"/>
  </r>
  <r>
    <d v="2021-12-17T00:00:00"/>
    <x v="7"/>
    <n v="470.63"/>
  </r>
  <r>
    <d v="2021-12-20T00:00:00"/>
    <x v="5"/>
    <n v="267"/>
  </r>
  <r>
    <d v="2021-12-23T00:00:00"/>
    <x v="3"/>
    <n v="640"/>
  </r>
  <r>
    <d v="2021-12-23T00:00:00"/>
    <x v="2"/>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53B4C8-F8EF-4255-8563-CDC38D511D9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6:F17" firstHeaderRow="1" firstDataRow="1" firstDataCol="1" rowPageCount="1" colPageCount="1"/>
  <pivotFields count="3">
    <pivotField numFmtId="14" showAll="0"/>
    <pivotField axis="axisRow" showAll="0">
      <items count="12">
        <item x="9"/>
        <item x="4"/>
        <item x="5"/>
        <item x="0"/>
        <item x="8"/>
        <item x="7"/>
        <item x="1"/>
        <item x="6"/>
        <item x="2"/>
        <item h="1" x="10"/>
        <item x="3"/>
        <item t="default"/>
      </items>
    </pivotField>
    <pivotField axis="axisPage"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1">
    <i>
      <x/>
    </i>
    <i>
      <x v="1"/>
    </i>
    <i>
      <x v="2"/>
    </i>
    <i>
      <x v="3"/>
    </i>
    <i>
      <x v="4"/>
    </i>
    <i>
      <x v="5"/>
    </i>
    <i>
      <x v="6"/>
    </i>
    <i>
      <x v="7"/>
    </i>
    <i>
      <x v="8"/>
    </i>
    <i>
      <x v="10"/>
    </i>
    <i t="grand">
      <x/>
    </i>
  </rowItems>
  <colItems count="1">
    <i/>
  </colItems>
  <pageFields count="1">
    <pageField fld="2" hier="-1"/>
  </pageFields>
  <dataFields count="1">
    <dataField name="Sum of Expense2" fld="2" baseField="0" baseItem="0"/>
  </dataFields>
  <chartFormats count="6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 chart="1" format="10" series="1">
      <pivotArea type="data" outline="0" fieldPosition="0">
        <references count="2">
          <reference field="4294967294" count="1" selected="0">
            <x v="0"/>
          </reference>
          <reference field="2" count="1" selected="0">
            <x v="10"/>
          </reference>
        </references>
      </pivotArea>
    </chartFormat>
    <chartFormat chart="1" format="11" series="1">
      <pivotArea type="data" outline="0" fieldPosition="0">
        <references count="2">
          <reference field="4294967294" count="1" selected="0">
            <x v="0"/>
          </reference>
          <reference field="2" count="1" selected="0">
            <x v="11"/>
          </reference>
        </references>
      </pivotArea>
    </chartFormat>
    <chartFormat chart="1" format="12" series="1">
      <pivotArea type="data" outline="0" fieldPosition="0">
        <references count="2">
          <reference field="4294967294" count="1" selected="0">
            <x v="0"/>
          </reference>
          <reference field="2" count="1" selected="0">
            <x v="12"/>
          </reference>
        </references>
      </pivotArea>
    </chartFormat>
    <chartFormat chart="1" format="13" series="1">
      <pivotArea type="data" outline="0" fieldPosition="0">
        <references count="2">
          <reference field="4294967294" count="1" selected="0">
            <x v="0"/>
          </reference>
          <reference field="2" count="1" selected="0">
            <x v="13"/>
          </reference>
        </references>
      </pivotArea>
    </chartFormat>
    <chartFormat chart="1" format="14" series="1">
      <pivotArea type="data" outline="0" fieldPosition="0">
        <references count="2">
          <reference field="4294967294" count="1" selected="0">
            <x v="0"/>
          </reference>
          <reference field="2" count="1" selected="0">
            <x v="14"/>
          </reference>
        </references>
      </pivotArea>
    </chartFormat>
    <chartFormat chart="1" format="15" series="1">
      <pivotArea type="data" outline="0" fieldPosition="0">
        <references count="2">
          <reference field="4294967294" count="1" selected="0">
            <x v="0"/>
          </reference>
          <reference field="2" count="1" selected="0">
            <x v="15"/>
          </reference>
        </references>
      </pivotArea>
    </chartFormat>
    <chartFormat chart="1" format="16" series="1">
      <pivotArea type="data" outline="0" fieldPosition="0">
        <references count="2">
          <reference field="4294967294" count="1" selected="0">
            <x v="0"/>
          </reference>
          <reference field="2" count="1" selected="0">
            <x v="16"/>
          </reference>
        </references>
      </pivotArea>
    </chartFormat>
    <chartFormat chart="1" format="17" series="1">
      <pivotArea type="data" outline="0" fieldPosition="0">
        <references count="2">
          <reference field="4294967294" count="1" selected="0">
            <x v="0"/>
          </reference>
          <reference field="2" count="1" selected="0">
            <x v="17"/>
          </reference>
        </references>
      </pivotArea>
    </chartFormat>
    <chartFormat chart="1" format="18" series="1">
      <pivotArea type="data" outline="0" fieldPosition="0">
        <references count="2">
          <reference field="4294967294" count="1" selected="0">
            <x v="0"/>
          </reference>
          <reference field="2" count="1" selected="0">
            <x v="18"/>
          </reference>
        </references>
      </pivotArea>
    </chartFormat>
    <chartFormat chart="1" format="19" series="1">
      <pivotArea type="data" outline="0" fieldPosition="0">
        <references count="2">
          <reference field="4294967294" count="1" selected="0">
            <x v="0"/>
          </reference>
          <reference field="2" count="1" selected="0">
            <x v="19"/>
          </reference>
        </references>
      </pivotArea>
    </chartFormat>
    <chartFormat chart="1" format="20" series="1">
      <pivotArea type="data" outline="0" fieldPosition="0">
        <references count="2">
          <reference field="4294967294" count="1" selected="0">
            <x v="0"/>
          </reference>
          <reference field="2" count="1" selected="0">
            <x v="20"/>
          </reference>
        </references>
      </pivotArea>
    </chartFormat>
    <chartFormat chart="1" format="21" series="1">
      <pivotArea type="data" outline="0" fieldPosition="0">
        <references count="2">
          <reference field="4294967294" count="1" selected="0">
            <x v="0"/>
          </reference>
          <reference field="2" count="1" selected="0">
            <x v="21"/>
          </reference>
        </references>
      </pivotArea>
    </chartFormat>
    <chartFormat chart="1" format="22" series="1">
      <pivotArea type="data" outline="0" fieldPosition="0">
        <references count="2">
          <reference field="4294967294" count="1" selected="0">
            <x v="0"/>
          </reference>
          <reference field="2" count="1" selected="0">
            <x v="22"/>
          </reference>
        </references>
      </pivotArea>
    </chartFormat>
    <chartFormat chart="1" format="23" series="1">
      <pivotArea type="data" outline="0" fieldPosition="0">
        <references count="2">
          <reference field="4294967294" count="1" selected="0">
            <x v="0"/>
          </reference>
          <reference field="2" count="1" selected="0">
            <x v="23"/>
          </reference>
        </references>
      </pivotArea>
    </chartFormat>
    <chartFormat chart="1" format="24" series="1">
      <pivotArea type="data" outline="0" fieldPosition="0">
        <references count="2">
          <reference field="4294967294" count="1" selected="0">
            <x v="0"/>
          </reference>
          <reference field="2" count="1" selected="0">
            <x v="24"/>
          </reference>
        </references>
      </pivotArea>
    </chartFormat>
    <chartFormat chart="1" format="25" series="1">
      <pivotArea type="data" outline="0" fieldPosition="0">
        <references count="2">
          <reference field="4294967294" count="1" selected="0">
            <x v="0"/>
          </reference>
          <reference field="2" count="1" selected="0">
            <x v="25"/>
          </reference>
        </references>
      </pivotArea>
    </chartFormat>
    <chartFormat chart="1" format="26" series="1">
      <pivotArea type="data" outline="0" fieldPosition="0">
        <references count="2">
          <reference field="4294967294" count="1" selected="0">
            <x v="0"/>
          </reference>
          <reference field="2" count="1" selected="0">
            <x v="26"/>
          </reference>
        </references>
      </pivotArea>
    </chartFormat>
    <chartFormat chart="1" format="27" series="1">
      <pivotArea type="data" outline="0" fieldPosition="0">
        <references count="2">
          <reference field="4294967294" count="1" selected="0">
            <x v="0"/>
          </reference>
          <reference field="2" count="1" selected="0">
            <x v="27"/>
          </reference>
        </references>
      </pivotArea>
    </chartFormat>
    <chartFormat chart="1" format="28" series="1">
      <pivotArea type="data" outline="0" fieldPosition="0">
        <references count="2">
          <reference field="4294967294" count="1" selected="0">
            <x v="0"/>
          </reference>
          <reference field="2" count="1" selected="0">
            <x v="28"/>
          </reference>
        </references>
      </pivotArea>
    </chartFormat>
    <chartFormat chart="1" format="29" series="1">
      <pivotArea type="data" outline="0" fieldPosition="0">
        <references count="2">
          <reference field="4294967294" count="1" selected="0">
            <x v="0"/>
          </reference>
          <reference field="2" count="1" selected="0">
            <x v="29"/>
          </reference>
        </references>
      </pivotArea>
    </chartFormat>
    <chartFormat chart="1" format="30" series="1">
      <pivotArea type="data" outline="0" fieldPosition="0">
        <references count="2">
          <reference field="4294967294" count="1" selected="0">
            <x v="0"/>
          </reference>
          <reference field="2" count="1" selected="0">
            <x v="30"/>
          </reference>
        </references>
      </pivotArea>
    </chartFormat>
    <chartFormat chart="1" format="31" series="1">
      <pivotArea type="data" outline="0" fieldPosition="0">
        <references count="2">
          <reference field="4294967294" count="1" selected="0">
            <x v="0"/>
          </reference>
          <reference field="2" count="1" selected="0">
            <x v="31"/>
          </reference>
        </references>
      </pivotArea>
    </chartFormat>
    <chartFormat chart="1" format="32" series="1">
      <pivotArea type="data" outline="0" fieldPosition="0">
        <references count="2">
          <reference field="4294967294" count="1" selected="0">
            <x v="0"/>
          </reference>
          <reference field="2" count="1" selected="0">
            <x v="32"/>
          </reference>
        </references>
      </pivotArea>
    </chartFormat>
    <chartFormat chart="1" format="33" series="1">
      <pivotArea type="data" outline="0" fieldPosition="0">
        <references count="2">
          <reference field="4294967294" count="1" selected="0">
            <x v="0"/>
          </reference>
          <reference field="2" count="1" selected="0">
            <x v="33"/>
          </reference>
        </references>
      </pivotArea>
    </chartFormat>
    <chartFormat chart="1" format="34" series="1">
      <pivotArea type="data" outline="0" fieldPosition="0">
        <references count="2">
          <reference field="4294967294" count="1" selected="0">
            <x v="0"/>
          </reference>
          <reference field="2" count="1" selected="0">
            <x v="34"/>
          </reference>
        </references>
      </pivotArea>
    </chartFormat>
    <chartFormat chart="1" format="35" series="1">
      <pivotArea type="data" outline="0" fieldPosition="0">
        <references count="2">
          <reference field="4294967294" count="1" selected="0">
            <x v="0"/>
          </reference>
          <reference field="2" count="1" selected="0">
            <x v="35"/>
          </reference>
        </references>
      </pivotArea>
    </chartFormat>
    <chartFormat chart="1" format="36" series="1">
      <pivotArea type="data" outline="0" fieldPosition="0">
        <references count="2">
          <reference field="4294967294" count="1" selected="0">
            <x v="0"/>
          </reference>
          <reference field="2" count="1" selected="0">
            <x v="36"/>
          </reference>
        </references>
      </pivotArea>
    </chartFormat>
    <chartFormat chart="1" format="37" series="1">
      <pivotArea type="data" outline="0" fieldPosition="0">
        <references count="2">
          <reference field="4294967294" count="1" selected="0">
            <x v="0"/>
          </reference>
          <reference field="2" count="1" selected="0">
            <x v="37"/>
          </reference>
        </references>
      </pivotArea>
    </chartFormat>
    <chartFormat chart="1" format="38" series="1">
      <pivotArea type="data" outline="0" fieldPosition="0">
        <references count="2">
          <reference field="4294967294" count="1" selected="0">
            <x v="0"/>
          </reference>
          <reference field="2" count="1" selected="0">
            <x v="38"/>
          </reference>
        </references>
      </pivotArea>
    </chartFormat>
    <chartFormat chart="1" format="39" series="1">
      <pivotArea type="data" outline="0" fieldPosition="0">
        <references count="2">
          <reference field="4294967294" count="1" selected="0">
            <x v="0"/>
          </reference>
          <reference field="2" count="1" selected="0">
            <x v="39"/>
          </reference>
        </references>
      </pivotArea>
    </chartFormat>
    <chartFormat chart="1" format="40" series="1">
      <pivotArea type="data" outline="0" fieldPosition="0">
        <references count="2">
          <reference field="4294967294" count="1" selected="0">
            <x v="0"/>
          </reference>
          <reference field="2" count="1" selected="0">
            <x v="40"/>
          </reference>
        </references>
      </pivotArea>
    </chartFormat>
    <chartFormat chart="1" format="41" series="1">
      <pivotArea type="data" outline="0" fieldPosition="0">
        <references count="2">
          <reference field="4294967294" count="1" selected="0">
            <x v="0"/>
          </reference>
          <reference field="2" count="1" selected="0">
            <x v="41"/>
          </reference>
        </references>
      </pivotArea>
    </chartFormat>
    <chartFormat chart="1" format="42">
      <pivotArea type="data" outline="0" fieldPosition="0">
        <references count="2">
          <reference field="4294967294" count="1" selected="0">
            <x v="0"/>
          </reference>
          <reference field="1" count="1" selected="0">
            <x v="0"/>
          </reference>
        </references>
      </pivotArea>
    </chartFormat>
    <chartFormat chart="1" format="43">
      <pivotArea type="data" outline="0" fieldPosition="0">
        <references count="2">
          <reference field="4294967294" count="1" selected="0">
            <x v="0"/>
          </reference>
          <reference field="1" count="1" selected="0">
            <x v="1"/>
          </reference>
        </references>
      </pivotArea>
    </chartFormat>
    <chartFormat chart="1" format="44">
      <pivotArea type="data" outline="0" fieldPosition="0">
        <references count="2">
          <reference field="4294967294" count="1" selected="0">
            <x v="0"/>
          </reference>
          <reference field="1" count="1" selected="0">
            <x v="2"/>
          </reference>
        </references>
      </pivotArea>
    </chartFormat>
    <chartFormat chart="1" format="45">
      <pivotArea type="data" outline="0" fieldPosition="0">
        <references count="2">
          <reference field="4294967294" count="1" selected="0">
            <x v="0"/>
          </reference>
          <reference field="1" count="1" selected="0">
            <x v="3"/>
          </reference>
        </references>
      </pivotArea>
    </chartFormat>
    <chartFormat chart="1" format="46">
      <pivotArea type="data" outline="0" fieldPosition="0">
        <references count="2">
          <reference field="4294967294" count="1" selected="0">
            <x v="0"/>
          </reference>
          <reference field="1" count="1" selected="0">
            <x v="4"/>
          </reference>
        </references>
      </pivotArea>
    </chartFormat>
    <chartFormat chart="1" format="47">
      <pivotArea type="data" outline="0" fieldPosition="0">
        <references count="2">
          <reference field="4294967294" count="1" selected="0">
            <x v="0"/>
          </reference>
          <reference field="1" count="1" selected="0">
            <x v="5"/>
          </reference>
        </references>
      </pivotArea>
    </chartFormat>
    <chartFormat chart="1" format="48">
      <pivotArea type="data" outline="0" fieldPosition="0">
        <references count="2">
          <reference field="4294967294" count="1" selected="0">
            <x v="0"/>
          </reference>
          <reference field="1" count="1" selected="0">
            <x v="6"/>
          </reference>
        </references>
      </pivotArea>
    </chartFormat>
    <chartFormat chart="1" format="49">
      <pivotArea type="data" outline="0" fieldPosition="0">
        <references count="2">
          <reference field="4294967294" count="1" selected="0">
            <x v="0"/>
          </reference>
          <reference field="1" count="1" selected="0">
            <x v="7"/>
          </reference>
        </references>
      </pivotArea>
    </chartFormat>
    <chartFormat chart="1" format="50">
      <pivotArea type="data" outline="0" fieldPosition="0">
        <references count="2">
          <reference field="4294967294" count="1" selected="0">
            <x v="0"/>
          </reference>
          <reference field="1" count="1" selected="0">
            <x v="8"/>
          </reference>
        </references>
      </pivotArea>
    </chartFormat>
    <chartFormat chart="1" format="51">
      <pivotArea type="data" outline="0" fieldPosition="0">
        <references count="2">
          <reference field="4294967294" count="1" selected="0">
            <x v="0"/>
          </reference>
          <reference field="1" count="1" selected="0">
            <x v="10"/>
          </reference>
        </references>
      </pivotArea>
    </chartFormat>
    <chartFormat chart="5" format="63" series="1">
      <pivotArea type="data" outline="0" fieldPosition="0">
        <references count="1">
          <reference field="4294967294" count="1" selected="0">
            <x v="0"/>
          </reference>
        </references>
      </pivotArea>
    </chartFormat>
    <chartFormat chart="5" format="64">
      <pivotArea type="data" outline="0" fieldPosition="0">
        <references count="2">
          <reference field="4294967294" count="1" selected="0">
            <x v="0"/>
          </reference>
          <reference field="1" count="1" selected="0">
            <x v="0"/>
          </reference>
        </references>
      </pivotArea>
    </chartFormat>
    <chartFormat chart="5" format="65">
      <pivotArea type="data" outline="0" fieldPosition="0">
        <references count="2">
          <reference field="4294967294" count="1" selected="0">
            <x v="0"/>
          </reference>
          <reference field="1" count="1" selected="0">
            <x v="1"/>
          </reference>
        </references>
      </pivotArea>
    </chartFormat>
    <chartFormat chart="5" format="66">
      <pivotArea type="data" outline="0" fieldPosition="0">
        <references count="2">
          <reference field="4294967294" count="1" selected="0">
            <x v="0"/>
          </reference>
          <reference field="1" count="1" selected="0">
            <x v="2"/>
          </reference>
        </references>
      </pivotArea>
    </chartFormat>
    <chartFormat chart="5" format="67">
      <pivotArea type="data" outline="0" fieldPosition="0">
        <references count="2">
          <reference field="4294967294" count="1" selected="0">
            <x v="0"/>
          </reference>
          <reference field="1" count="1" selected="0">
            <x v="3"/>
          </reference>
        </references>
      </pivotArea>
    </chartFormat>
    <chartFormat chart="5" format="68">
      <pivotArea type="data" outline="0" fieldPosition="0">
        <references count="2">
          <reference field="4294967294" count="1" selected="0">
            <x v="0"/>
          </reference>
          <reference field="1" count="1" selected="0">
            <x v="4"/>
          </reference>
        </references>
      </pivotArea>
    </chartFormat>
    <chartFormat chart="5" format="69">
      <pivotArea type="data" outline="0" fieldPosition="0">
        <references count="2">
          <reference field="4294967294" count="1" selected="0">
            <x v="0"/>
          </reference>
          <reference field="1" count="1" selected="0">
            <x v="5"/>
          </reference>
        </references>
      </pivotArea>
    </chartFormat>
    <chartFormat chart="5" format="70">
      <pivotArea type="data" outline="0" fieldPosition="0">
        <references count="2">
          <reference field="4294967294" count="1" selected="0">
            <x v="0"/>
          </reference>
          <reference field="1" count="1" selected="0">
            <x v="6"/>
          </reference>
        </references>
      </pivotArea>
    </chartFormat>
    <chartFormat chart="5" format="71">
      <pivotArea type="data" outline="0" fieldPosition="0">
        <references count="2">
          <reference field="4294967294" count="1" selected="0">
            <x v="0"/>
          </reference>
          <reference field="1" count="1" selected="0">
            <x v="7"/>
          </reference>
        </references>
      </pivotArea>
    </chartFormat>
    <chartFormat chart="5" format="72">
      <pivotArea type="data" outline="0" fieldPosition="0">
        <references count="2">
          <reference field="4294967294" count="1" selected="0">
            <x v="0"/>
          </reference>
          <reference field="1" count="1" selected="0">
            <x v="8"/>
          </reference>
        </references>
      </pivotArea>
    </chartFormat>
    <chartFormat chart="5" format="7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EA5F5-D1D8-4059-B6EF-DCA9C02C0ED6}"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numFmtId="14" showAll="0"/>
    <pivotField axis="axisRow" showAll="0">
      <items count="12">
        <item x="9"/>
        <item x="3"/>
        <item x="4"/>
        <item x="8"/>
        <item x="7"/>
        <item x="6"/>
        <item x="0"/>
        <item x="5"/>
        <item x="1"/>
        <item x="10"/>
        <item x="2"/>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2300"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0C36D-39B9-494F-874C-B01B4194883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7" firstHeaderRow="1" firstDataRow="1" firstDataCol="1"/>
  <pivotFields count="5">
    <pivotField numFmtId="14" showAll="0">
      <items count="40">
        <item x="1"/>
        <item x="15"/>
        <item x="7"/>
        <item x="29"/>
        <item x="19"/>
        <item x="28"/>
        <item x="14"/>
        <item x="25"/>
        <item x="10"/>
        <item x="32"/>
        <item x="22"/>
        <item x="36"/>
        <item x="33"/>
        <item x="37"/>
        <item x="3"/>
        <item x="12"/>
        <item x="13"/>
        <item x="23"/>
        <item x="17"/>
        <item x="9"/>
        <item x="20"/>
        <item x="5"/>
        <item x="26"/>
        <item x="31"/>
        <item x="30"/>
        <item x="8"/>
        <item x="21"/>
        <item x="35"/>
        <item x="6"/>
        <item x="34"/>
        <item x="24"/>
        <item x="2"/>
        <item x="16"/>
        <item x="4"/>
        <item x="0"/>
        <item x="11"/>
        <item x="27"/>
        <item x="38"/>
        <item x="18"/>
        <item t="default"/>
      </items>
    </pivotField>
    <pivotField showAll="0">
      <items count="12">
        <item x="10"/>
        <item x="5"/>
        <item x="4"/>
        <item x="3"/>
        <item x="9"/>
        <item x="7"/>
        <item x="2"/>
        <item x="8"/>
        <item x="1"/>
        <item x="0"/>
        <item x="6"/>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1">
    <field x="4"/>
  </rowFields>
  <rowItems count="4">
    <i>
      <x v="10"/>
    </i>
    <i>
      <x v="11"/>
    </i>
    <i>
      <x v="12"/>
    </i>
    <i t="grand">
      <x/>
    </i>
  </rowItems>
  <colItems count="1">
    <i/>
  </colItems>
  <dataFields count="1">
    <dataField name="Sum of Expense" fld="2" baseField="0" baseItem="0"/>
  </dataFields>
  <chartFormats count="2">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topLeftCell="A4" zoomScale="98" zoomScaleNormal="145" workbookViewId="0">
      <selection activeCell="C51" sqref="A1:C51"/>
    </sheetView>
  </sheetViews>
  <sheetFormatPr defaultRowHeight="14.4" x14ac:dyDescent="0.3"/>
  <cols>
    <col min="1" max="1" width="17.109375" customWidth="1"/>
    <col min="2" max="2" width="24.5546875" customWidth="1"/>
    <col min="3" max="3" width="14.44140625" style="10" customWidth="1"/>
    <col min="4" max="4" width="14.6640625" customWidth="1"/>
    <col min="5" max="5" width="18.88671875" bestFit="1" customWidth="1"/>
    <col min="6" max="6" width="15.44140625" bestFit="1" customWidth="1"/>
    <col min="7" max="9" width="4" bestFit="1" customWidth="1"/>
    <col min="10" max="10" width="7" bestFit="1" customWidth="1"/>
    <col min="11" max="11" width="4" bestFit="1" customWidth="1"/>
    <col min="12" max="13" width="7" bestFit="1" customWidth="1"/>
    <col min="14" max="18" width="4" bestFit="1" customWidth="1"/>
    <col min="19" max="19" width="7" bestFit="1" customWidth="1"/>
    <col min="20" max="20" width="4" bestFit="1" customWidth="1"/>
    <col min="21" max="21" width="5" bestFit="1" customWidth="1"/>
    <col min="22" max="29" width="4" bestFit="1" customWidth="1"/>
    <col min="30" max="30" width="5" bestFit="1" customWidth="1"/>
    <col min="31" max="34" width="4" bestFit="1" customWidth="1"/>
    <col min="35" max="38" width="5" bestFit="1" customWidth="1"/>
    <col min="39" max="39" width="7" bestFit="1" customWidth="1"/>
    <col min="40" max="47" width="5" bestFit="1" customWidth="1"/>
    <col min="48" max="48" width="11" bestFit="1" customWidth="1"/>
  </cols>
  <sheetData>
    <row r="1" spans="1:9" ht="13.8" customHeight="1" x14ac:dyDescent="0.3">
      <c r="A1" s="2" t="s">
        <v>0</v>
      </c>
      <c r="B1" s="2" t="s">
        <v>14</v>
      </c>
      <c r="C1" s="7" t="s">
        <v>1</v>
      </c>
      <c r="D1" t="s">
        <v>15</v>
      </c>
    </row>
    <row r="2" spans="1:9" ht="18" customHeight="1" x14ac:dyDescent="0.3">
      <c r="A2" s="3">
        <v>44470</v>
      </c>
      <c r="B2" s="4" t="s">
        <v>2</v>
      </c>
      <c r="C2" s="8">
        <v>2300</v>
      </c>
      <c r="E2">
        <f>COUNTIF(B2:B51,"Gifts")</f>
        <v>4</v>
      </c>
      <c r="F2">
        <f>COUNTIF(B2:B51,"Ordering food")</f>
        <v>5</v>
      </c>
      <c r="G2" t="s">
        <v>24</v>
      </c>
      <c r="I2">
        <f>SUM(D2:F2)</f>
        <v>9</v>
      </c>
    </row>
    <row r="3" spans="1:9" x14ac:dyDescent="0.3">
      <c r="A3" s="5">
        <v>44470</v>
      </c>
      <c r="B3" s="6" t="s">
        <v>3</v>
      </c>
      <c r="C3" s="8">
        <v>767</v>
      </c>
    </row>
    <row r="4" spans="1:9" x14ac:dyDescent="0.3">
      <c r="A4" s="5">
        <v>44470</v>
      </c>
      <c r="B4" s="6" t="s">
        <v>4</v>
      </c>
      <c r="C4" s="9">
        <v>2500</v>
      </c>
      <c r="E4" s="13" t="s">
        <v>1</v>
      </c>
      <c r="F4" t="s">
        <v>27</v>
      </c>
    </row>
    <row r="5" spans="1:9" x14ac:dyDescent="0.3">
      <c r="A5" s="5">
        <v>44473</v>
      </c>
      <c r="B5" s="6" t="s">
        <v>5</v>
      </c>
      <c r="C5" s="8">
        <v>710</v>
      </c>
    </row>
    <row r="6" spans="1:9" x14ac:dyDescent="0.3">
      <c r="A6" s="3">
        <v>44473</v>
      </c>
      <c r="B6" s="4" t="s">
        <v>6</v>
      </c>
      <c r="C6" s="8">
        <v>760</v>
      </c>
      <c r="D6" s="12"/>
      <c r="E6" s="13" t="s">
        <v>25</v>
      </c>
      <c r="F6" t="s">
        <v>28</v>
      </c>
    </row>
    <row r="7" spans="1:9" x14ac:dyDescent="0.3">
      <c r="A7" s="5">
        <v>44476</v>
      </c>
      <c r="B7" s="6" t="s">
        <v>10</v>
      </c>
      <c r="C7" s="9">
        <v>1900</v>
      </c>
      <c r="E7" s="14" t="s">
        <v>9</v>
      </c>
      <c r="F7">
        <v>1510.9099999999999</v>
      </c>
    </row>
    <row r="8" spans="1:9" x14ac:dyDescent="0.3">
      <c r="A8" s="3">
        <v>44477</v>
      </c>
      <c r="B8" s="4" t="s">
        <v>7</v>
      </c>
      <c r="C8" s="8">
        <v>450</v>
      </c>
      <c r="E8" s="14" t="s">
        <v>6</v>
      </c>
      <c r="F8">
        <v>3342</v>
      </c>
    </row>
    <row r="9" spans="1:9" x14ac:dyDescent="0.3">
      <c r="A9" s="5">
        <v>44484</v>
      </c>
      <c r="B9" s="6" t="s">
        <v>8</v>
      </c>
      <c r="C9" s="8">
        <v>620</v>
      </c>
      <c r="E9" s="14" t="s">
        <v>10</v>
      </c>
      <c r="F9">
        <v>5688</v>
      </c>
    </row>
    <row r="10" spans="1:9" x14ac:dyDescent="0.3">
      <c r="A10" s="5">
        <v>44485</v>
      </c>
      <c r="B10" s="6" t="s">
        <v>11</v>
      </c>
      <c r="C10" s="8">
        <v>470</v>
      </c>
      <c r="E10" s="14" t="s">
        <v>2</v>
      </c>
      <c r="F10">
        <v>7775</v>
      </c>
    </row>
    <row r="11" spans="1:9" x14ac:dyDescent="0.3">
      <c r="A11" s="5">
        <v>44487</v>
      </c>
      <c r="B11" s="6" t="s">
        <v>3</v>
      </c>
      <c r="C11" s="8">
        <v>970</v>
      </c>
      <c r="E11" s="14" t="s">
        <v>11</v>
      </c>
      <c r="F11">
        <v>1411.26</v>
      </c>
    </row>
    <row r="12" spans="1:9" x14ac:dyDescent="0.3">
      <c r="A12" s="5">
        <v>44487</v>
      </c>
      <c r="B12" s="4" t="s">
        <v>2</v>
      </c>
      <c r="C12" s="9">
        <v>1075</v>
      </c>
      <c r="E12" s="14" t="s">
        <v>8</v>
      </c>
      <c r="F12">
        <v>2586</v>
      </c>
    </row>
    <row r="13" spans="1:9" x14ac:dyDescent="0.3">
      <c r="A13" s="5">
        <v>44488</v>
      </c>
      <c r="B13" s="6" t="s">
        <v>7</v>
      </c>
      <c r="C13" s="8">
        <v>489</v>
      </c>
      <c r="E13" s="14" t="s">
        <v>3</v>
      </c>
      <c r="F13">
        <v>7464</v>
      </c>
    </row>
    <row r="14" spans="1:9" x14ac:dyDescent="0.3">
      <c r="A14" s="5">
        <v>44491</v>
      </c>
      <c r="B14" s="6" t="s">
        <v>4</v>
      </c>
      <c r="C14" s="9">
        <v>1574.1</v>
      </c>
      <c r="E14" s="14" t="s">
        <v>7</v>
      </c>
      <c r="F14">
        <v>1857</v>
      </c>
    </row>
    <row r="15" spans="1:9" x14ac:dyDescent="0.3">
      <c r="A15" s="5">
        <v>44491</v>
      </c>
      <c r="B15" s="6" t="s">
        <v>6</v>
      </c>
      <c r="C15" s="8">
        <v>550</v>
      </c>
      <c r="E15" s="14" t="s">
        <v>4</v>
      </c>
      <c r="F15">
        <v>10194.1</v>
      </c>
    </row>
    <row r="16" spans="1:9" x14ac:dyDescent="0.3">
      <c r="A16" s="5">
        <v>44494</v>
      </c>
      <c r="B16" s="6" t="s">
        <v>9</v>
      </c>
      <c r="C16" s="8">
        <v>423</v>
      </c>
      <c r="E16" s="14" t="s">
        <v>5</v>
      </c>
      <c r="F16">
        <v>3217</v>
      </c>
    </row>
    <row r="17" spans="1:6" x14ac:dyDescent="0.3">
      <c r="A17" s="5">
        <v>44496</v>
      </c>
      <c r="B17" s="6" t="s">
        <v>9</v>
      </c>
      <c r="C17" s="8">
        <v>358.22</v>
      </c>
      <c r="E17" s="14" t="s">
        <v>26</v>
      </c>
      <c r="F17">
        <v>45045.27</v>
      </c>
    </row>
    <row r="18" spans="1:6" x14ac:dyDescent="0.3">
      <c r="A18" s="5">
        <v>44496</v>
      </c>
      <c r="B18" s="6" t="s">
        <v>8</v>
      </c>
      <c r="C18" s="8">
        <v>520</v>
      </c>
    </row>
    <row r="19" spans="1:6" x14ac:dyDescent="0.3">
      <c r="A19" s="3">
        <v>44497</v>
      </c>
      <c r="B19" s="4" t="s">
        <v>5</v>
      </c>
      <c r="C19" s="8">
        <v>300</v>
      </c>
    </row>
    <row r="20" spans="1:6" x14ac:dyDescent="0.3">
      <c r="A20" s="3">
        <v>44498</v>
      </c>
      <c r="B20" s="4" t="s">
        <v>9</v>
      </c>
      <c r="C20" s="8">
        <v>407.05</v>
      </c>
    </row>
    <row r="21" spans="1:6" x14ac:dyDescent="0.3">
      <c r="A21" s="3">
        <v>44499</v>
      </c>
      <c r="B21" s="4" t="s">
        <v>4</v>
      </c>
      <c r="C21" s="8">
        <v>300</v>
      </c>
    </row>
    <row r="22" spans="1:6" x14ac:dyDescent="0.3">
      <c r="A22" s="5">
        <v>44501</v>
      </c>
      <c r="B22" s="6" t="s">
        <v>3</v>
      </c>
      <c r="C22" s="9">
        <v>2327</v>
      </c>
    </row>
    <row r="23" spans="1:6" x14ac:dyDescent="0.3">
      <c r="A23" s="5">
        <v>44502</v>
      </c>
      <c r="B23" s="6" t="s">
        <v>10</v>
      </c>
      <c r="C23" s="8">
        <v>1150</v>
      </c>
    </row>
    <row r="24" spans="1:6" x14ac:dyDescent="0.3">
      <c r="A24" s="5">
        <v>44504</v>
      </c>
      <c r="B24" s="6" t="s">
        <v>10</v>
      </c>
      <c r="C24" s="9">
        <v>1138</v>
      </c>
    </row>
    <row r="25" spans="1:6" x14ac:dyDescent="0.3">
      <c r="A25" s="3">
        <v>44505</v>
      </c>
      <c r="B25" s="4" t="s">
        <v>13</v>
      </c>
      <c r="C25" s="8">
        <v>500</v>
      </c>
    </row>
    <row r="26" spans="1:6" x14ac:dyDescent="0.3">
      <c r="A26" s="3">
        <v>44508</v>
      </c>
      <c r="B26" s="4" t="s">
        <v>6</v>
      </c>
      <c r="C26" s="8">
        <v>702</v>
      </c>
    </row>
    <row r="27" spans="1:6" x14ac:dyDescent="0.3">
      <c r="A27" s="5">
        <v>44509</v>
      </c>
      <c r="B27" s="6" t="s">
        <v>4</v>
      </c>
      <c r="C27" s="9">
        <v>1600</v>
      </c>
    </row>
    <row r="28" spans="1:6" x14ac:dyDescent="0.3">
      <c r="A28" s="5">
        <v>44512</v>
      </c>
      <c r="B28" s="6" t="s">
        <v>5</v>
      </c>
      <c r="C28" s="8">
        <v>600</v>
      </c>
    </row>
    <row r="29" spans="1:6" ht="19.2" customHeight="1" x14ac:dyDescent="0.3">
      <c r="A29" s="3">
        <v>44515</v>
      </c>
      <c r="B29" s="4" t="s">
        <v>13</v>
      </c>
      <c r="C29" s="8">
        <v>900</v>
      </c>
    </row>
    <row r="30" spans="1:6" x14ac:dyDescent="0.3">
      <c r="A30" s="5">
        <v>44515</v>
      </c>
      <c r="B30" s="4" t="s">
        <v>6</v>
      </c>
      <c r="C30" s="8">
        <v>150</v>
      </c>
    </row>
    <row r="31" spans="1:6" x14ac:dyDescent="0.3">
      <c r="A31" s="3">
        <v>44515</v>
      </c>
      <c r="B31" s="4" t="s">
        <v>2</v>
      </c>
      <c r="C31" s="8">
        <v>2100</v>
      </c>
    </row>
    <row r="32" spans="1:6" x14ac:dyDescent="0.3">
      <c r="A32" s="3">
        <v>44517</v>
      </c>
      <c r="B32" s="4" t="s">
        <v>11</v>
      </c>
      <c r="C32" s="8">
        <v>470.63</v>
      </c>
    </row>
    <row r="33" spans="1:3" x14ac:dyDescent="0.3">
      <c r="A33" s="3">
        <v>44517</v>
      </c>
      <c r="B33" s="4" t="s">
        <v>9</v>
      </c>
      <c r="C33" s="8">
        <v>322.64</v>
      </c>
    </row>
    <row r="34" spans="1:3" x14ac:dyDescent="0.3">
      <c r="A34" s="3">
        <v>44518</v>
      </c>
      <c r="B34" s="6" t="s">
        <v>8</v>
      </c>
      <c r="C34" s="8">
        <v>428</v>
      </c>
    </row>
    <row r="35" spans="1:3" x14ac:dyDescent="0.3">
      <c r="A35" s="3">
        <v>44519</v>
      </c>
      <c r="B35" s="4" t="s">
        <v>5</v>
      </c>
      <c r="C35" s="8">
        <v>447</v>
      </c>
    </row>
    <row r="36" spans="1:3" x14ac:dyDescent="0.3">
      <c r="A36" s="3">
        <v>44522</v>
      </c>
      <c r="B36" s="4" t="s">
        <v>4</v>
      </c>
      <c r="C36" s="9">
        <v>1720</v>
      </c>
    </row>
    <row r="37" spans="1:3" x14ac:dyDescent="0.3">
      <c r="A37" s="5">
        <v>44524</v>
      </c>
      <c r="B37" s="6" t="s">
        <v>6</v>
      </c>
      <c r="C37" s="8">
        <v>540</v>
      </c>
    </row>
    <row r="38" spans="1:3" x14ac:dyDescent="0.3">
      <c r="A38" s="3">
        <v>44525</v>
      </c>
      <c r="B38" s="4" t="s">
        <v>7</v>
      </c>
      <c r="C38" s="8">
        <v>314</v>
      </c>
    </row>
    <row r="39" spans="1:3" ht="18" customHeight="1" x14ac:dyDescent="0.3">
      <c r="A39" s="3">
        <v>44526</v>
      </c>
      <c r="B39" s="4" t="s">
        <v>8</v>
      </c>
      <c r="C39" s="8">
        <v>518</v>
      </c>
    </row>
    <row r="40" spans="1:3" ht="15.6" customHeight="1" x14ac:dyDescent="0.3">
      <c r="A40" s="3">
        <v>44526</v>
      </c>
      <c r="B40" s="6" t="s">
        <v>3</v>
      </c>
      <c r="C40" s="9">
        <v>2000</v>
      </c>
    </row>
    <row r="41" spans="1:3" x14ac:dyDescent="0.3">
      <c r="A41" s="5">
        <v>44529</v>
      </c>
      <c r="B41" s="6" t="s">
        <v>7</v>
      </c>
      <c r="C41" s="8">
        <v>337</v>
      </c>
    </row>
    <row r="42" spans="1:3" x14ac:dyDescent="0.3">
      <c r="A42" s="3">
        <v>44530</v>
      </c>
      <c r="B42" s="4" t="s">
        <v>8</v>
      </c>
      <c r="C42" s="8">
        <v>500</v>
      </c>
    </row>
    <row r="43" spans="1:3" x14ac:dyDescent="0.3">
      <c r="A43" s="3">
        <v>44531</v>
      </c>
      <c r="B43" s="4" t="s">
        <v>4</v>
      </c>
      <c r="C43" s="9">
        <v>2500</v>
      </c>
    </row>
    <row r="44" spans="1:3" x14ac:dyDescent="0.3">
      <c r="A44" s="5">
        <v>44534</v>
      </c>
      <c r="B44" s="6" t="s">
        <v>5</v>
      </c>
      <c r="C44" s="8">
        <v>710</v>
      </c>
    </row>
    <row r="45" spans="1:3" x14ac:dyDescent="0.3">
      <c r="A45" s="3">
        <v>44537</v>
      </c>
      <c r="B45" s="4" t="s">
        <v>2</v>
      </c>
      <c r="C45" s="8">
        <v>2300</v>
      </c>
    </row>
    <row r="46" spans="1:3" x14ac:dyDescent="0.3">
      <c r="A46" s="3">
        <v>44539</v>
      </c>
      <c r="B46" s="4" t="s">
        <v>12</v>
      </c>
      <c r="C46" s="8">
        <v>12000</v>
      </c>
    </row>
    <row r="47" spans="1:3" x14ac:dyDescent="0.3">
      <c r="A47" s="3">
        <v>44545</v>
      </c>
      <c r="B47" s="6" t="s">
        <v>10</v>
      </c>
      <c r="C47" s="8">
        <v>1500</v>
      </c>
    </row>
    <row r="48" spans="1:3" x14ac:dyDescent="0.3">
      <c r="A48" s="3">
        <v>44547</v>
      </c>
      <c r="B48" s="4" t="s">
        <v>11</v>
      </c>
      <c r="C48" s="8">
        <v>470.63</v>
      </c>
    </row>
    <row r="49" spans="1:3" x14ac:dyDescent="0.3">
      <c r="A49" s="3">
        <v>44550</v>
      </c>
      <c r="B49" s="4" t="s">
        <v>7</v>
      </c>
      <c r="C49" s="8">
        <v>267</v>
      </c>
    </row>
    <row r="50" spans="1:3" x14ac:dyDescent="0.3">
      <c r="A50" s="3">
        <v>44553</v>
      </c>
      <c r="B50" s="4" t="s">
        <v>6</v>
      </c>
      <c r="C50" s="8">
        <v>640</v>
      </c>
    </row>
    <row r="51" spans="1:3" x14ac:dyDescent="0.3">
      <c r="A51" s="3">
        <v>44553</v>
      </c>
      <c r="B51" s="4" t="s">
        <v>5</v>
      </c>
      <c r="C51" s="8">
        <v>450</v>
      </c>
    </row>
    <row r="52" spans="1:3" ht="15.6" x14ac:dyDescent="0.3">
      <c r="A52" s="1"/>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109" workbookViewId="0">
      <selection activeCell="B7" sqref="B7"/>
    </sheetView>
  </sheetViews>
  <sheetFormatPr defaultRowHeight="14.4" x14ac:dyDescent="0.3"/>
  <cols>
    <col min="2" max="2" width="61.44140625" customWidth="1"/>
  </cols>
  <sheetData>
    <row r="1" spans="2:2" x14ac:dyDescent="0.3">
      <c r="B1" s="11" t="s">
        <v>23</v>
      </c>
    </row>
    <row r="2" spans="2:2" ht="39" customHeight="1" x14ac:dyDescent="0.3">
      <c r="B2" s="12" t="s">
        <v>15</v>
      </c>
    </row>
    <row r="3" spans="2:2" ht="25.2" customHeight="1" x14ac:dyDescent="0.3">
      <c r="B3" s="12" t="s">
        <v>16</v>
      </c>
    </row>
    <row r="4" spans="2:2" ht="37.200000000000003" customHeight="1" x14ac:dyDescent="0.3">
      <c r="B4" s="12" t="s">
        <v>17</v>
      </c>
    </row>
    <row r="5" spans="2:2" ht="41.4" customHeight="1" x14ac:dyDescent="0.3">
      <c r="B5" s="12" t="s">
        <v>18</v>
      </c>
    </row>
    <row r="6" spans="2:2" ht="32.4" customHeight="1" x14ac:dyDescent="0.3">
      <c r="B6" s="12" t="s">
        <v>19</v>
      </c>
    </row>
    <row r="7" spans="2:2" ht="51" customHeight="1" x14ac:dyDescent="0.3">
      <c r="B7" s="12" t="s">
        <v>20</v>
      </c>
    </row>
    <row r="8" spans="2:2" ht="42" customHeight="1" x14ac:dyDescent="0.3">
      <c r="B8" s="12" t="s">
        <v>21</v>
      </c>
    </row>
    <row r="9" spans="2:2" ht="31.2" customHeight="1" x14ac:dyDescent="0.3">
      <c r="B9" s="12"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ADAFE-D957-410E-9F8A-1FFCC5B0F23F}">
  <dimension ref="A1:N6"/>
  <sheetViews>
    <sheetView workbookViewId="0">
      <selection activeCell="C8" sqref="C8"/>
    </sheetView>
  </sheetViews>
  <sheetFormatPr defaultRowHeight="14.4" x14ac:dyDescent="0.3"/>
  <cols>
    <col min="2" max="2" width="12.33203125" bestFit="1" customWidth="1"/>
    <col min="3" max="3" width="14.109375" bestFit="1" customWidth="1"/>
  </cols>
  <sheetData>
    <row r="1" spans="1:14" ht="23.4" x14ac:dyDescent="0.45">
      <c r="A1" s="17" t="s">
        <v>15</v>
      </c>
      <c r="B1" s="17"/>
      <c r="C1" s="17"/>
      <c r="D1" s="17"/>
      <c r="E1" s="17"/>
      <c r="F1" s="17"/>
      <c r="G1" s="17"/>
      <c r="H1" s="17"/>
      <c r="I1" s="17"/>
      <c r="J1" s="17"/>
      <c r="K1" s="17"/>
      <c r="L1" s="17"/>
      <c r="M1" s="17"/>
      <c r="N1" s="17"/>
    </row>
    <row r="2" spans="1:14" x14ac:dyDescent="0.3">
      <c r="A2" t="s">
        <v>16</v>
      </c>
    </row>
    <row r="3" spans="1:14" x14ac:dyDescent="0.3">
      <c r="A3" s="24" t="s">
        <v>10</v>
      </c>
      <c r="B3" s="24" t="s">
        <v>7</v>
      </c>
      <c r="C3" s="24" t="s">
        <v>13</v>
      </c>
    </row>
    <row r="4" spans="1:14" x14ac:dyDescent="0.3">
      <c r="A4" s="25">
        <f>COUNTIF('Calculate the total expenses ag'!B2:B51, "Gifts")</f>
        <v>4</v>
      </c>
      <c r="B4" s="25">
        <f>COUNTIF('Calculate the total expenses ag'!B2:B51,"Ordering food")</f>
        <v>5</v>
      </c>
      <c r="C4" s="25">
        <f>COUNTIF('Calculate the total expenses ag'!B2:B51,"Online Shopping")</f>
        <v>6</v>
      </c>
    </row>
    <row r="5" spans="1:14" x14ac:dyDescent="0.3">
      <c r="A5" t="s">
        <v>24</v>
      </c>
    </row>
    <row r="6" spans="1:14" x14ac:dyDescent="0.3">
      <c r="A6">
        <f>SUM('Calculate the total expenses ag'!D2:F2)</f>
        <v>9</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08DD-E593-4492-85E5-E8724DEA710A}">
  <dimension ref="A1:L15"/>
  <sheetViews>
    <sheetView workbookViewId="0">
      <selection sqref="A1:L1"/>
    </sheetView>
  </sheetViews>
  <sheetFormatPr defaultRowHeight="14.4" x14ac:dyDescent="0.3"/>
  <cols>
    <col min="1" max="1" width="18.33203125" bestFit="1" customWidth="1"/>
    <col min="2" max="2" width="11.44140625" bestFit="1" customWidth="1"/>
  </cols>
  <sheetData>
    <row r="1" spans="1:12" ht="31.2" x14ac:dyDescent="0.6">
      <c r="A1" s="18" t="s">
        <v>16</v>
      </c>
      <c r="B1" s="18"/>
      <c r="C1" s="18"/>
      <c r="D1" s="18"/>
      <c r="E1" s="19"/>
      <c r="F1" s="19"/>
      <c r="G1" s="19"/>
      <c r="H1" s="19"/>
      <c r="I1" s="19"/>
      <c r="J1" s="19"/>
      <c r="K1" s="19"/>
      <c r="L1" s="19"/>
    </row>
    <row r="3" spans="1:12" x14ac:dyDescent="0.3">
      <c r="A3" s="13" t="s">
        <v>25</v>
      </c>
      <c r="B3" t="s">
        <v>35</v>
      </c>
    </row>
    <row r="4" spans="1:12" x14ac:dyDescent="0.3">
      <c r="A4" s="14" t="s">
        <v>9</v>
      </c>
      <c r="B4" s="15">
        <v>1510.9099999999999</v>
      </c>
    </row>
    <row r="5" spans="1:12" x14ac:dyDescent="0.3">
      <c r="A5" s="14" t="s">
        <v>6</v>
      </c>
      <c r="B5" s="15">
        <v>3342</v>
      </c>
    </row>
    <row r="6" spans="1:12" x14ac:dyDescent="0.3">
      <c r="A6" s="14" t="s">
        <v>10</v>
      </c>
      <c r="B6" s="15">
        <v>5688</v>
      </c>
    </row>
    <row r="7" spans="1:12" x14ac:dyDescent="0.3">
      <c r="A7" s="14" t="s">
        <v>2</v>
      </c>
      <c r="B7" s="15">
        <v>5475</v>
      </c>
    </row>
    <row r="8" spans="1:12" x14ac:dyDescent="0.3">
      <c r="A8" s="14" t="s">
        <v>11</v>
      </c>
      <c r="B8" s="15">
        <v>1411.26</v>
      </c>
    </row>
    <row r="9" spans="1:12" x14ac:dyDescent="0.3">
      <c r="A9" s="14" t="s">
        <v>8</v>
      </c>
      <c r="B9" s="15">
        <v>2586</v>
      </c>
    </row>
    <row r="10" spans="1:12" x14ac:dyDescent="0.3">
      <c r="A10" s="14" t="s">
        <v>3</v>
      </c>
      <c r="B10" s="15">
        <v>7464</v>
      </c>
    </row>
    <row r="11" spans="1:12" x14ac:dyDescent="0.3">
      <c r="A11" s="14" t="s">
        <v>7</v>
      </c>
      <c r="B11" s="15">
        <v>1857</v>
      </c>
    </row>
    <row r="12" spans="1:12" x14ac:dyDescent="0.3">
      <c r="A12" s="14" t="s">
        <v>4</v>
      </c>
      <c r="B12" s="15">
        <v>10194.1</v>
      </c>
    </row>
    <row r="13" spans="1:12" x14ac:dyDescent="0.3">
      <c r="A13" s="14" t="s">
        <v>12</v>
      </c>
      <c r="B13" s="15">
        <v>12000</v>
      </c>
    </row>
    <row r="14" spans="1:12" x14ac:dyDescent="0.3">
      <c r="A14" s="14" t="s">
        <v>5</v>
      </c>
      <c r="B14" s="15">
        <v>3217</v>
      </c>
    </row>
    <row r="15" spans="1:12" x14ac:dyDescent="0.3">
      <c r="A15" s="14" t="s">
        <v>26</v>
      </c>
      <c r="B15" s="15">
        <v>54745.27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2693-0586-431D-8E74-DC86EE464D5C}">
  <dimension ref="A1:R52"/>
  <sheetViews>
    <sheetView workbookViewId="0">
      <selection sqref="A1:R1"/>
    </sheetView>
  </sheetViews>
  <sheetFormatPr defaultRowHeight="14.4" x14ac:dyDescent="0.3"/>
  <cols>
    <col min="1" max="1" width="12.5546875" bestFit="1" customWidth="1"/>
    <col min="2" max="2" width="17.6640625" customWidth="1"/>
    <col min="3" max="3" width="16.88671875" customWidth="1"/>
  </cols>
  <sheetData>
    <row r="1" spans="1:18" ht="46.2" x14ac:dyDescent="0.85">
      <c r="A1" s="16" t="s">
        <v>17</v>
      </c>
      <c r="B1" s="16"/>
      <c r="C1" s="16"/>
      <c r="D1" s="16"/>
      <c r="E1" s="16"/>
      <c r="F1" s="16"/>
      <c r="G1" s="16"/>
      <c r="H1" s="16"/>
      <c r="I1" s="16"/>
      <c r="J1" s="16"/>
      <c r="K1" s="16"/>
      <c r="L1" s="16"/>
      <c r="M1" s="16"/>
      <c r="N1" s="16"/>
      <c r="O1" s="16"/>
      <c r="P1" s="16"/>
      <c r="Q1" s="16"/>
      <c r="R1" s="16"/>
    </row>
    <row r="2" spans="1:18" x14ac:dyDescent="0.3">
      <c r="A2" s="2" t="s">
        <v>0</v>
      </c>
      <c r="B2" s="2" t="s">
        <v>14</v>
      </c>
      <c r="C2" s="7" t="s">
        <v>1</v>
      </c>
    </row>
    <row r="3" spans="1:18" x14ac:dyDescent="0.3">
      <c r="A3" s="3">
        <v>44539</v>
      </c>
      <c r="B3" s="4" t="s">
        <v>12</v>
      </c>
      <c r="C3" s="8">
        <v>12000</v>
      </c>
    </row>
    <row r="4" spans="1:18" ht="27.6" x14ac:dyDescent="0.3">
      <c r="A4" s="5">
        <v>44470</v>
      </c>
      <c r="B4" s="6" t="s">
        <v>4</v>
      </c>
      <c r="C4" s="9">
        <v>2500</v>
      </c>
    </row>
    <row r="5" spans="1:18" ht="27.6" x14ac:dyDescent="0.3">
      <c r="A5" s="3">
        <v>44531</v>
      </c>
      <c r="B5" s="4" t="s">
        <v>4</v>
      </c>
      <c r="C5" s="9">
        <v>2500</v>
      </c>
    </row>
    <row r="6" spans="1:18" x14ac:dyDescent="0.3">
      <c r="A6" s="5">
        <v>44501</v>
      </c>
      <c r="B6" s="6" t="s">
        <v>3</v>
      </c>
      <c r="C6" s="9">
        <v>2327</v>
      </c>
    </row>
    <row r="7" spans="1:18" x14ac:dyDescent="0.3">
      <c r="A7" s="3">
        <v>44470</v>
      </c>
      <c r="B7" s="4" t="s">
        <v>2</v>
      </c>
      <c r="C7" s="8">
        <v>2300</v>
      </c>
    </row>
    <row r="8" spans="1:18" x14ac:dyDescent="0.3">
      <c r="A8" s="3">
        <v>44537</v>
      </c>
      <c r="B8" s="4" t="s">
        <v>2</v>
      </c>
      <c r="C8" s="8">
        <v>2300</v>
      </c>
    </row>
    <row r="9" spans="1:18" x14ac:dyDescent="0.3">
      <c r="A9" s="3">
        <v>44515</v>
      </c>
      <c r="B9" s="4" t="s">
        <v>2</v>
      </c>
      <c r="C9" s="8">
        <v>2100</v>
      </c>
    </row>
    <row r="10" spans="1:18" x14ac:dyDescent="0.3">
      <c r="A10" s="3">
        <v>44526</v>
      </c>
      <c r="B10" s="6" t="s">
        <v>3</v>
      </c>
      <c r="C10" s="9">
        <v>2000</v>
      </c>
    </row>
    <row r="11" spans="1:18" x14ac:dyDescent="0.3">
      <c r="A11" s="5">
        <v>44476</v>
      </c>
      <c r="B11" s="6" t="s">
        <v>10</v>
      </c>
      <c r="C11" s="9">
        <v>1900</v>
      </c>
    </row>
    <row r="12" spans="1:18" ht="27.6" x14ac:dyDescent="0.3">
      <c r="A12" s="3">
        <v>44522</v>
      </c>
      <c r="B12" s="4" t="s">
        <v>4</v>
      </c>
      <c r="C12" s="9">
        <v>1720</v>
      </c>
    </row>
    <row r="13" spans="1:18" ht="27.6" x14ac:dyDescent="0.3">
      <c r="A13" s="5">
        <v>44509</v>
      </c>
      <c r="B13" s="6" t="s">
        <v>4</v>
      </c>
      <c r="C13" s="9">
        <v>1600</v>
      </c>
    </row>
    <row r="14" spans="1:18" ht="27.6" x14ac:dyDescent="0.3">
      <c r="A14" s="5">
        <v>44491</v>
      </c>
      <c r="B14" s="6" t="s">
        <v>4</v>
      </c>
      <c r="C14" s="9">
        <v>1574.1</v>
      </c>
    </row>
    <row r="15" spans="1:18" x14ac:dyDescent="0.3">
      <c r="A15" s="3">
        <v>44545</v>
      </c>
      <c r="B15" s="6" t="s">
        <v>10</v>
      </c>
      <c r="C15" s="8">
        <v>1500</v>
      </c>
    </row>
    <row r="16" spans="1:18" x14ac:dyDescent="0.3">
      <c r="A16" s="5">
        <v>44502</v>
      </c>
      <c r="B16" s="6" t="s">
        <v>10</v>
      </c>
      <c r="C16" s="8">
        <v>1150</v>
      </c>
    </row>
    <row r="17" spans="1:3" x14ac:dyDescent="0.3">
      <c r="A17" s="5">
        <v>44504</v>
      </c>
      <c r="B17" s="6" t="s">
        <v>10</v>
      </c>
      <c r="C17" s="9">
        <v>1138</v>
      </c>
    </row>
    <row r="18" spans="1:3" x14ac:dyDescent="0.3">
      <c r="A18" s="5">
        <v>44487</v>
      </c>
      <c r="B18" s="4" t="s">
        <v>2</v>
      </c>
      <c r="C18" s="9">
        <v>1075</v>
      </c>
    </row>
    <row r="19" spans="1:3" x14ac:dyDescent="0.3">
      <c r="A19" s="5">
        <v>44487</v>
      </c>
      <c r="B19" s="6" t="s">
        <v>3</v>
      </c>
      <c r="C19" s="8">
        <v>970</v>
      </c>
    </row>
    <row r="20" spans="1:3" x14ac:dyDescent="0.3">
      <c r="A20" s="3">
        <v>44515</v>
      </c>
      <c r="B20" s="4" t="s">
        <v>13</v>
      </c>
      <c r="C20" s="8">
        <v>900</v>
      </c>
    </row>
    <row r="21" spans="1:3" x14ac:dyDescent="0.3">
      <c r="A21" s="5">
        <v>44470</v>
      </c>
      <c r="B21" s="6" t="s">
        <v>3</v>
      </c>
      <c r="C21" s="8">
        <v>767</v>
      </c>
    </row>
    <row r="22" spans="1:3" x14ac:dyDescent="0.3">
      <c r="A22" s="3">
        <v>44473</v>
      </c>
      <c r="B22" s="4" t="s">
        <v>6</v>
      </c>
      <c r="C22" s="8">
        <v>760</v>
      </c>
    </row>
    <row r="23" spans="1:3" ht="27.6" x14ac:dyDescent="0.3">
      <c r="A23" s="5">
        <v>44473</v>
      </c>
      <c r="B23" s="6" t="s">
        <v>5</v>
      </c>
      <c r="C23" s="8">
        <v>710</v>
      </c>
    </row>
    <row r="24" spans="1:3" ht="27.6" x14ac:dyDescent="0.3">
      <c r="A24" s="5">
        <v>44534</v>
      </c>
      <c r="B24" s="6" t="s">
        <v>5</v>
      </c>
      <c r="C24" s="8">
        <v>710</v>
      </c>
    </row>
    <row r="25" spans="1:3" x14ac:dyDescent="0.3">
      <c r="A25" s="3">
        <v>44508</v>
      </c>
      <c r="B25" s="4" t="s">
        <v>6</v>
      </c>
      <c r="C25" s="8">
        <v>702</v>
      </c>
    </row>
    <row r="26" spans="1:3" x14ac:dyDescent="0.3">
      <c r="A26" s="3">
        <v>44553</v>
      </c>
      <c r="B26" s="4" t="s">
        <v>6</v>
      </c>
      <c r="C26" s="8">
        <v>640</v>
      </c>
    </row>
    <row r="27" spans="1:3" ht="27.6" x14ac:dyDescent="0.3">
      <c r="A27" s="5">
        <v>44484</v>
      </c>
      <c r="B27" s="6" t="s">
        <v>8</v>
      </c>
      <c r="C27" s="8">
        <v>620</v>
      </c>
    </row>
    <row r="28" spans="1:3" ht="27.6" x14ac:dyDescent="0.3">
      <c r="A28" s="5">
        <v>44512</v>
      </c>
      <c r="B28" s="6" t="s">
        <v>5</v>
      </c>
      <c r="C28" s="8">
        <v>600</v>
      </c>
    </row>
    <row r="29" spans="1:3" x14ac:dyDescent="0.3">
      <c r="A29" s="5">
        <v>44491</v>
      </c>
      <c r="B29" s="6" t="s">
        <v>6</v>
      </c>
      <c r="C29" s="8">
        <v>550</v>
      </c>
    </row>
    <row r="30" spans="1:3" x14ac:dyDescent="0.3">
      <c r="A30" s="5">
        <v>44524</v>
      </c>
      <c r="B30" s="6" t="s">
        <v>6</v>
      </c>
      <c r="C30" s="8">
        <v>540</v>
      </c>
    </row>
    <row r="31" spans="1:3" ht="27.6" x14ac:dyDescent="0.3">
      <c r="A31" s="5">
        <v>44496</v>
      </c>
      <c r="B31" s="6" t="s">
        <v>8</v>
      </c>
      <c r="C31" s="8">
        <v>520</v>
      </c>
    </row>
    <row r="32" spans="1:3" ht="27.6" x14ac:dyDescent="0.3">
      <c r="A32" s="3">
        <v>44526</v>
      </c>
      <c r="B32" s="4" t="s">
        <v>8</v>
      </c>
      <c r="C32" s="8">
        <v>518</v>
      </c>
    </row>
    <row r="33" spans="1:3" x14ac:dyDescent="0.3">
      <c r="A33" s="3">
        <v>44505</v>
      </c>
      <c r="B33" s="4" t="s">
        <v>13</v>
      </c>
      <c r="C33" s="8">
        <v>500</v>
      </c>
    </row>
    <row r="34" spans="1:3" ht="27.6" x14ac:dyDescent="0.3">
      <c r="A34" s="3">
        <v>44530</v>
      </c>
      <c r="B34" s="4" t="s">
        <v>8</v>
      </c>
      <c r="C34" s="8">
        <v>500</v>
      </c>
    </row>
    <row r="35" spans="1:3" x14ac:dyDescent="0.3">
      <c r="A35" s="5">
        <v>44488</v>
      </c>
      <c r="B35" s="6" t="s">
        <v>7</v>
      </c>
      <c r="C35" s="8">
        <v>489</v>
      </c>
    </row>
    <row r="36" spans="1:3" ht="27.6" x14ac:dyDescent="0.3">
      <c r="A36" s="3">
        <v>44517</v>
      </c>
      <c r="B36" s="4" t="s">
        <v>11</v>
      </c>
      <c r="C36" s="8">
        <v>470.63</v>
      </c>
    </row>
    <row r="37" spans="1:3" ht="27.6" x14ac:dyDescent="0.3">
      <c r="A37" s="3">
        <v>44547</v>
      </c>
      <c r="B37" s="4" t="s">
        <v>11</v>
      </c>
      <c r="C37" s="8">
        <v>470.63</v>
      </c>
    </row>
    <row r="38" spans="1:3" ht="27.6" x14ac:dyDescent="0.3">
      <c r="A38" s="5">
        <v>44485</v>
      </c>
      <c r="B38" s="6" t="s">
        <v>11</v>
      </c>
      <c r="C38" s="8">
        <v>470</v>
      </c>
    </row>
    <row r="39" spans="1:3" x14ac:dyDescent="0.3">
      <c r="A39" s="3">
        <v>44477</v>
      </c>
      <c r="B39" s="4" t="s">
        <v>7</v>
      </c>
      <c r="C39" s="8">
        <v>450</v>
      </c>
    </row>
    <row r="40" spans="1:3" ht="27.6" x14ac:dyDescent="0.3">
      <c r="A40" s="3">
        <v>44553</v>
      </c>
      <c r="B40" s="4" t="s">
        <v>5</v>
      </c>
      <c r="C40" s="8">
        <v>450</v>
      </c>
    </row>
    <row r="41" spans="1:3" ht="27.6" x14ac:dyDescent="0.3">
      <c r="A41" s="3">
        <v>44519</v>
      </c>
      <c r="B41" s="4" t="s">
        <v>5</v>
      </c>
      <c r="C41" s="8">
        <v>447</v>
      </c>
    </row>
    <row r="42" spans="1:3" ht="27.6" x14ac:dyDescent="0.3">
      <c r="A42" s="3">
        <v>44518</v>
      </c>
      <c r="B42" s="6" t="s">
        <v>8</v>
      </c>
      <c r="C42" s="8">
        <v>428</v>
      </c>
    </row>
    <row r="43" spans="1:3" x14ac:dyDescent="0.3">
      <c r="A43" s="5">
        <v>44494</v>
      </c>
      <c r="B43" s="6" t="s">
        <v>9</v>
      </c>
      <c r="C43" s="8">
        <v>423</v>
      </c>
    </row>
    <row r="44" spans="1:3" x14ac:dyDescent="0.3">
      <c r="A44" s="3">
        <v>44498</v>
      </c>
      <c r="B44" s="4" t="s">
        <v>9</v>
      </c>
      <c r="C44" s="8">
        <v>407.05</v>
      </c>
    </row>
    <row r="45" spans="1:3" x14ac:dyDescent="0.3">
      <c r="A45" s="5">
        <v>44496</v>
      </c>
      <c r="B45" s="6" t="s">
        <v>9</v>
      </c>
      <c r="C45" s="8">
        <v>358.22</v>
      </c>
    </row>
    <row r="46" spans="1:3" x14ac:dyDescent="0.3">
      <c r="A46" s="5">
        <v>44529</v>
      </c>
      <c r="B46" s="6" t="s">
        <v>7</v>
      </c>
      <c r="C46" s="8">
        <v>337</v>
      </c>
    </row>
    <row r="47" spans="1:3" x14ac:dyDescent="0.3">
      <c r="A47" s="3">
        <v>44517</v>
      </c>
      <c r="B47" s="4" t="s">
        <v>9</v>
      </c>
      <c r="C47" s="8">
        <v>322.64</v>
      </c>
    </row>
    <row r="48" spans="1:3" x14ac:dyDescent="0.3">
      <c r="A48" s="3">
        <v>44525</v>
      </c>
      <c r="B48" s="4" t="s">
        <v>7</v>
      </c>
      <c r="C48" s="8">
        <v>314</v>
      </c>
    </row>
    <row r="49" spans="1:3" ht="27.6" x14ac:dyDescent="0.3">
      <c r="A49" s="3">
        <v>44497</v>
      </c>
      <c r="B49" s="4" t="s">
        <v>5</v>
      </c>
      <c r="C49" s="8">
        <v>300</v>
      </c>
    </row>
    <row r="50" spans="1:3" ht="27.6" x14ac:dyDescent="0.3">
      <c r="A50" s="3">
        <v>44499</v>
      </c>
      <c r="B50" s="4" t="s">
        <v>4</v>
      </c>
      <c r="C50" s="8">
        <v>300</v>
      </c>
    </row>
    <row r="51" spans="1:3" x14ac:dyDescent="0.3">
      <c r="A51" s="3">
        <v>44550</v>
      </c>
      <c r="B51" s="4" t="s">
        <v>7</v>
      </c>
      <c r="C51" s="8">
        <v>267</v>
      </c>
    </row>
    <row r="52" spans="1:3" x14ac:dyDescent="0.3">
      <c r="A52" s="5">
        <v>44515</v>
      </c>
      <c r="B52" s="4" t="s">
        <v>6</v>
      </c>
      <c r="C52" s="8">
        <v>150</v>
      </c>
    </row>
  </sheetData>
  <autoFilter ref="A2:C52" xr:uid="{B3702693-0586-431D-8E74-DC86EE464D5C}">
    <sortState xmlns:xlrd2="http://schemas.microsoft.com/office/spreadsheetml/2017/richdata2" ref="A3:C52">
      <sortCondition descending="1" ref="C2:C52"/>
    </sortState>
  </autoFilter>
  <mergeCells count="1">
    <mergeCell ref="A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4394F-CEBF-4149-9CB8-CEDC09D50137}">
  <dimension ref="A1:W7"/>
  <sheetViews>
    <sheetView topLeftCell="A9" zoomScale="71" workbookViewId="0">
      <selection activeCell="U32" sqref="U32"/>
    </sheetView>
  </sheetViews>
  <sheetFormatPr defaultRowHeight="14.4" x14ac:dyDescent="0.3"/>
  <sheetData>
    <row r="1" spans="1:23" ht="14.4" customHeight="1" x14ac:dyDescent="0.3">
      <c r="A1" s="20" t="s">
        <v>39</v>
      </c>
      <c r="B1" s="21"/>
      <c r="C1" s="21"/>
      <c r="D1" s="21"/>
      <c r="E1" s="21"/>
      <c r="F1" s="21"/>
      <c r="G1" s="21"/>
      <c r="H1" s="21"/>
      <c r="I1" s="21"/>
      <c r="J1" s="21"/>
      <c r="K1" s="21"/>
      <c r="L1" s="21"/>
      <c r="M1" s="21"/>
      <c r="N1" s="21"/>
      <c r="O1" s="21"/>
      <c r="P1" s="21"/>
      <c r="Q1" s="21"/>
      <c r="R1" s="21"/>
      <c r="S1" s="21"/>
      <c r="T1" s="21"/>
      <c r="U1" s="21"/>
      <c r="V1" s="21"/>
      <c r="W1" s="21"/>
    </row>
    <row r="2" spans="1:23" ht="14.4" customHeight="1" x14ac:dyDescent="0.3">
      <c r="A2" s="21"/>
      <c r="B2" s="21"/>
      <c r="C2" s="21"/>
      <c r="D2" s="21"/>
      <c r="E2" s="21"/>
      <c r="F2" s="21"/>
      <c r="G2" s="21"/>
      <c r="H2" s="21"/>
      <c r="I2" s="21"/>
      <c r="J2" s="21"/>
      <c r="K2" s="21"/>
      <c r="L2" s="21"/>
      <c r="M2" s="21"/>
      <c r="N2" s="21"/>
      <c r="O2" s="21"/>
      <c r="P2" s="21"/>
      <c r="Q2" s="21"/>
      <c r="R2" s="21"/>
      <c r="S2" s="21"/>
      <c r="T2" s="21"/>
      <c r="U2" s="21"/>
      <c r="V2" s="21"/>
      <c r="W2" s="21"/>
    </row>
    <row r="3" spans="1:23" ht="14.4" customHeight="1" x14ac:dyDescent="0.3">
      <c r="A3" s="21"/>
      <c r="B3" s="21"/>
      <c r="C3" s="21"/>
      <c r="D3" s="21"/>
      <c r="E3" s="21"/>
      <c r="F3" s="21"/>
      <c r="G3" s="21"/>
      <c r="H3" s="21"/>
      <c r="I3" s="21"/>
      <c r="J3" s="21"/>
      <c r="K3" s="21"/>
      <c r="L3" s="21"/>
      <c r="M3" s="21"/>
      <c r="N3" s="21"/>
      <c r="O3" s="21"/>
      <c r="P3" s="21"/>
      <c r="Q3" s="21"/>
      <c r="R3" s="21"/>
      <c r="S3" s="21"/>
      <c r="T3" s="21"/>
      <c r="U3" s="21"/>
      <c r="V3" s="21"/>
      <c r="W3" s="21"/>
    </row>
    <row r="4" spans="1:23" x14ac:dyDescent="0.3">
      <c r="A4" s="21"/>
      <c r="B4" s="21"/>
      <c r="C4" s="21"/>
      <c r="D4" s="21"/>
      <c r="E4" s="21"/>
      <c r="F4" s="21"/>
      <c r="G4" s="21"/>
      <c r="H4" s="21"/>
      <c r="I4" s="21"/>
      <c r="J4" s="21"/>
      <c r="K4" s="21"/>
      <c r="L4" s="21"/>
      <c r="M4" s="21"/>
      <c r="N4" s="21"/>
      <c r="O4" s="21"/>
      <c r="P4" s="21"/>
      <c r="Q4" s="21"/>
      <c r="R4" s="21"/>
      <c r="S4" s="21"/>
      <c r="T4" s="21"/>
      <c r="U4" s="21"/>
      <c r="V4" s="21"/>
      <c r="W4" s="21"/>
    </row>
    <row r="5" spans="1:23" x14ac:dyDescent="0.3">
      <c r="A5" s="21"/>
      <c r="B5" s="21"/>
      <c r="C5" s="21"/>
      <c r="D5" s="21"/>
      <c r="E5" s="21"/>
      <c r="F5" s="21"/>
      <c r="G5" s="21"/>
      <c r="H5" s="21"/>
      <c r="I5" s="21"/>
      <c r="J5" s="21"/>
      <c r="K5" s="21"/>
      <c r="L5" s="21"/>
      <c r="M5" s="21"/>
      <c r="N5" s="21"/>
      <c r="O5" s="21"/>
      <c r="P5" s="21"/>
      <c r="Q5" s="21"/>
      <c r="R5" s="21"/>
      <c r="S5" s="21"/>
      <c r="T5" s="21"/>
      <c r="U5" s="21"/>
      <c r="V5" s="21"/>
      <c r="W5" s="21"/>
    </row>
    <row r="6" spans="1:23" x14ac:dyDescent="0.3">
      <c r="A6" s="21"/>
      <c r="B6" s="21"/>
      <c r="C6" s="21"/>
      <c r="D6" s="21"/>
      <c r="E6" s="21"/>
      <c r="F6" s="21"/>
      <c r="G6" s="21"/>
      <c r="H6" s="21"/>
      <c r="I6" s="21"/>
      <c r="J6" s="21"/>
      <c r="K6" s="21"/>
      <c r="L6" s="21"/>
      <c r="M6" s="21"/>
      <c r="N6" s="21"/>
      <c r="O6" s="21"/>
      <c r="P6" s="21"/>
      <c r="Q6" s="21"/>
      <c r="R6" s="21"/>
      <c r="S6" s="21"/>
      <c r="T6" s="21"/>
      <c r="U6" s="21"/>
      <c r="V6" s="21"/>
      <c r="W6" s="21"/>
    </row>
    <row r="7" spans="1:23" x14ac:dyDescent="0.3">
      <c r="A7" s="21"/>
      <c r="B7" s="21"/>
      <c r="C7" s="21"/>
      <c r="D7" s="21"/>
      <c r="E7" s="21"/>
      <c r="F7" s="21"/>
      <c r="G7" s="21"/>
      <c r="H7" s="21"/>
      <c r="I7" s="21"/>
      <c r="J7" s="21"/>
      <c r="K7" s="21"/>
      <c r="L7" s="21"/>
      <c r="M7" s="21"/>
      <c r="N7" s="21"/>
      <c r="O7" s="21"/>
      <c r="P7" s="21"/>
      <c r="Q7" s="21"/>
      <c r="R7" s="21"/>
      <c r="S7" s="21"/>
      <c r="T7" s="21"/>
      <c r="U7" s="21"/>
      <c r="V7" s="21"/>
      <c r="W7" s="21"/>
    </row>
  </sheetData>
  <mergeCells count="1">
    <mergeCell ref="A1:W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0953E-1B1B-40E8-8FCD-1128B365B4A7}">
  <dimension ref="A1:I7"/>
  <sheetViews>
    <sheetView workbookViewId="0">
      <selection activeCell="H6" sqref="H6"/>
    </sheetView>
  </sheetViews>
  <sheetFormatPr defaultRowHeight="14.4" x14ac:dyDescent="0.3"/>
  <cols>
    <col min="1" max="1" width="12.5546875" bestFit="1" customWidth="1"/>
    <col min="2" max="2" width="14.44140625" bestFit="1" customWidth="1"/>
  </cols>
  <sheetData>
    <row r="1" spans="1:9" x14ac:dyDescent="0.3">
      <c r="A1" s="22" t="s">
        <v>19</v>
      </c>
      <c r="B1" s="23"/>
      <c r="C1" s="23"/>
      <c r="D1" s="23"/>
      <c r="E1" s="23"/>
      <c r="F1" s="23"/>
      <c r="G1" s="23"/>
      <c r="H1" s="23"/>
      <c r="I1" s="23"/>
    </row>
    <row r="2" spans="1:9" x14ac:dyDescent="0.3">
      <c r="A2" s="23"/>
      <c r="B2" s="23"/>
      <c r="C2" s="23"/>
      <c r="D2" s="23"/>
      <c r="E2" s="23"/>
      <c r="F2" s="23"/>
      <c r="G2" s="23"/>
      <c r="H2" s="23"/>
      <c r="I2" s="23"/>
    </row>
    <row r="3" spans="1:9" x14ac:dyDescent="0.3">
      <c r="A3" s="13" t="s">
        <v>25</v>
      </c>
      <c r="B3" t="s">
        <v>29</v>
      </c>
    </row>
    <row r="4" spans="1:9" x14ac:dyDescent="0.3">
      <c r="A4" s="14" t="s">
        <v>30</v>
      </c>
      <c r="B4" s="15">
        <v>17443.370000000003</v>
      </c>
    </row>
    <row r="5" spans="1:9" x14ac:dyDescent="0.3">
      <c r="A5" s="14" t="s">
        <v>31</v>
      </c>
      <c r="B5" s="15">
        <v>18764.27</v>
      </c>
    </row>
    <row r="6" spans="1:9" x14ac:dyDescent="0.3">
      <c r="A6" s="14" t="s">
        <v>32</v>
      </c>
      <c r="B6" s="15">
        <v>20837.63</v>
      </c>
    </row>
    <row r="7" spans="1:9" x14ac:dyDescent="0.3">
      <c r="A7" s="14" t="s">
        <v>26</v>
      </c>
      <c r="B7" s="15">
        <v>57045.270000000004</v>
      </c>
    </row>
  </sheetData>
  <mergeCells count="1">
    <mergeCell ref="A1:I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060EA-6BB9-405E-9508-2737D9308352}">
  <dimension ref="A1:P54"/>
  <sheetViews>
    <sheetView tabSelected="1" zoomScale="94" zoomScaleNormal="340" workbookViewId="0">
      <selection activeCell="H11" sqref="H11"/>
    </sheetView>
  </sheetViews>
  <sheetFormatPr defaultRowHeight="14.4" x14ac:dyDescent="0.3"/>
  <cols>
    <col min="1" max="1" width="14.21875" bestFit="1" customWidth="1"/>
    <col min="2" max="2" width="34.21875" customWidth="1"/>
    <col min="3" max="3" width="10.6640625" bestFit="1" customWidth="1"/>
    <col min="4" max="4" width="19.21875" bestFit="1" customWidth="1"/>
    <col min="5" max="5" width="19.44140625" bestFit="1" customWidth="1"/>
    <col min="6" max="6" width="15.77734375" bestFit="1" customWidth="1"/>
  </cols>
  <sheetData>
    <row r="1" spans="1:16" s="29" customFormat="1" ht="14.4" customHeight="1" x14ac:dyDescent="0.3">
      <c r="A1" s="26" t="s">
        <v>20</v>
      </c>
      <c r="B1" s="26"/>
      <c r="C1" s="26"/>
      <c r="D1" s="26"/>
      <c r="E1" s="26"/>
      <c r="F1" s="26"/>
      <c r="G1" s="26"/>
      <c r="H1" s="26"/>
      <c r="I1" s="26"/>
      <c r="J1" s="26"/>
      <c r="K1" s="26"/>
      <c r="L1" s="28"/>
      <c r="M1" s="28"/>
      <c r="N1" s="28"/>
      <c r="O1" s="28"/>
      <c r="P1" s="28"/>
    </row>
    <row r="2" spans="1:16" s="29" customFormat="1" ht="14.4" customHeight="1" x14ac:dyDescent="0.3">
      <c r="A2" s="26"/>
      <c r="B2" s="26"/>
      <c r="C2" s="26"/>
      <c r="D2" s="26"/>
      <c r="E2" s="26"/>
      <c r="F2" s="26"/>
      <c r="G2" s="26"/>
      <c r="H2" s="26"/>
      <c r="I2" s="26"/>
      <c r="J2" s="26"/>
      <c r="K2" s="26"/>
      <c r="L2" s="28"/>
      <c r="M2" s="28"/>
      <c r="N2" s="28"/>
      <c r="O2" s="28"/>
      <c r="P2" s="28"/>
    </row>
    <row r="3" spans="1:16" s="29" customFormat="1" ht="14.4" customHeight="1" x14ac:dyDescent="0.3">
      <c r="A3" s="28"/>
      <c r="B3" s="28"/>
      <c r="C3" s="28"/>
      <c r="D3" s="28"/>
      <c r="E3" s="28"/>
      <c r="F3" s="28"/>
      <c r="G3" s="28"/>
      <c r="H3" s="28"/>
      <c r="I3" s="28"/>
      <c r="J3" s="28"/>
      <c r="K3" s="28"/>
      <c r="L3" s="28"/>
      <c r="M3" s="28"/>
      <c r="N3" s="28"/>
      <c r="O3" s="28"/>
      <c r="P3" s="28"/>
    </row>
    <row r="4" spans="1:16" ht="41.4" x14ac:dyDescent="0.3">
      <c r="A4" s="2" t="s">
        <v>0</v>
      </c>
      <c r="B4" s="2" t="s">
        <v>14</v>
      </c>
      <c r="C4" s="7" t="s">
        <v>1</v>
      </c>
      <c r="D4" s="2" t="s">
        <v>37</v>
      </c>
      <c r="E4" s="2" t="s">
        <v>36</v>
      </c>
      <c r="F4" s="2" t="s">
        <v>38</v>
      </c>
    </row>
    <row r="5" spans="1:16" ht="27.6" x14ac:dyDescent="0.3">
      <c r="A5" s="3">
        <v>44470</v>
      </c>
      <c r="B5" s="4" t="s">
        <v>2</v>
      </c>
      <c r="C5" s="4">
        <v>2300</v>
      </c>
      <c r="D5" s="4" t="str">
        <f>IF(OR(B5="Medicine", B5="Mobile Bill Payment", B5="Other essential items", B5="Vegetables &amp; Fruit"), "Essential", "Non Essential")</f>
        <v>Essential</v>
      </c>
      <c r="E5" s="4" t="s">
        <v>33</v>
      </c>
      <c r="F5" s="4" t="str">
        <f>IF(C5&gt;2000,"Over Buget", "Within Budget")</f>
        <v>Over Buget</v>
      </c>
    </row>
    <row r="6" spans="1:16" x14ac:dyDescent="0.3">
      <c r="A6" s="5">
        <v>44470</v>
      </c>
      <c r="B6" s="6" t="s">
        <v>3</v>
      </c>
      <c r="C6" s="4">
        <v>767</v>
      </c>
      <c r="D6" s="4" t="str">
        <f t="shared" ref="D6:D54" si="0">IF(OR(B6="Medicine", B6="Mobile Bill Payment", B6="Other essential items", B6="Vegetables &amp; Fruit"), "Essential", "Non Essential")</f>
        <v>Non Essential</v>
      </c>
      <c r="E6" s="4" t="s">
        <v>34</v>
      </c>
      <c r="F6" s="4" t="str">
        <f t="shared" ref="F6:F54" si="1">IF(C6&gt;2000,"Over Buget", "Within Budget")</f>
        <v>Within Budget</v>
      </c>
    </row>
    <row r="7" spans="1:16" ht="31.2" customHeight="1" x14ac:dyDescent="0.3">
      <c r="A7" s="5">
        <v>44470</v>
      </c>
      <c r="B7" s="6" t="s">
        <v>4</v>
      </c>
      <c r="C7" s="4">
        <v>2500</v>
      </c>
      <c r="D7" s="4" t="str">
        <f t="shared" si="0"/>
        <v>Essential</v>
      </c>
      <c r="E7" s="4" t="s">
        <v>33</v>
      </c>
      <c r="F7" s="4" t="str">
        <f t="shared" si="1"/>
        <v>Over Buget</v>
      </c>
    </row>
    <row r="8" spans="1:16" x14ac:dyDescent="0.3">
      <c r="A8" s="5">
        <v>44473</v>
      </c>
      <c r="B8" s="6" t="s">
        <v>5</v>
      </c>
      <c r="C8" s="4">
        <v>710</v>
      </c>
      <c r="D8" s="4" t="str">
        <f t="shared" si="0"/>
        <v>Essential</v>
      </c>
      <c r="E8" s="4" t="s">
        <v>33</v>
      </c>
      <c r="F8" s="4" t="str">
        <f t="shared" si="1"/>
        <v>Within Budget</v>
      </c>
    </row>
    <row r="9" spans="1:16" x14ac:dyDescent="0.3">
      <c r="A9" s="3">
        <v>44473</v>
      </c>
      <c r="B9" s="4" t="s">
        <v>6</v>
      </c>
      <c r="C9" s="6">
        <v>760</v>
      </c>
      <c r="D9" s="6" t="str">
        <f t="shared" si="0"/>
        <v>Non Essential</v>
      </c>
      <c r="E9" s="6" t="s">
        <v>34</v>
      </c>
      <c r="F9" s="4" t="str">
        <f t="shared" si="1"/>
        <v>Within Budget</v>
      </c>
    </row>
    <row r="10" spans="1:16" x14ac:dyDescent="0.3">
      <c r="A10" s="5">
        <v>44476</v>
      </c>
      <c r="B10" s="6" t="s">
        <v>10</v>
      </c>
      <c r="C10" s="4">
        <v>1900</v>
      </c>
      <c r="D10" s="4" t="str">
        <f t="shared" si="0"/>
        <v>Non Essential</v>
      </c>
      <c r="E10" s="4" t="s">
        <v>34</v>
      </c>
      <c r="F10" s="4" t="str">
        <f t="shared" si="1"/>
        <v>Within Budget</v>
      </c>
    </row>
    <row r="11" spans="1:16" x14ac:dyDescent="0.3">
      <c r="A11" s="3">
        <v>44477</v>
      </c>
      <c r="B11" s="4" t="s">
        <v>7</v>
      </c>
      <c r="C11" s="4">
        <v>450</v>
      </c>
      <c r="D11" s="4" t="str">
        <f t="shared" si="0"/>
        <v>Non Essential</v>
      </c>
      <c r="E11" s="4" t="s">
        <v>34</v>
      </c>
      <c r="F11" s="4" t="str">
        <f t="shared" si="1"/>
        <v>Within Budget</v>
      </c>
    </row>
    <row r="12" spans="1:16" x14ac:dyDescent="0.3">
      <c r="A12" s="5">
        <v>44484</v>
      </c>
      <c r="B12" s="6" t="s">
        <v>8</v>
      </c>
      <c r="C12" s="6">
        <v>620</v>
      </c>
      <c r="D12" s="6" t="str">
        <f t="shared" si="0"/>
        <v>Non Essential</v>
      </c>
      <c r="E12" s="6" t="s">
        <v>34</v>
      </c>
      <c r="F12" s="4" t="str">
        <f t="shared" si="1"/>
        <v>Within Budget</v>
      </c>
    </row>
    <row r="13" spans="1:16" x14ac:dyDescent="0.3">
      <c r="A13" s="5">
        <v>44485</v>
      </c>
      <c r="B13" s="6" t="s">
        <v>11</v>
      </c>
      <c r="C13" s="4">
        <v>470</v>
      </c>
      <c r="D13" s="4" t="str">
        <f t="shared" si="0"/>
        <v>Essential</v>
      </c>
      <c r="E13" s="4" t="s">
        <v>33</v>
      </c>
      <c r="F13" s="4" t="str">
        <f t="shared" si="1"/>
        <v>Within Budget</v>
      </c>
    </row>
    <row r="14" spans="1:16" x14ac:dyDescent="0.3">
      <c r="A14" s="5">
        <v>44487</v>
      </c>
      <c r="B14" s="6" t="s">
        <v>3</v>
      </c>
      <c r="C14" s="4">
        <v>970</v>
      </c>
      <c r="D14" s="4" t="str">
        <f t="shared" si="0"/>
        <v>Non Essential</v>
      </c>
      <c r="E14" s="4" t="s">
        <v>34</v>
      </c>
      <c r="F14" s="4" t="str">
        <f t="shared" si="1"/>
        <v>Within Budget</v>
      </c>
    </row>
    <row r="15" spans="1:16" x14ac:dyDescent="0.3">
      <c r="A15" s="5">
        <v>44487</v>
      </c>
      <c r="B15" s="4" t="s">
        <v>2</v>
      </c>
      <c r="C15" s="6">
        <v>1075</v>
      </c>
      <c r="D15" s="6" t="str">
        <f t="shared" si="0"/>
        <v>Essential</v>
      </c>
      <c r="E15" s="6" t="s">
        <v>33</v>
      </c>
      <c r="F15" s="4" t="str">
        <f t="shared" si="1"/>
        <v>Within Budget</v>
      </c>
    </row>
    <row r="16" spans="1:16" x14ac:dyDescent="0.3">
      <c r="A16" s="5">
        <v>44488</v>
      </c>
      <c r="B16" s="6" t="s">
        <v>7</v>
      </c>
      <c r="C16" s="6">
        <v>489</v>
      </c>
      <c r="D16" s="6" t="str">
        <f t="shared" si="0"/>
        <v>Non Essential</v>
      </c>
      <c r="E16" s="6" t="s">
        <v>34</v>
      </c>
      <c r="F16" s="4" t="str">
        <f t="shared" si="1"/>
        <v>Within Budget</v>
      </c>
    </row>
    <row r="17" spans="1:6" x14ac:dyDescent="0.3">
      <c r="A17" s="5">
        <v>44491</v>
      </c>
      <c r="B17" s="6" t="s">
        <v>4</v>
      </c>
      <c r="C17" s="4">
        <v>1574.1</v>
      </c>
      <c r="D17" s="4" t="str">
        <f t="shared" si="0"/>
        <v>Essential</v>
      </c>
      <c r="E17" s="4" t="s">
        <v>33</v>
      </c>
      <c r="F17" s="4" t="str">
        <f t="shared" si="1"/>
        <v>Within Budget</v>
      </c>
    </row>
    <row r="18" spans="1:6" x14ac:dyDescent="0.3">
      <c r="A18" s="5">
        <v>44491</v>
      </c>
      <c r="B18" s="6" t="s">
        <v>6</v>
      </c>
      <c r="C18" s="4">
        <v>550</v>
      </c>
      <c r="D18" s="4" t="str">
        <f t="shared" si="0"/>
        <v>Non Essential</v>
      </c>
      <c r="E18" s="4" t="s">
        <v>34</v>
      </c>
      <c r="F18" s="4" t="str">
        <f t="shared" si="1"/>
        <v>Within Budget</v>
      </c>
    </row>
    <row r="19" spans="1:6" x14ac:dyDescent="0.3">
      <c r="A19" s="5">
        <v>44494</v>
      </c>
      <c r="B19" s="6" t="s">
        <v>9</v>
      </c>
      <c r="C19" s="6">
        <v>423</v>
      </c>
      <c r="D19" s="6" t="str">
        <f t="shared" si="0"/>
        <v>Non Essential</v>
      </c>
      <c r="E19" s="6" t="s">
        <v>34</v>
      </c>
      <c r="F19" s="4" t="str">
        <f t="shared" si="1"/>
        <v>Within Budget</v>
      </c>
    </row>
    <row r="20" spans="1:6" x14ac:dyDescent="0.3">
      <c r="A20" s="5">
        <v>44496</v>
      </c>
      <c r="B20" s="6" t="s">
        <v>9</v>
      </c>
      <c r="C20" s="4">
        <v>358.22</v>
      </c>
      <c r="D20" s="4" t="str">
        <f t="shared" si="0"/>
        <v>Non Essential</v>
      </c>
      <c r="E20" s="4" t="s">
        <v>34</v>
      </c>
      <c r="F20" s="4" t="str">
        <f t="shared" si="1"/>
        <v>Within Budget</v>
      </c>
    </row>
    <row r="21" spans="1:6" x14ac:dyDescent="0.3">
      <c r="A21" s="5">
        <v>44496</v>
      </c>
      <c r="B21" s="6" t="s">
        <v>8</v>
      </c>
      <c r="C21" s="4">
        <v>520</v>
      </c>
      <c r="D21" s="4" t="str">
        <f t="shared" si="0"/>
        <v>Non Essential</v>
      </c>
      <c r="E21" s="4" t="s">
        <v>34</v>
      </c>
      <c r="F21" s="4" t="str">
        <f t="shared" si="1"/>
        <v>Within Budget</v>
      </c>
    </row>
    <row r="22" spans="1:6" x14ac:dyDescent="0.3">
      <c r="A22" s="3">
        <v>44497</v>
      </c>
      <c r="B22" s="4" t="s">
        <v>5</v>
      </c>
      <c r="C22" s="6">
        <v>300</v>
      </c>
      <c r="D22" s="6" t="str">
        <f t="shared" si="0"/>
        <v>Essential</v>
      </c>
      <c r="E22" s="6" t="s">
        <v>33</v>
      </c>
      <c r="F22" s="4" t="str">
        <f t="shared" si="1"/>
        <v>Within Budget</v>
      </c>
    </row>
    <row r="23" spans="1:6" x14ac:dyDescent="0.3">
      <c r="A23" s="3">
        <v>44498</v>
      </c>
      <c r="B23" s="4" t="s">
        <v>9</v>
      </c>
      <c r="C23" s="4">
        <v>407.05</v>
      </c>
      <c r="D23" s="4" t="str">
        <f t="shared" si="0"/>
        <v>Non Essential</v>
      </c>
      <c r="E23" s="4" t="s">
        <v>34</v>
      </c>
      <c r="F23" s="4" t="str">
        <f t="shared" si="1"/>
        <v>Within Budget</v>
      </c>
    </row>
    <row r="24" spans="1:6" x14ac:dyDescent="0.3">
      <c r="A24" s="3">
        <v>44499</v>
      </c>
      <c r="B24" s="4" t="s">
        <v>4</v>
      </c>
      <c r="C24" s="4">
        <v>300</v>
      </c>
      <c r="D24" s="4" t="str">
        <f t="shared" si="0"/>
        <v>Essential</v>
      </c>
      <c r="E24" s="4" t="s">
        <v>33</v>
      </c>
      <c r="F24" s="4" t="str">
        <f t="shared" si="1"/>
        <v>Within Budget</v>
      </c>
    </row>
    <row r="25" spans="1:6" x14ac:dyDescent="0.3">
      <c r="A25" s="5">
        <v>44501</v>
      </c>
      <c r="B25" s="6" t="s">
        <v>3</v>
      </c>
      <c r="C25" s="4">
        <v>2327</v>
      </c>
      <c r="D25" s="4" t="str">
        <f t="shared" si="0"/>
        <v>Non Essential</v>
      </c>
      <c r="E25" s="4" t="s">
        <v>34</v>
      </c>
      <c r="F25" s="4" t="str">
        <f t="shared" si="1"/>
        <v>Over Buget</v>
      </c>
    </row>
    <row r="26" spans="1:6" x14ac:dyDescent="0.3">
      <c r="A26" s="5">
        <v>44502</v>
      </c>
      <c r="B26" s="6" t="s">
        <v>10</v>
      </c>
      <c r="C26" s="4">
        <v>1150</v>
      </c>
      <c r="D26" s="4" t="str">
        <f t="shared" si="0"/>
        <v>Non Essential</v>
      </c>
      <c r="E26" s="4" t="s">
        <v>34</v>
      </c>
      <c r="F26" s="4" t="str">
        <f t="shared" si="1"/>
        <v>Within Budget</v>
      </c>
    </row>
    <row r="27" spans="1:6" x14ac:dyDescent="0.3">
      <c r="A27" s="5">
        <v>44504</v>
      </c>
      <c r="B27" s="6" t="s">
        <v>10</v>
      </c>
      <c r="C27" s="4">
        <v>1138</v>
      </c>
      <c r="D27" s="4" t="str">
        <f t="shared" si="0"/>
        <v>Non Essential</v>
      </c>
      <c r="E27" s="4" t="s">
        <v>34</v>
      </c>
      <c r="F27" s="4" t="str">
        <f t="shared" si="1"/>
        <v>Within Budget</v>
      </c>
    </row>
    <row r="28" spans="1:6" x14ac:dyDescent="0.3">
      <c r="A28" s="3">
        <v>44505</v>
      </c>
      <c r="B28" s="4" t="s">
        <v>13</v>
      </c>
      <c r="C28" s="4">
        <v>500</v>
      </c>
      <c r="D28" s="4" t="str">
        <f t="shared" si="0"/>
        <v>Non Essential</v>
      </c>
      <c r="E28" s="4" t="s">
        <v>34</v>
      </c>
      <c r="F28" s="4" t="str">
        <f t="shared" si="1"/>
        <v>Within Budget</v>
      </c>
    </row>
    <row r="29" spans="1:6" x14ac:dyDescent="0.3">
      <c r="A29" s="3">
        <v>44508</v>
      </c>
      <c r="B29" s="4" t="s">
        <v>6</v>
      </c>
      <c r="C29" s="4">
        <v>702</v>
      </c>
      <c r="D29" s="4" t="str">
        <f t="shared" si="0"/>
        <v>Non Essential</v>
      </c>
      <c r="E29" s="4" t="s">
        <v>34</v>
      </c>
      <c r="F29" s="4" t="str">
        <f t="shared" si="1"/>
        <v>Within Budget</v>
      </c>
    </row>
    <row r="30" spans="1:6" x14ac:dyDescent="0.3">
      <c r="A30" s="5">
        <v>44509</v>
      </c>
      <c r="B30" s="6" t="s">
        <v>4</v>
      </c>
      <c r="C30" s="4">
        <v>1600</v>
      </c>
      <c r="D30" s="4" t="str">
        <f t="shared" si="0"/>
        <v>Essential</v>
      </c>
      <c r="E30" s="4" t="s">
        <v>33</v>
      </c>
      <c r="F30" s="4" t="str">
        <f t="shared" si="1"/>
        <v>Within Budget</v>
      </c>
    </row>
    <row r="31" spans="1:6" x14ac:dyDescent="0.3">
      <c r="A31" s="5">
        <v>44512</v>
      </c>
      <c r="B31" s="6" t="s">
        <v>5</v>
      </c>
      <c r="C31" s="6">
        <v>600</v>
      </c>
      <c r="D31" s="6" t="str">
        <f t="shared" si="0"/>
        <v>Essential</v>
      </c>
      <c r="E31" s="6" t="s">
        <v>33</v>
      </c>
      <c r="F31" s="4" t="str">
        <f t="shared" si="1"/>
        <v>Within Budget</v>
      </c>
    </row>
    <row r="32" spans="1:6" x14ac:dyDescent="0.3">
      <c r="A32" s="3">
        <v>44515</v>
      </c>
      <c r="B32" s="4" t="s">
        <v>13</v>
      </c>
      <c r="C32" s="4">
        <v>900</v>
      </c>
      <c r="D32" s="4" t="str">
        <f t="shared" si="0"/>
        <v>Non Essential</v>
      </c>
      <c r="E32" s="4" t="s">
        <v>34</v>
      </c>
      <c r="F32" s="4" t="str">
        <f t="shared" si="1"/>
        <v>Within Budget</v>
      </c>
    </row>
    <row r="33" spans="1:6" x14ac:dyDescent="0.3">
      <c r="A33" s="5">
        <v>44515</v>
      </c>
      <c r="B33" s="4" t="s">
        <v>6</v>
      </c>
      <c r="C33" s="4">
        <v>150</v>
      </c>
      <c r="D33" s="4" t="str">
        <f t="shared" si="0"/>
        <v>Non Essential</v>
      </c>
      <c r="E33" s="4" t="s">
        <v>34</v>
      </c>
      <c r="F33" s="4" t="str">
        <f t="shared" si="1"/>
        <v>Within Budget</v>
      </c>
    </row>
    <row r="34" spans="1:6" x14ac:dyDescent="0.3">
      <c r="A34" s="3">
        <v>44515</v>
      </c>
      <c r="B34" s="4" t="s">
        <v>2</v>
      </c>
      <c r="C34" s="6">
        <v>2100</v>
      </c>
      <c r="D34" s="6" t="str">
        <f t="shared" si="0"/>
        <v>Essential</v>
      </c>
      <c r="E34" s="6" t="s">
        <v>33</v>
      </c>
      <c r="F34" s="4" t="str">
        <f t="shared" si="1"/>
        <v>Over Buget</v>
      </c>
    </row>
    <row r="35" spans="1:6" x14ac:dyDescent="0.3">
      <c r="A35" s="3">
        <v>44517</v>
      </c>
      <c r="B35" s="4" t="s">
        <v>11</v>
      </c>
      <c r="C35" s="4">
        <v>470.63</v>
      </c>
      <c r="D35" s="4" t="str">
        <f t="shared" si="0"/>
        <v>Essential</v>
      </c>
      <c r="E35" s="4" t="s">
        <v>33</v>
      </c>
      <c r="F35" s="4" t="str">
        <f t="shared" si="1"/>
        <v>Within Budget</v>
      </c>
    </row>
    <row r="36" spans="1:6" x14ac:dyDescent="0.3">
      <c r="A36" s="3">
        <v>44517</v>
      </c>
      <c r="B36" s="4" t="s">
        <v>9</v>
      </c>
      <c r="C36" s="4">
        <v>322.64</v>
      </c>
      <c r="D36" s="4" t="str">
        <f t="shared" si="0"/>
        <v>Non Essential</v>
      </c>
      <c r="E36" s="4" t="s">
        <v>34</v>
      </c>
      <c r="F36" s="4" t="str">
        <f t="shared" si="1"/>
        <v>Within Budget</v>
      </c>
    </row>
    <row r="37" spans="1:6" x14ac:dyDescent="0.3">
      <c r="A37" s="3">
        <v>44518</v>
      </c>
      <c r="B37" s="6" t="s">
        <v>8</v>
      </c>
      <c r="C37" s="6">
        <v>428</v>
      </c>
      <c r="D37" s="6" t="str">
        <f t="shared" si="0"/>
        <v>Non Essential</v>
      </c>
      <c r="E37" s="6" t="s">
        <v>34</v>
      </c>
      <c r="F37" s="4" t="str">
        <f t="shared" si="1"/>
        <v>Within Budget</v>
      </c>
    </row>
    <row r="38" spans="1:6" x14ac:dyDescent="0.3">
      <c r="A38" s="3">
        <v>44519</v>
      </c>
      <c r="B38" s="4" t="s">
        <v>5</v>
      </c>
      <c r="C38" s="6">
        <v>447</v>
      </c>
      <c r="D38" s="6" t="str">
        <f t="shared" si="0"/>
        <v>Essential</v>
      </c>
      <c r="E38" s="6" t="s">
        <v>33</v>
      </c>
      <c r="F38" s="4" t="str">
        <f t="shared" si="1"/>
        <v>Within Budget</v>
      </c>
    </row>
    <row r="39" spans="1:6" x14ac:dyDescent="0.3">
      <c r="A39" s="3">
        <v>44522</v>
      </c>
      <c r="B39" s="4" t="s">
        <v>4</v>
      </c>
      <c r="C39" s="4">
        <v>1720</v>
      </c>
      <c r="D39" s="4" t="str">
        <f t="shared" si="0"/>
        <v>Essential</v>
      </c>
      <c r="E39" s="4" t="s">
        <v>33</v>
      </c>
      <c r="F39" s="4" t="str">
        <f t="shared" si="1"/>
        <v>Within Budget</v>
      </c>
    </row>
    <row r="40" spans="1:6" x14ac:dyDescent="0.3">
      <c r="A40" s="5">
        <v>44524</v>
      </c>
      <c r="B40" s="6" t="s">
        <v>6</v>
      </c>
      <c r="C40" s="4">
        <v>540</v>
      </c>
      <c r="D40" s="4" t="str">
        <f t="shared" si="0"/>
        <v>Non Essential</v>
      </c>
      <c r="E40" s="4" t="s">
        <v>34</v>
      </c>
      <c r="F40" s="4" t="str">
        <f t="shared" si="1"/>
        <v>Within Budget</v>
      </c>
    </row>
    <row r="41" spans="1:6" x14ac:dyDescent="0.3">
      <c r="A41" s="3">
        <v>44525</v>
      </c>
      <c r="B41" s="4" t="s">
        <v>7</v>
      </c>
      <c r="C41" s="6">
        <v>314</v>
      </c>
      <c r="D41" s="6" t="str">
        <f t="shared" si="0"/>
        <v>Non Essential</v>
      </c>
      <c r="E41" s="6" t="s">
        <v>34</v>
      </c>
      <c r="F41" s="4" t="str">
        <f t="shared" si="1"/>
        <v>Within Budget</v>
      </c>
    </row>
    <row r="42" spans="1:6" x14ac:dyDescent="0.3">
      <c r="A42" s="3">
        <v>44526</v>
      </c>
      <c r="B42" s="4" t="s">
        <v>8</v>
      </c>
      <c r="C42" s="4">
        <v>518</v>
      </c>
      <c r="D42" s="4" t="str">
        <f t="shared" si="0"/>
        <v>Non Essential</v>
      </c>
      <c r="E42" s="4" t="s">
        <v>34</v>
      </c>
      <c r="F42" s="4" t="str">
        <f t="shared" si="1"/>
        <v>Within Budget</v>
      </c>
    </row>
    <row r="43" spans="1:6" x14ac:dyDescent="0.3">
      <c r="A43" s="3">
        <v>44526</v>
      </c>
      <c r="B43" s="6" t="s">
        <v>3</v>
      </c>
      <c r="C43" s="4">
        <v>2000</v>
      </c>
      <c r="D43" s="4" t="str">
        <f t="shared" si="0"/>
        <v>Non Essential</v>
      </c>
      <c r="E43" s="4" t="s">
        <v>34</v>
      </c>
      <c r="F43" s="4" t="str">
        <f t="shared" si="1"/>
        <v>Within Budget</v>
      </c>
    </row>
    <row r="44" spans="1:6" x14ac:dyDescent="0.3">
      <c r="A44" s="5">
        <v>44529</v>
      </c>
      <c r="B44" s="6" t="s">
        <v>7</v>
      </c>
      <c r="C44" s="6">
        <v>337</v>
      </c>
      <c r="D44" s="6" t="str">
        <f t="shared" si="0"/>
        <v>Non Essential</v>
      </c>
      <c r="E44" s="6" t="s">
        <v>34</v>
      </c>
      <c r="F44" s="4" t="str">
        <f t="shared" si="1"/>
        <v>Within Budget</v>
      </c>
    </row>
    <row r="45" spans="1:6" x14ac:dyDescent="0.3">
      <c r="A45" s="3">
        <v>44530</v>
      </c>
      <c r="B45" s="4" t="s">
        <v>8</v>
      </c>
      <c r="C45" s="4">
        <v>500</v>
      </c>
      <c r="D45" s="4" t="str">
        <f t="shared" si="0"/>
        <v>Non Essential</v>
      </c>
      <c r="E45" s="4" t="s">
        <v>34</v>
      </c>
      <c r="F45" s="4" t="str">
        <f t="shared" si="1"/>
        <v>Within Budget</v>
      </c>
    </row>
    <row r="46" spans="1:6" x14ac:dyDescent="0.3">
      <c r="A46" s="3">
        <v>44531</v>
      </c>
      <c r="B46" s="4" t="s">
        <v>4</v>
      </c>
      <c r="C46" s="4">
        <v>2500</v>
      </c>
      <c r="D46" s="4" t="str">
        <f t="shared" si="0"/>
        <v>Essential</v>
      </c>
      <c r="E46" s="4" t="s">
        <v>33</v>
      </c>
      <c r="F46" s="4" t="str">
        <f t="shared" si="1"/>
        <v>Over Buget</v>
      </c>
    </row>
    <row r="47" spans="1:6" x14ac:dyDescent="0.3">
      <c r="A47" s="5">
        <v>44534</v>
      </c>
      <c r="B47" s="6" t="s">
        <v>5</v>
      </c>
      <c r="C47" s="4">
        <v>710</v>
      </c>
      <c r="D47" s="4" t="str">
        <f t="shared" si="0"/>
        <v>Essential</v>
      </c>
      <c r="E47" s="4" t="s">
        <v>33</v>
      </c>
      <c r="F47" s="4" t="str">
        <f t="shared" si="1"/>
        <v>Within Budget</v>
      </c>
    </row>
    <row r="48" spans="1:6" x14ac:dyDescent="0.3">
      <c r="A48" s="3">
        <v>44537</v>
      </c>
      <c r="B48" s="4" t="s">
        <v>2</v>
      </c>
      <c r="C48" s="4">
        <v>2300</v>
      </c>
      <c r="D48" s="4" t="str">
        <f t="shared" si="0"/>
        <v>Essential</v>
      </c>
      <c r="E48" s="4" t="s">
        <v>33</v>
      </c>
      <c r="F48" s="4" t="str">
        <f t="shared" si="1"/>
        <v>Over Buget</v>
      </c>
    </row>
    <row r="49" spans="1:6" x14ac:dyDescent="0.3">
      <c r="A49" s="3">
        <v>44539</v>
      </c>
      <c r="B49" s="4" t="s">
        <v>12</v>
      </c>
      <c r="C49" s="4">
        <v>12000</v>
      </c>
      <c r="D49" s="4" t="str">
        <f t="shared" si="0"/>
        <v>Non Essential</v>
      </c>
      <c r="E49" s="4" t="s">
        <v>34</v>
      </c>
      <c r="F49" s="4" t="str">
        <f t="shared" si="1"/>
        <v>Over Buget</v>
      </c>
    </row>
    <row r="50" spans="1:6" x14ac:dyDescent="0.3">
      <c r="A50" s="3">
        <v>44545</v>
      </c>
      <c r="B50" s="6" t="s">
        <v>10</v>
      </c>
      <c r="C50" s="4">
        <v>1500</v>
      </c>
      <c r="D50" s="4" t="str">
        <f t="shared" si="0"/>
        <v>Non Essential</v>
      </c>
      <c r="E50" s="4" t="s">
        <v>34</v>
      </c>
      <c r="F50" s="4" t="str">
        <f t="shared" si="1"/>
        <v>Within Budget</v>
      </c>
    </row>
    <row r="51" spans="1:6" x14ac:dyDescent="0.3">
      <c r="A51" s="3">
        <v>44547</v>
      </c>
      <c r="B51" s="4" t="s">
        <v>11</v>
      </c>
      <c r="C51" s="4">
        <v>470.63</v>
      </c>
      <c r="D51" s="4" t="str">
        <f t="shared" si="0"/>
        <v>Essential</v>
      </c>
      <c r="E51" s="4" t="s">
        <v>33</v>
      </c>
      <c r="F51" s="4" t="str">
        <f t="shared" si="1"/>
        <v>Within Budget</v>
      </c>
    </row>
    <row r="52" spans="1:6" x14ac:dyDescent="0.3">
      <c r="A52" s="3">
        <v>44550</v>
      </c>
      <c r="B52" s="4" t="s">
        <v>7</v>
      </c>
      <c r="C52" s="4">
        <v>267</v>
      </c>
      <c r="D52" s="4" t="str">
        <f t="shared" si="0"/>
        <v>Non Essential</v>
      </c>
      <c r="E52" s="4" t="s">
        <v>34</v>
      </c>
      <c r="F52" s="4" t="str">
        <f t="shared" si="1"/>
        <v>Within Budget</v>
      </c>
    </row>
    <row r="53" spans="1:6" x14ac:dyDescent="0.3">
      <c r="A53" s="3">
        <v>44553</v>
      </c>
      <c r="B53" s="4" t="s">
        <v>6</v>
      </c>
      <c r="C53" s="6">
        <v>640</v>
      </c>
      <c r="D53" s="6" t="str">
        <f t="shared" si="0"/>
        <v>Non Essential</v>
      </c>
      <c r="E53" s="6" t="s">
        <v>34</v>
      </c>
      <c r="F53" s="4" t="str">
        <f t="shared" si="1"/>
        <v>Within Budget</v>
      </c>
    </row>
    <row r="54" spans="1:6" x14ac:dyDescent="0.3">
      <c r="A54" s="3">
        <v>44553</v>
      </c>
      <c r="B54" s="4" t="s">
        <v>5</v>
      </c>
      <c r="C54" s="4">
        <v>450</v>
      </c>
      <c r="D54" s="4" t="str">
        <f t="shared" si="0"/>
        <v>Essential</v>
      </c>
      <c r="E54" s="4" t="s">
        <v>33</v>
      </c>
      <c r="F54" s="4" t="str">
        <f t="shared" si="1"/>
        <v>Within Budget</v>
      </c>
    </row>
  </sheetData>
  <mergeCells count="1">
    <mergeCell ref="A1:K2"/>
  </mergeCells>
  <dataValidations count="1">
    <dataValidation type="list" allowBlank="1" showInputMessage="1" showErrorMessage="1" sqref="E5:E54" xr:uid="{78FBCBFC-A2CE-464B-9C98-CF20F4BC8464}">
      <formula1>"Essential, Non Essential"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F311C-5928-4D21-B808-1125076D66DF}">
  <dimension ref="A1:Q54"/>
  <sheetViews>
    <sheetView workbookViewId="0">
      <selection activeCell="J14" sqref="J14"/>
    </sheetView>
  </sheetViews>
  <sheetFormatPr defaultRowHeight="14.4" x14ac:dyDescent="0.3"/>
  <cols>
    <col min="1" max="1" width="12.5546875" bestFit="1" customWidth="1"/>
    <col min="2" max="2" width="24.33203125" customWidth="1"/>
    <col min="3" max="3" width="14.88671875" customWidth="1"/>
    <col min="4" max="4" width="15.77734375" customWidth="1"/>
  </cols>
  <sheetData>
    <row r="1" spans="1:17" ht="14.4" customHeight="1" x14ac:dyDescent="0.3">
      <c r="A1" s="27" t="s">
        <v>21</v>
      </c>
      <c r="B1" s="27"/>
      <c r="C1" s="27"/>
      <c r="D1" s="27"/>
      <c r="E1" s="27"/>
      <c r="F1" s="27"/>
      <c r="G1" s="27"/>
      <c r="H1" s="27"/>
      <c r="I1" s="27"/>
      <c r="J1" s="27"/>
      <c r="K1" s="27"/>
      <c r="L1" s="27"/>
      <c r="M1" s="27"/>
      <c r="N1" s="27"/>
      <c r="O1" s="27"/>
      <c r="P1" s="27"/>
      <c r="Q1" s="27"/>
    </row>
    <row r="2" spans="1:17" ht="14.4" customHeight="1" x14ac:dyDescent="0.3">
      <c r="A2" s="27"/>
      <c r="B2" s="27"/>
      <c r="C2" s="27"/>
      <c r="D2" s="27"/>
      <c r="E2" s="27"/>
      <c r="F2" s="27"/>
      <c r="G2" s="27"/>
      <c r="H2" s="27"/>
      <c r="I2" s="27"/>
      <c r="J2" s="27"/>
      <c r="K2" s="27"/>
      <c r="L2" s="27"/>
      <c r="M2" s="27"/>
      <c r="N2" s="27"/>
      <c r="O2" s="27"/>
      <c r="P2" s="27"/>
      <c r="Q2" s="27"/>
    </row>
    <row r="4" spans="1:17" x14ac:dyDescent="0.3">
      <c r="A4" s="2" t="s">
        <v>0</v>
      </c>
      <c r="B4" s="2" t="s">
        <v>14</v>
      </c>
      <c r="C4" s="7" t="s">
        <v>1</v>
      </c>
      <c r="D4" s="2" t="s">
        <v>38</v>
      </c>
    </row>
    <row r="5" spans="1:17" x14ac:dyDescent="0.3">
      <c r="A5" s="3">
        <v>44470</v>
      </c>
      <c r="B5" s="4" t="s">
        <v>2</v>
      </c>
      <c r="C5" s="4">
        <v>2300</v>
      </c>
      <c r="D5" s="6" t="str">
        <f>IF(C5&gt;2000,"Over Buget", "Within Budget")</f>
        <v>Over Buget</v>
      </c>
    </row>
    <row r="6" spans="1:17" x14ac:dyDescent="0.3">
      <c r="A6" s="5">
        <v>44470</v>
      </c>
      <c r="B6" s="6" t="s">
        <v>3</v>
      </c>
      <c r="C6" s="4">
        <v>767</v>
      </c>
      <c r="D6" s="4" t="str">
        <f t="shared" ref="D6:D54" si="0">IF(C6&gt;2000,"Over Buget", "Within Budget")</f>
        <v>Within Budget</v>
      </c>
    </row>
    <row r="7" spans="1:17" x14ac:dyDescent="0.3">
      <c r="A7" s="5">
        <v>44470</v>
      </c>
      <c r="B7" s="6" t="s">
        <v>4</v>
      </c>
      <c r="C7" s="4">
        <v>2500</v>
      </c>
      <c r="D7" s="6" t="str">
        <f t="shared" si="0"/>
        <v>Over Buget</v>
      </c>
    </row>
    <row r="8" spans="1:17" x14ac:dyDescent="0.3">
      <c r="A8" s="5">
        <v>44473</v>
      </c>
      <c r="B8" s="6" t="s">
        <v>5</v>
      </c>
      <c r="C8" s="4">
        <v>710</v>
      </c>
      <c r="D8" s="4" t="str">
        <f t="shared" si="0"/>
        <v>Within Budget</v>
      </c>
    </row>
    <row r="9" spans="1:17" x14ac:dyDescent="0.3">
      <c r="A9" s="3">
        <v>44473</v>
      </c>
      <c r="B9" s="4" t="s">
        <v>6</v>
      </c>
      <c r="C9" s="6">
        <v>760</v>
      </c>
      <c r="D9" s="6" t="str">
        <f t="shared" si="0"/>
        <v>Within Budget</v>
      </c>
    </row>
    <row r="10" spans="1:17" x14ac:dyDescent="0.3">
      <c r="A10" s="5">
        <v>44476</v>
      </c>
      <c r="B10" s="6" t="s">
        <v>10</v>
      </c>
      <c r="C10" s="4">
        <v>1900</v>
      </c>
      <c r="D10" s="6" t="str">
        <f t="shared" si="0"/>
        <v>Within Budget</v>
      </c>
    </row>
    <row r="11" spans="1:17" x14ac:dyDescent="0.3">
      <c r="A11" s="3">
        <v>44477</v>
      </c>
      <c r="B11" s="4" t="s">
        <v>7</v>
      </c>
      <c r="C11" s="4">
        <v>450</v>
      </c>
      <c r="D11" s="6" t="str">
        <f t="shared" si="0"/>
        <v>Within Budget</v>
      </c>
    </row>
    <row r="12" spans="1:17" x14ac:dyDescent="0.3">
      <c r="A12" s="5">
        <v>44484</v>
      </c>
      <c r="B12" s="6" t="s">
        <v>8</v>
      </c>
      <c r="C12" s="6">
        <v>620</v>
      </c>
      <c r="D12" s="4" t="str">
        <f t="shared" si="0"/>
        <v>Within Budget</v>
      </c>
    </row>
    <row r="13" spans="1:17" x14ac:dyDescent="0.3">
      <c r="A13" s="5">
        <v>44485</v>
      </c>
      <c r="B13" s="6" t="s">
        <v>11</v>
      </c>
      <c r="C13" s="4">
        <v>470</v>
      </c>
      <c r="D13" s="6" t="str">
        <f t="shared" si="0"/>
        <v>Within Budget</v>
      </c>
    </row>
    <row r="14" spans="1:17" x14ac:dyDescent="0.3">
      <c r="A14" s="5">
        <v>44487</v>
      </c>
      <c r="B14" s="6" t="s">
        <v>3</v>
      </c>
      <c r="C14" s="4">
        <v>970</v>
      </c>
      <c r="D14" s="6" t="str">
        <f t="shared" si="0"/>
        <v>Within Budget</v>
      </c>
    </row>
    <row r="15" spans="1:17" x14ac:dyDescent="0.3">
      <c r="A15" s="5">
        <v>44487</v>
      </c>
      <c r="B15" s="4" t="s">
        <v>2</v>
      </c>
      <c r="C15" s="6">
        <v>1075</v>
      </c>
      <c r="D15" s="6" t="str">
        <f t="shared" si="0"/>
        <v>Within Budget</v>
      </c>
    </row>
    <row r="16" spans="1:17" x14ac:dyDescent="0.3">
      <c r="A16" s="5">
        <v>44488</v>
      </c>
      <c r="B16" s="6" t="s">
        <v>7</v>
      </c>
      <c r="C16" s="6">
        <v>489</v>
      </c>
      <c r="D16" s="6" t="str">
        <f t="shared" si="0"/>
        <v>Within Budget</v>
      </c>
    </row>
    <row r="17" spans="1:4" x14ac:dyDescent="0.3">
      <c r="A17" s="5">
        <v>44491</v>
      </c>
      <c r="B17" s="6" t="s">
        <v>4</v>
      </c>
      <c r="C17" s="4">
        <v>1574.1</v>
      </c>
      <c r="D17" s="6" t="str">
        <f t="shared" si="0"/>
        <v>Within Budget</v>
      </c>
    </row>
    <row r="18" spans="1:4" x14ac:dyDescent="0.3">
      <c r="A18" s="5">
        <v>44491</v>
      </c>
      <c r="B18" s="6" t="s">
        <v>6</v>
      </c>
      <c r="C18" s="4">
        <v>550</v>
      </c>
      <c r="D18" s="6" t="str">
        <f t="shared" si="0"/>
        <v>Within Budget</v>
      </c>
    </row>
    <row r="19" spans="1:4" x14ac:dyDescent="0.3">
      <c r="A19" s="5">
        <v>44494</v>
      </c>
      <c r="B19" s="6" t="s">
        <v>9</v>
      </c>
      <c r="C19" s="6">
        <v>423</v>
      </c>
      <c r="D19" s="4" t="str">
        <f t="shared" si="0"/>
        <v>Within Budget</v>
      </c>
    </row>
    <row r="20" spans="1:4" x14ac:dyDescent="0.3">
      <c r="A20" s="5">
        <v>44496</v>
      </c>
      <c r="B20" s="6" t="s">
        <v>9</v>
      </c>
      <c r="C20" s="4">
        <v>358.22</v>
      </c>
      <c r="D20" s="4" t="str">
        <f t="shared" si="0"/>
        <v>Within Budget</v>
      </c>
    </row>
    <row r="21" spans="1:4" x14ac:dyDescent="0.3">
      <c r="A21" s="5">
        <v>44496</v>
      </c>
      <c r="B21" s="6" t="s">
        <v>8</v>
      </c>
      <c r="C21" s="4">
        <v>520</v>
      </c>
      <c r="D21" s="4" t="str">
        <f t="shared" si="0"/>
        <v>Within Budget</v>
      </c>
    </row>
    <row r="22" spans="1:4" x14ac:dyDescent="0.3">
      <c r="A22" s="3">
        <v>44497</v>
      </c>
      <c r="B22" s="4" t="s">
        <v>5</v>
      </c>
      <c r="C22" s="6">
        <v>300</v>
      </c>
      <c r="D22" s="6" t="str">
        <f t="shared" si="0"/>
        <v>Within Budget</v>
      </c>
    </row>
    <row r="23" spans="1:4" x14ac:dyDescent="0.3">
      <c r="A23" s="3">
        <v>44498</v>
      </c>
      <c r="B23" s="4" t="s">
        <v>9</v>
      </c>
      <c r="C23" s="4">
        <v>407.05</v>
      </c>
      <c r="D23" s="6" t="str">
        <f t="shared" si="0"/>
        <v>Within Budget</v>
      </c>
    </row>
    <row r="24" spans="1:4" x14ac:dyDescent="0.3">
      <c r="A24" s="3">
        <v>44499</v>
      </c>
      <c r="B24" s="4" t="s">
        <v>4</v>
      </c>
      <c r="C24" s="4">
        <v>300</v>
      </c>
      <c r="D24" s="6" t="str">
        <f t="shared" si="0"/>
        <v>Within Budget</v>
      </c>
    </row>
    <row r="25" spans="1:4" x14ac:dyDescent="0.3">
      <c r="A25" s="5">
        <v>44501</v>
      </c>
      <c r="B25" s="6" t="s">
        <v>3</v>
      </c>
      <c r="C25" s="4">
        <v>2327</v>
      </c>
      <c r="D25" s="4" t="str">
        <f t="shared" si="0"/>
        <v>Over Buget</v>
      </c>
    </row>
    <row r="26" spans="1:4" x14ac:dyDescent="0.3">
      <c r="A26" s="5">
        <v>44502</v>
      </c>
      <c r="B26" s="6" t="s">
        <v>10</v>
      </c>
      <c r="C26" s="4">
        <v>1150</v>
      </c>
      <c r="D26" s="4" t="str">
        <f t="shared" si="0"/>
        <v>Within Budget</v>
      </c>
    </row>
    <row r="27" spans="1:4" x14ac:dyDescent="0.3">
      <c r="A27" s="5">
        <v>44504</v>
      </c>
      <c r="B27" s="6" t="s">
        <v>10</v>
      </c>
      <c r="C27" s="4">
        <v>1138</v>
      </c>
      <c r="D27" s="6" t="str">
        <f t="shared" si="0"/>
        <v>Within Budget</v>
      </c>
    </row>
    <row r="28" spans="1:4" x14ac:dyDescent="0.3">
      <c r="A28" s="3">
        <v>44505</v>
      </c>
      <c r="B28" s="4" t="s">
        <v>13</v>
      </c>
      <c r="C28" s="4">
        <v>500</v>
      </c>
      <c r="D28" s="4" t="str">
        <f t="shared" si="0"/>
        <v>Within Budget</v>
      </c>
    </row>
    <row r="29" spans="1:4" x14ac:dyDescent="0.3">
      <c r="A29" s="3">
        <v>44508</v>
      </c>
      <c r="B29" s="4" t="s">
        <v>6</v>
      </c>
      <c r="C29" s="4">
        <v>702</v>
      </c>
      <c r="D29" s="6" t="str">
        <f t="shared" si="0"/>
        <v>Within Budget</v>
      </c>
    </row>
    <row r="30" spans="1:4" x14ac:dyDescent="0.3">
      <c r="A30" s="5">
        <v>44509</v>
      </c>
      <c r="B30" s="6" t="s">
        <v>4</v>
      </c>
      <c r="C30" s="4">
        <v>1600</v>
      </c>
      <c r="D30" s="4" t="str">
        <f t="shared" si="0"/>
        <v>Within Budget</v>
      </c>
    </row>
    <row r="31" spans="1:4" x14ac:dyDescent="0.3">
      <c r="A31" s="5">
        <v>44512</v>
      </c>
      <c r="B31" s="6" t="s">
        <v>5</v>
      </c>
      <c r="C31" s="6">
        <v>600</v>
      </c>
      <c r="D31" s="6" t="str">
        <f t="shared" si="0"/>
        <v>Within Budget</v>
      </c>
    </row>
    <row r="32" spans="1:4" x14ac:dyDescent="0.3">
      <c r="A32" s="3">
        <v>44515</v>
      </c>
      <c r="B32" s="4" t="s">
        <v>13</v>
      </c>
      <c r="C32" s="4">
        <v>900</v>
      </c>
      <c r="D32" s="6" t="str">
        <f t="shared" si="0"/>
        <v>Within Budget</v>
      </c>
    </row>
    <row r="33" spans="1:4" x14ac:dyDescent="0.3">
      <c r="A33" s="5">
        <v>44515</v>
      </c>
      <c r="B33" s="4" t="s">
        <v>6</v>
      </c>
      <c r="C33" s="4">
        <v>150</v>
      </c>
      <c r="D33" s="6" t="str">
        <f t="shared" si="0"/>
        <v>Within Budget</v>
      </c>
    </row>
    <row r="34" spans="1:4" x14ac:dyDescent="0.3">
      <c r="A34" s="3">
        <v>44515</v>
      </c>
      <c r="B34" s="4" t="s">
        <v>2</v>
      </c>
      <c r="C34" s="6">
        <v>2100</v>
      </c>
      <c r="D34" s="4" t="str">
        <f t="shared" si="0"/>
        <v>Over Buget</v>
      </c>
    </row>
    <row r="35" spans="1:4" x14ac:dyDescent="0.3">
      <c r="A35" s="3">
        <v>44517</v>
      </c>
      <c r="B35" s="4" t="s">
        <v>11</v>
      </c>
      <c r="C35" s="4">
        <v>470.63</v>
      </c>
      <c r="D35" s="6" t="str">
        <f t="shared" si="0"/>
        <v>Within Budget</v>
      </c>
    </row>
    <row r="36" spans="1:4" x14ac:dyDescent="0.3">
      <c r="A36" s="3">
        <v>44517</v>
      </c>
      <c r="B36" s="4" t="s">
        <v>9</v>
      </c>
      <c r="C36" s="4">
        <v>322.64</v>
      </c>
      <c r="D36" s="6" t="str">
        <f t="shared" si="0"/>
        <v>Within Budget</v>
      </c>
    </row>
    <row r="37" spans="1:4" x14ac:dyDescent="0.3">
      <c r="A37" s="3">
        <v>44518</v>
      </c>
      <c r="B37" s="6" t="s">
        <v>8</v>
      </c>
      <c r="C37" s="6">
        <v>428</v>
      </c>
      <c r="D37" s="6" t="str">
        <f t="shared" si="0"/>
        <v>Within Budget</v>
      </c>
    </row>
    <row r="38" spans="1:4" x14ac:dyDescent="0.3">
      <c r="A38" s="3">
        <v>44519</v>
      </c>
      <c r="B38" s="4" t="s">
        <v>5</v>
      </c>
      <c r="C38" s="6">
        <v>447</v>
      </c>
      <c r="D38" s="6" t="str">
        <f t="shared" si="0"/>
        <v>Within Budget</v>
      </c>
    </row>
    <row r="39" spans="1:4" x14ac:dyDescent="0.3">
      <c r="A39" s="3">
        <v>44522</v>
      </c>
      <c r="B39" s="4" t="s">
        <v>4</v>
      </c>
      <c r="C39" s="4">
        <v>1720</v>
      </c>
      <c r="D39" s="6" t="str">
        <f t="shared" si="0"/>
        <v>Within Budget</v>
      </c>
    </row>
    <row r="40" spans="1:4" x14ac:dyDescent="0.3">
      <c r="A40" s="5">
        <v>44524</v>
      </c>
      <c r="B40" s="6" t="s">
        <v>6</v>
      </c>
      <c r="C40" s="4">
        <v>540</v>
      </c>
      <c r="D40" s="6" t="str">
        <f t="shared" si="0"/>
        <v>Within Budget</v>
      </c>
    </row>
    <row r="41" spans="1:4" x14ac:dyDescent="0.3">
      <c r="A41" s="3">
        <v>44525</v>
      </c>
      <c r="B41" s="4" t="s">
        <v>7</v>
      </c>
      <c r="C41" s="6">
        <v>314</v>
      </c>
      <c r="D41" s="4" t="str">
        <f t="shared" si="0"/>
        <v>Within Budget</v>
      </c>
    </row>
    <row r="42" spans="1:4" x14ac:dyDescent="0.3">
      <c r="A42" s="3">
        <v>44526</v>
      </c>
      <c r="B42" s="4" t="s">
        <v>8</v>
      </c>
      <c r="C42" s="4">
        <v>518</v>
      </c>
      <c r="D42" s="4" t="str">
        <f t="shared" si="0"/>
        <v>Within Budget</v>
      </c>
    </row>
    <row r="43" spans="1:4" x14ac:dyDescent="0.3">
      <c r="A43" s="3">
        <v>44526</v>
      </c>
      <c r="B43" s="6" t="s">
        <v>3</v>
      </c>
      <c r="C43" s="4">
        <v>2000</v>
      </c>
      <c r="D43" s="4" t="str">
        <f t="shared" si="0"/>
        <v>Within Budget</v>
      </c>
    </row>
    <row r="44" spans="1:4" x14ac:dyDescent="0.3">
      <c r="A44" s="5">
        <v>44529</v>
      </c>
      <c r="B44" s="6" t="s">
        <v>7</v>
      </c>
      <c r="C44" s="6">
        <v>337</v>
      </c>
      <c r="D44" s="6" t="str">
        <f t="shared" si="0"/>
        <v>Within Budget</v>
      </c>
    </row>
    <row r="45" spans="1:4" x14ac:dyDescent="0.3">
      <c r="A45" s="3">
        <v>44530</v>
      </c>
      <c r="B45" s="4" t="s">
        <v>8</v>
      </c>
      <c r="C45" s="4">
        <v>500</v>
      </c>
      <c r="D45" s="6" t="str">
        <f t="shared" si="0"/>
        <v>Within Budget</v>
      </c>
    </row>
    <row r="46" spans="1:4" x14ac:dyDescent="0.3">
      <c r="A46" s="3">
        <v>44531</v>
      </c>
      <c r="B46" s="4" t="s">
        <v>4</v>
      </c>
      <c r="C46" s="4">
        <v>2500</v>
      </c>
      <c r="D46" s="6" t="str">
        <f t="shared" si="0"/>
        <v>Over Buget</v>
      </c>
    </row>
    <row r="47" spans="1:4" x14ac:dyDescent="0.3">
      <c r="A47" s="5">
        <v>44534</v>
      </c>
      <c r="B47" s="6" t="s">
        <v>5</v>
      </c>
      <c r="C47" s="4">
        <v>710</v>
      </c>
      <c r="D47" s="4" t="str">
        <f t="shared" si="0"/>
        <v>Within Budget</v>
      </c>
    </row>
    <row r="48" spans="1:4" x14ac:dyDescent="0.3">
      <c r="A48" s="3">
        <v>44537</v>
      </c>
      <c r="B48" s="4" t="s">
        <v>2</v>
      </c>
      <c r="C48" s="4">
        <v>2300</v>
      </c>
      <c r="D48" s="4" t="str">
        <f t="shared" si="0"/>
        <v>Over Buget</v>
      </c>
    </row>
    <row r="49" spans="1:4" x14ac:dyDescent="0.3">
      <c r="A49" s="3">
        <v>44539</v>
      </c>
      <c r="B49" s="4" t="s">
        <v>12</v>
      </c>
      <c r="C49" s="4">
        <v>12000</v>
      </c>
      <c r="D49" s="6" t="str">
        <f t="shared" si="0"/>
        <v>Over Buget</v>
      </c>
    </row>
    <row r="50" spans="1:4" x14ac:dyDescent="0.3">
      <c r="A50" s="3">
        <v>44545</v>
      </c>
      <c r="B50" s="6" t="s">
        <v>10</v>
      </c>
      <c r="C50" s="4">
        <v>1500</v>
      </c>
      <c r="D50" s="4" t="str">
        <f t="shared" si="0"/>
        <v>Within Budget</v>
      </c>
    </row>
    <row r="51" spans="1:4" x14ac:dyDescent="0.3">
      <c r="A51" s="3">
        <v>44547</v>
      </c>
      <c r="B51" s="4" t="s">
        <v>11</v>
      </c>
      <c r="C51" s="4">
        <v>470.63</v>
      </c>
      <c r="D51" s="6" t="str">
        <f t="shared" si="0"/>
        <v>Within Budget</v>
      </c>
    </row>
    <row r="52" spans="1:4" x14ac:dyDescent="0.3">
      <c r="A52" s="3">
        <v>44550</v>
      </c>
      <c r="B52" s="4" t="s">
        <v>7</v>
      </c>
      <c r="C52" s="4">
        <v>267</v>
      </c>
      <c r="D52" s="4" t="str">
        <f t="shared" si="0"/>
        <v>Within Budget</v>
      </c>
    </row>
    <row r="53" spans="1:4" x14ac:dyDescent="0.3">
      <c r="A53" s="3">
        <v>44553</v>
      </c>
      <c r="B53" s="4" t="s">
        <v>6</v>
      </c>
      <c r="C53" s="6">
        <v>640</v>
      </c>
      <c r="D53" s="6" t="str">
        <f t="shared" si="0"/>
        <v>Within Budget</v>
      </c>
    </row>
    <row r="54" spans="1:4" x14ac:dyDescent="0.3">
      <c r="A54" s="3">
        <v>44553</v>
      </c>
      <c r="B54" s="4" t="s">
        <v>5</v>
      </c>
      <c r="C54" s="4">
        <v>450</v>
      </c>
      <c r="D54" s="6" t="str">
        <f t="shared" si="0"/>
        <v>Within Budget</v>
      </c>
    </row>
  </sheetData>
  <mergeCells count="1">
    <mergeCell ref="A1: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Calculate the total expenses ag</vt:lpstr>
      <vt:lpstr>Tasks</vt:lpstr>
      <vt:lpstr>1</vt:lpstr>
      <vt:lpstr>2</vt:lpstr>
      <vt:lpstr>3</vt:lpstr>
      <vt:lpstr>4</vt:lpstr>
      <vt:lpstr>5</vt:lpstr>
      <vt:lpstr>6</vt:lpstr>
      <vt:lpst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PARTHIVI GAIKWAD</cp:lastModifiedBy>
  <dcterms:created xsi:type="dcterms:W3CDTF">2015-06-05T18:17:20Z</dcterms:created>
  <dcterms:modified xsi:type="dcterms:W3CDTF">2024-06-13T11:00:27Z</dcterms:modified>
</cp:coreProperties>
</file>