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filterPrivacy="1" defaultThemeVersion="124226"/>
  <xr:revisionPtr revIDLastSave="0" documentId="13_ncr:1_{2F1D3621-7478-406F-86D9-F222793F3AE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PRIL 24-25" sheetId="1" r:id="rId1"/>
    <sheet name="CASH" sheetId="2" r:id="rId2"/>
  </sheets>
  <definedNames>
    <definedName name="_xlnm._FilterDatabase" localSheetId="0" hidden="1">'APRIL 24-25'!$A$1:$R$128</definedName>
    <definedName name="_xlnm._FilterDatabase" localSheetId="1" hidden="1">CASH!$A$1:$P$26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8" i="2" l="1"/>
  <c r="N28" i="2"/>
  <c r="L28" i="2"/>
  <c r="K28" i="2"/>
  <c r="I28" i="2"/>
  <c r="L83" i="1" l="1"/>
  <c r="L84" i="1"/>
  <c r="L85" i="1"/>
  <c r="L86" i="1"/>
  <c r="L87" i="1"/>
  <c r="L88" i="1"/>
  <c r="L89" i="1"/>
  <c r="L90" i="1"/>
  <c r="L91" i="1"/>
  <c r="L92" i="1"/>
  <c r="L93" i="1"/>
  <c r="M93" i="1" s="1"/>
  <c r="L94" i="1"/>
  <c r="M94" i="1" s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M120" i="1" s="1"/>
  <c r="L121" i="1"/>
  <c r="L122" i="1"/>
  <c r="L123" i="1"/>
  <c r="L124" i="1"/>
  <c r="L125" i="1"/>
  <c r="L126" i="1"/>
  <c r="L127" i="1"/>
  <c r="L12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68" i="1"/>
  <c r="M68" i="1" l="1"/>
  <c r="M116" i="1"/>
  <c r="M76" i="1"/>
  <c r="M72" i="1"/>
  <c r="M95" i="1"/>
  <c r="M79" i="1"/>
  <c r="M114" i="1"/>
  <c r="M106" i="1"/>
  <c r="M102" i="1"/>
  <c r="M98" i="1"/>
  <c r="M125" i="1"/>
  <c r="M121" i="1"/>
  <c r="M104" i="1"/>
  <c r="M89" i="1"/>
  <c r="M86" i="1"/>
  <c r="L67" i="1"/>
  <c r="L66" i="1"/>
  <c r="L65" i="1"/>
  <c r="L54" i="1"/>
  <c r="M66" i="1" l="1"/>
  <c r="L31" i="1"/>
  <c r="L32" i="1"/>
  <c r="L24" i="1"/>
  <c r="L25" i="1"/>
  <c r="L26" i="1"/>
  <c r="L27" i="1"/>
  <c r="L28" i="1"/>
  <c r="L29" i="1"/>
  <c r="L30" i="1"/>
  <c r="L33" i="1"/>
  <c r="L34" i="1"/>
  <c r="M34" i="1" s="1"/>
  <c r="L35" i="1"/>
  <c r="L36" i="1"/>
  <c r="L37" i="1"/>
  <c r="L38" i="1"/>
  <c r="L39" i="1"/>
  <c r="L40" i="1"/>
  <c r="M40" i="1" s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5" i="1"/>
  <c r="L56" i="1"/>
  <c r="L57" i="1"/>
  <c r="L59" i="1"/>
  <c r="L60" i="1"/>
  <c r="L61" i="1"/>
  <c r="L62" i="1"/>
  <c r="L63" i="1"/>
  <c r="L64" i="1"/>
  <c r="L20" i="1"/>
  <c r="L21" i="1"/>
  <c r="L22" i="1"/>
  <c r="L23" i="1"/>
  <c r="M35" i="1" l="1"/>
  <c r="M20" i="1"/>
  <c r="M62" i="1"/>
  <c r="M24" i="1"/>
  <c r="M59" i="1"/>
  <c r="M38" i="1"/>
  <c r="M31" i="1"/>
  <c r="M44" i="1"/>
  <c r="M51" i="1"/>
  <c r="M47" i="1"/>
  <c r="L19" i="1"/>
  <c r="L6" i="1"/>
  <c r="L7" i="1"/>
  <c r="L8" i="1"/>
  <c r="L9" i="1"/>
  <c r="L10" i="1"/>
  <c r="L3" i="1" l="1"/>
  <c r="L4" i="1"/>
  <c r="L5" i="1"/>
  <c r="M5" i="1" s="1"/>
  <c r="L11" i="1"/>
  <c r="L12" i="1"/>
  <c r="L13" i="1"/>
  <c r="L14" i="1"/>
  <c r="L15" i="1"/>
  <c r="L16" i="1"/>
  <c r="L17" i="1"/>
  <c r="L18" i="1"/>
  <c r="L2" i="1"/>
  <c r="M2" i="1" l="1"/>
</calcChain>
</file>

<file path=xl/sharedStrings.xml><?xml version="1.0" encoding="utf-8"?>
<sst xmlns="http://schemas.openxmlformats.org/spreadsheetml/2006/main" count="685" uniqueCount="238">
  <si>
    <t>NAME</t>
  </si>
  <si>
    <t>VILLAGE</t>
  </si>
  <si>
    <t>TALUKA</t>
  </si>
  <si>
    <t>DISTRICT</t>
  </si>
  <si>
    <t>PACKING</t>
  </si>
  <si>
    <t>QTY</t>
  </si>
  <si>
    <t>RATE</t>
  </si>
  <si>
    <t xml:space="preserve">TOTAL </t>
  </si>
  <si>
    <t>FINAL AMT</t>
  </si>
  <si>
    <t>INV NO</t>
  </si>
  <si>
    <t>REF.</t>
  </si>
  <si>
    <t>DISPATCH
 DATE</t>
  </si>
  <si>
    <t>SR
 NO.</t>
  </si>
  <si>
    <t>MUKESHBHAI</t>
  </si>
  <si>
    <t>MOGAR</t>
  </si>
  <si>
    <t>ANAND</t>
  </si>
  <si>
    <t>0001/24-25</t>
  </si>
  <si>
    <t>DEMO</t>
  </si>
  <si>
    <t>1 LTR PLASTIC JAR</t>
  </si>
  <si>
    <t>2 LTR PLASTIC JAR</t>
  </si>
  <si>
    <t>5 LTR PLASTIC JAR</t>
  </si>
  <si>
    <t>G-PAY</t>
  </si>
  <si>
    <t>PAYMENT
DATE</t>
  </si>
  <si>
    <t>CASH</t>
  </si>
  <si>
    <t>PRAVINBHAI</t>
  </si>
  <si>
    <t>MAL ANKALIYA</t>
  </si>
  <si>
    <t>SAVLI</t>
  </si>
  <si>
    <t>VADODARA</t>
  </si>
  <si>
    <t>0002/24-25</t>
  </si>
  <si>
    <t>PHONE</t>
  </si>
  <si>
    <t>5 LTR STEEL BARNI</t>
  </si>
  <si>
    <t>27/04/2024</t>
  </si>
  <si>
    <t>ANKITBHAI RABARI</t>
  </si>
  <si>
    <t>VATRA</t>
  </si>
  <si>
    <t>KHAMBHAT</t>
  </si>
  <si>
    <t>0003/24-25</t>
  </si>
  <si>
    <t xml:space="preserve"> 10 LTR STEEL BARNI</t>
  </si>
  <si>
    <t xml:space="preserve">MUKESHBHAI </t>
  </si>
  <si>
    <t>ASODAR</t>
  </si>
  <si>
    <t>ANKALAV</t>
  </si>
  <si>
    <t>0004/24-25</t>
  </si>
  <si>
    <t>NILESHBHAI</t>
  </si>
  <si>
    <t>HARKHAPURA</t>
  </si>
  <si>
    <t>BORSAD</t>
  </si>
  <si>
    <t>0005/24-25</t>
  </si>
  <si>
    <t>KANAKSINH</t>
  </si>
  <si>
    <t>KOSINDRA</t>
  </si>
  <si>
    <t>0006/24-25</t>
  </si>
  <si>
    <t>SHAILESHBHAI</t>
  </si>
  <si>
    <t>INTOLI</t>
  </si>
  <si>
    <t>0007/24-25</t>
  </si>
  <si>
    <t>1 LTR PET BOTTLE</t>
  </si>
  <si>
    <t>JAYESHBHAI MAKVANA</t>
  </si>
  <si>
    <t>NAMISARA</t>
  </si>
  <si>
    <t>0008/24-25</t>
  </si>
  <si>
    <t>28/04/2024</t>
  </si>
  <si>
    <t>0007A/24-25</t>
  </si>
  <si>
    <t>JYANTIBHAI PADIYAR</t>
  </si>
  <si>
    <t>VADOLA</t>
  </si>
  <si>
    <t>20 LTR CAN</t>
  </si>
  <si>
    <t>RAYSANGBHAI</t>
  </si>
  <si>
    <t>KHADOL</t>
  </si>
  <si>
    <t>0009/24-25</t>
  </si>
  <si>
    <t>FATABHAI PADHIYAR</t>
  </si>
  <si>
    <t>CHAMARA</t>
  </si>
  <si>
    <t>0010/24-25</t>
  </si>
  <si>
    <t>DR. KEVALBHAI</t>
  </si>
  <si>
    <t>AMBAV</t>
  </si>
  <si>
    <t>0011/24-25</t>
  </si>
  <si>
    <t>RINKESHBHAI PATEL</t>
  </si>
  <si>
    <t>SUNDAN</t>
  </si>
  <si>
    <t>0012/24-25</t>
  </si>
  <si>
    <t>JITENDRABHAI</t>
  </si>
  <si>
    <t>DAMPURA</t>
  </si>
  <si>
    <t>0013/24/25</t>
  </si>
  <si>
    <t>DR. AJITBHAI</t>
  </si>
  <si>
    <t>KASUBAD</t>
  </si>
  <si>
    <t>0014/24-25</t>
  </si>
  <si>
    <t>SATISHBHAI SOLANKI</t>
  </si>
  <si>
    <t>NAMAN</t>
  </si>
  <si>
    <t>0015/24-25</t>
  </si>
  <si>
    <t>MANHARBHAI</t>
  </si>
  <si>
    <t>ASHI</t>
  </si>
  <si>
    <t>PETLAD</t>
  </si>
  <si>
    <t>0016/24-25</t>
  </si>
  <si>
    <t>VIJAYBHAI</t>
  </si>
  <si>
    <t>BORIYA</t>
  </si>
  <si>
    <t>0019/24-25</t>
  </si>
  <si>
    <t>0017/24-25</t>
  </si>
  <si>
    <t>VISHNUBHAI AMBALALBHAI</t>
  </si>
  <si>
    <t>MORAD</t>
  </si>
  <si>
    <t>0018/24-25</t>
  </si>
  <si>
    <t>DR. KIRITBHAI</t>
  </si>
  <si>
    <t>VAGASHI</t>
  </si>
  <si>
    <t>KAMLESHBHAI CHAVDA</t>
  </si>
  <si>
    <t>SIMLAJ</t>
  </si>
  <si>
    <t>THASRA</t>
  </si>
  <si>
    <t>KHEDA</t>
  </si>
  <si>
    <t>0020/24-25</t>
  </si>
  <si>
    <t>ARVINDBHAI DAHYABHAI 
CHAVDA</t>
  </si>
  <si>
    <t>EKALVELU</t>
  </si>
  <si>
    <t>0021/24-25</t>
  </si>
  <si>
    <t>RAMESHBHAI</t>
  </si>
  <si>
    <t>CHETARSUMBA</t>
  </si>
  <si>
    <t>0022/24-25</t>
  </si>
  <si>
    <t>ABDULBHAI</t>
  </si>
  <si>
    <t>VISNOLI</t>
  </si>
  <si>
    <t>0023/24-25</t>
  </si>
  <si>
    <t>1 LTR PALSTIC JAR</t>
  </si>
  <si>
    <t>DASARTHBHAI</t>
  </si>
  <si>
    <t>PANDOLI</t>
  </si>
  <si>
    <t>0024/24-25</t>
  </si>
  <si>
    <t>TOTAL
 LTR</t>
  </si>
  <si>
    <t>PINTUBHAI THAKOR</t>
  </si>
  <si>
    <t>JOGAN</t>
  </si>
  <si>
    <t>0025/24-25</t>
  </si>
  <si>
    <t>PANKAJBHAI</t>
  </si>
  <si>
    <t>SIMRADA</t>
  </si>
  <si>
    <t>0026/24-25</t>
  </si>
  <si>
    <t>GHANSHYAMBHAI</t>
  </si>
  <si>
    <t>BOCHASAN</t>
  </si>
  <si>
    <t>0027/24-25</t>
  </si>
  <si>
    <t>0028/24-25</t>
  </si>
  <si>
    <t>RAMANBHAI</t>
  </si>
  <si>
    <t>HARIPURA</t>
  </si>
  <si>
    <t>0029/24-25</t>
  </si>
  <si>
    <t>ARJUNBHAI</t>
  </si>
  <si>
    <t>DALI</t>
  </si>
  <si>
    <t>0030/24-25</t>
  </si>
  <si>
    <t>14/04/2024</t>
  </si>
  <si>
    <t>RAJESHBHAI</t>
  </si>
  <si>
    <t>KATHANA</t>
  </si>
  <si>
    <t>Dr.SOMABHAI</t>
  </si>
  <si>
    <t>JAKHARIYAPURA</t>
  </si>
  <si>
    <t>0032/24-25</t>
  </si>
  <si>
    <t>0031/24-25</t>
  </si>
  <si>
    <t>NARENDRABHAI</t>
  </si>
  <si>
    <t>GAJANA</t>
  </si>
  <si>
    <t>0033/24-25</t>
  </si>
  <si>
    <t>RAVINDRABHAI</t>
  </si>
  <si>
    <t>KHEDASA</t>
  </si>
  <si>
    <t>0034/24-25</t>
  </si>
  <si>
    <t>GANPATBHAI</t>
  </si>
  <si>
    <t>SINGALAV</t>
  </si>
  <si>
    <t>0035/24-25</t>
  </si>
  <si>
    <t>DABHASI</t>
  </si>
  <si>
    <t>0036/24-25</t>
  </si>
  <si>
    <t>DILIPBHAI PADHIYAR</t>
  </si>
  <si>
    <t>SONARKUI</t>
  </si>
  <si>
    <t>0036 A/24-25</t>
  </si>
  <si>
    <t>MAYURBHAI  JADHAV</t>
  </si>
  <si>
    <t>ANKLAV</t>
  </si>
  <si>
    <t>0037/24-25</t>
  </si>
  <si>
    <t>SAMIR PATEL</t>
  </si>
  <si>
    <t>SARSA</t>
  </si>
  <si>
    <t>0038/24-25</t>
  </si>
  <si>
    <t>0039/24-25</t>
  </si>
  <si>
    <t>Dr.VIJYBHAI</t>
  </si>
  <si>
    <t>DHUNDHAKUVA</t>
  </si>
  <si>
    <t>0040/24-25</t>
  </si>
  <si>
    <t>0041/24-25</t>
  </si>
  <si>
    <t>0042/24-25</t>
  </si>
  <si>
    <t>0043/24-25</t>
  </si>
  <si>
    <t>VANRAJBHAI</t>
  </si>
  <si>
    <t>KALAMSAR</t>
  </si>
  <si>
    <t>0044/24-25</t>
  </si>
  <si>
    <t>0045/24-25</t>
  </si>
  <si>
    <t>ARVINDABHAI</t>
  </si>
  <si>
    <t>KHADODHI</t>
  </si>
  <si>
    <t>0046/24-25</t>
  </si>
  <si>
    <t>DILIPBHAI BHAGVANBHAI THAKOR</t>
  </si>
  <si>
    <t>0047/24-25</t>
  </si>
  <si>
    <t>ISWARBHAI MOHANBHAI PARMAR</t>
  </si>
  <si>
    <t>0048/24-25</t>
  </si>
  <si>
    <t>HARSHADBHAI</t>
  </si>
  <si>
    <t>RAJUPURA</t>
  </si>
  <si>
    <t>0049/24-25</t>
  </si>
  <si>
    <t>GOPALPURA</t>
  </si>
  <si>
    <t>0050/24-25</t>
  </si>
  <si>
    <t>JANTRAL</t>
  </si>
  <si>
    <t>0051/24-25</t>
  </si>
  <si>
    <t>0052/24-25</t>
  </si>
  <si>
    <t>JORUBHAI</t>
  </si>
  <si>
    <t>DHUVARAN</t>
  </si>
  <si>
    <t>0053/24-25</t>
  </si>
  <si>
    <t>0054/24-25</t>
  </si>
  <si>
    <t>30/04/2024</t>
  </si>
  <si>
    <t xml:space="preserve">PANKAJBHAI </t>
  </si>
  <si>
    <t>TOTAL</t>
  </si>
  <si>
    <t>GHANSHYAMBHAI PUNJAWAH</t>
  </si>
  <si>
    <t>2 LITRE PLASTIC JAR</t>
  </si>
  <si>
    <t>1 LITRE PLASTIC JAR</t>
  </si>
  <si>
    <t>HITESHBHAI KANTIBHAI</t>
  </si>
  <si>
    <t>BHIKHABHAI MOTIBHAI PADHIYAR</t>
  </si>
  <si>
    <t>5 LITRE PLASTIC JAR</t>
  </si>
  <si>
    <t>4/4/204</t>
  </si>
  <si>
    <t>SOMABHAI BABUBHAI PADHIYAR</t>
  </si>
  <si>
    <t>VIMLABEN PUNAMBHAI PADIYAR</t>
  </si>
  <si>
    <t>RAVJIBHAI PRABHATBHAI PADHIYAR</t>
  </si>
  <si>
    <t>NARENDRABHAI THAKORBHAI PARMAR</t>
  </si>
  <si>
    <t>RANJIT CHHATRSINH PADHIYAR</t>
  </si>
  <si>
    <t>MADHUBEN MAHESHBHAI RATHOD</t>
  </si>
  <si>
    <t>PUNAMBHAI BHIKHABHAI GOHIL</t>
  </si>
  <si>
    <t>10 LITRE STEEL BARNI</t>
  </si>
  <si>
    <t>AMIT DINESHBHAI</t>
  </si>
  <si>
    <t>DEVYANIBEN RAJESHBHAI GOHIL</t>
  </si>
  <si>
    <t>GOPALBHAI RAYJIBHAI PARMAR</t>
  </si>
  <si>
    <t>SANJAYBHAI RASIDBHAI PARMAR</t>
  </si>
  <si>
    <t>LALITBHAI PATEL</t>
  </si>
  <si>
    <t>PRAVINBHAI FULABHAI</t>
  </si>
  <si>
    <t>KANTIBHAI BUDHABHI</t>
  </si>
  <si>
    <t>RATANKUMAR SOMABHAI GOHIL</t>
  </si>
  <si>
    <t>13/4/24</t>
  </si>
  <si>
    <t>PATEL ROHITKUMAR PUNAMBHAI</t>
  </si>
  <si>
    <t>14/4/24</t>
  </si>
  <si>
    <t>SURESHBAI RAVJIBHAI MAKVANA</t>
  </si>
  <si>
    <t>25/4/2024</t>
  </si>
  <si>
    <t>PARMAR RATILALBHAI BHAILALBHAI</t>
  </si>
  <si>
    <t>SOLANKI VITHTHALBAI MOHANBHAI</t>
  </si>
  <si>
    <t xml:space="preserve">MEENABEN PARSOTTAMBHAI </t>
  </si>
  <si>
    <t>28/4/2024</t>
  </si>
  <si>
    <t>MAGANBHAI MOTIBHAI PARMAR</t>
  </si>
  <si>
    <t>SIMARDA</t>
  </si>
  <si>
    <t>30/4/2024</t>
  </si>
  <si>
    <t>TOTAL LTR</t>
  </si>
  <si>
    <t>BY</t>
  </si>
  <si>
    <t>RRN</t>
  </si>
  <si>
    <t>PAMAR MUKESHKUMAR</t>
  </si>
  <si>
    <t>417469711222</t>
  </si>
  <si>
    <t>455244026591</t>
  </si>
  <si>
    <t>ARVINDBHAI PARSHOTTAMBHAI PARMAR</t>
  </si>
  <si>
    <t>SELF</t>
  </si>
  <si>
    <t>419210584401</t>
  </si>
  <si>
    <t>454950656752</t>
  </si>
  <si>
    <t>DISPATCH DATE</t>
  </si>
  <si>
    <t>PAYMENT DATE</t>
  </si>
  <si>
    <t>QTN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</si>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</sst>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6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left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Border="1"/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21" xfId="0" applyBorder="1"/>
    <xf numFmtId="0" fontId="0" fillId="0" borderId="22" xfId="0" applyBorder="1"/>
    <xf numFmtId="0" fontId="2" fillId="0" borderId="23" xfId="0" applyFont="1" applyBorder="1" applyAlignment="1">
      <alignment horizontal="center" vertical="center"/>
    </xf>
    <xf numFmtId="0" fontId="2" fillId="0" borderId="23" xfId="0" applyFont="1" applyBorder="1"/>
    <xf numFmtId="0" fontId="2" fillId="0" borderId="23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2" borderId="0" xfId="0" quotePrefix="1" applyFill="1" applyAlignment="1">
      <alignment horizontal="center" vertical="center"/>
    </xf>
    <xf numFmtId="14" fontId="0" fillId="2" borderId="4" xfId="0" applyNumberForma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14" fontId="0" fillId="0" borderId="4" xfId="0" applyNumberForma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 wrapText="1"/>
    </xf>
    <xf numFmtId="14" fontId="0" fillId="0" borderId="0" xfId="0" applyNumberFormat="1"/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4" fontId="0" fillId="2" borderId="5" xfId="0" applyNumberFormat="1" applyFill="1" applyBorder="1" applyAlignment="1">
      <alignment horizontal="center" vertical="center"/>
    </xf>
    <xf numFmtId="14" fontId="0" fillId="2" borderId="6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4" xfId="0" quotePrefix="1" applyBorder="1" applyAlignment="1">
      <alignment horizontal="center" vertical="center"/>
    </xf>
    <xf numFmtId="0" fontId="0" fillId="0" borderId="7" xfId="0" quotePrefix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0"/>
  <sheetViews>
    <sheetView tabSelected="1" topLeftCell="H1" zoomScaleNormal="100" workbookViewId="0">
      <pane ySplit="1" topLeftCell="A87" activePane="bottomLeft" state="frozen"/>
      <selection pane="bottomLeft" activeCell="O47" sqref="O47:O49"/>
    </sheetView>
  </sheetViews>
  <sheetFormatPr defaultRowHeight="14.4" x14ac:dyDescent="0.3"/>
  <cols>
    <col min="1" max="1" width="5.88671875" customWidth="1"/>
    <col min="2" max="2" width="35.5546875" bestFit="1" customWidth="1"/>
    <col min="3" max="3" width="14.5546875" bestFit="1" customWidth="1"/>
    <col min="4" max="4" width="12.77734375" bestFit="1" customWidth="1"/>
    <col min="5" max="5" width="13.6640625" bestFit="1" customWidth="1"/>
    <col min="6" max="6" width="12.33203125" bestFit="1" customWidth="1"/>
    <col min="7" max="7" width="9.33203125" bestFit="1" customWidth="1"/>
    <col min="8" max="8" width="20.44140625" style="66" bestFit="1" customWidth="1"/>
    <col min="9" max="9" width="18" bestFit="1" customWidth="1"/>
    <col min="10" max="10" width="9.21875" bestFit="1" customWidth="1"/>
    <col min="11" max="11" width="10.21875" bestFit="1" customWidth="1"/>
    <col min="12" max="12" width="12" bestFit="1" customWidth="1"/>
    <col min="13" max="13" width="15.5546875" bestFit="1" customWidth="1"/>
    <col min="14" max="14" width="15.21875" bestFit="1" customWidth="1"/>
    <col min="15" max="15" width="20.33203125" bestFit="1" customWidth="1"/>
    <col min="16" max="16" width="11.21875" bestFit="1" customWidth="1"/>
    <col min="17" max="17" width="10.44140625" bestFit="1" customWidth="1"/>
    <col min="18" max="18" width="21" bestFit="1" customWidth="1"/>
    <col min="19" max="19" width="13.109375" bestFit="1" customWidth="1"/>
  </cols>
  <sheetData>
    <row r="1" spans="1:19" s="3" customFormat="1" ht="36" customHeight="1" x14ac:dyDescent="0.3">
      <c r="A1" s="4" t="s">
        <v>12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9</v>
      </c>
      <c r="G1" s="5" t="s">
        <v>10</v>
      </c>
      <c r="H1" s="65" t="s">
        <v>234</v>
      </c>
      <c r="I1" s="5" t="s">
        <v>4</v>
      </c>
      <c r="J1" s="5" t="s">
        <v>236</v>
      </c>
      <c r="K1" s="5" t="s">
        <v>6</v>
      </c>
      <c r="L1" s="5" t="s">
        <v>237</v>
      </c>
      <c r="M1" s="5" t="s">
        <v>8</v>
      </c>
      <c r="N1" s="5" t="s">
        <v>224</v>
      </c>
      <c r="O1" s="2" t="s">
        <v>235</v>
      </c>
      <c r="P1" s="3" t="s">
        <v>21</v>
      </c>
      <c r="Q1" s="3" t="s">
        <v>23</v>
      </c>
      <c r="R1" s="3" t="s">
        <v>225</v>
      </c>
      <c r="S1" s="3" t="s">
        <v>226</v>
      </c>
    </row>
    <row r="2" spans="1:19" s="13" customFormat="1" ht="22.5" customHeight="1" x14ac:dyDescent="0.3">
      <c r="A2" s="84">
        <v>1</v>
      </c>
      <c r="B2" s="84" t="s">
        <v>13</v>
      </c>
      <c r="C2" s="84" t="s">
        <v>14</v>
      </c>
      <c r="D2" s="84" t="s">
        <v>15</v>
      </c>
      <c r="E2" s="84" t="s">
        <v>15</v>
      </c>
      <c r="F2" s="84" t="s">
        <v>16</v>
      </c>
      <c r="G2" s="84" t="s">
        <v>17</v>
      </c>
      <c r="H2" s="88">
        <v>45383</v>
      </c>
      <c r="I2" s="12" t="s">
        <v>18</v>
      </c>
      <c r="J2" s="13">
        <v>17</v>
      </c>
      <c r="K2" s="13">
        <v>95</v>
      </c>
      <c r="L2" s="13">
        <f t="shared" ref="L2:L33" si="0">J2*K2</f>
        <v>1615</v>
      </c>
      <c r="M2" s="84">
        <f>L2+L3+L4</f>
        <v>3555</v>
      </c>
      <c r="N2" s="82">
        <v>38</v>
      </c>
      <c r="O2" s="88">
        <v>45395</v>
      </c>
      <c r="P2" s="82">
        <v>3555</v>
      </c>
      <c r="Q2" s="82">
        <v>0</v>
      </c>
    </row>
    <row r="3" spans="1:19" s="13" customFormat="1" ht="22.5" customHeight="1" x14ac:dyDescent="0.3">
      <c r="A3" s="84"/>
      <c r="B3" s="84"/>
      <c r="C3" s="84"/>
      <c r="D3" s="84"/>
      <c r="E3" s="84"/>
      <c r="F3" s="84"/>
      <c r="G3" s="84"/>
      <c r="H3" s="88"/>
      <c r="I3" s="12" t="s">
        <v>19</v>
      </c>
      <c r="J3" s="13">
        <v>8</v>
      </c>
      <c r="K3" s="13">
        <v>185</v>
      </c>
      <c r="L3" s="13">
        <f t="shared" si="0"/>
        <v>1480</v>
      </c>
      <c r="M3" s="84"/>
      <c r="N3" s="83"/>
      <c r="O3" s="88"/>
      <c r="P3" s="83"/>
      <c r="Q3" s="83"/>
    </row>
    <row r="4" spans="1:19" s="13" customFormat="1" ht="22.5" customHeight="1" x14ac:dyDescent="0.3">
      <c r="A4" s="84"/>
      <c r="B4" s="84"/>
      <c r="C4" s="84"/>
      <c r="D4" s="84"/>
      <c r="E4" s="84"/>
      <c r="F4" s="84"/>
      <c r="G4" s="84"/>
      <c r="H4" s="88"/>
      <c r="I4" s="12" t="s">
        <v>20</v>
      </c>
      <c r="J4" s="13">
        <v>1</v>
      </c>
      <c r="K4" s="13">
        <v>460</v>
      </c>
      <c r="L4" s="13">
        <f t="shared" si="0"/>
        <v>460</v>
      </c>
      <c r="M4" s="84"/>
      <c r="N4" s="70"/>
      <c r="O4" s="88"/>
      <c r="P4" s="70"/>
      <c r="Q4" s="70"/>
    </row>
    <row r="5" spans="1:19" s="13" customFormat="1" ht="22.5" customHeight="1" x14ac:dyDescent="0.3">
      <c r="A5" s="13">
        <v>2</v>
      </c>
      <c r="B5" s="13" t="s">
        <v>24</v>
      </c>
      <c r="C5" s="13" t="s">
        <v>25</v>
      </c>
      <c r="D5" s="13" t="s">
        <v>26</v>
      </c>
      <c r="E5" s="13" t="s">
        <v>27</v>
      </c>
      <c r="F5" s="13" t="s">
        <v>28</v>
      </c>
      <c r="G5" s="13" t="s">
        <v>29</v>
      </c>
      <c r="H5" s="15">
        <v>45384</v>
      </c>
      <c r="I5" s="12" t="s">
        <v>30</v>
      </c>
      <c r="J5" s="13">
        <v>2</v>
      </c>
      <c r="K5" s="13">
        <v>680</v>
      </c>
      <c r="L5" s="13">
        <f t="shared" si="0"/>
        <v>1360</v>
      </c>
      <c r="M5" s="13">
        <f>L5</f>
        <v>1360</v>
      </c>
      <c r="N5" s="13">
        <v>10</v>
      </c>
      <c r="O5" s="15">
        <v>45409</v>
      </c>
      <c r="P5" s="13">
        <v>0</v>
      </c>
      <c r="Q5" s="13">
        <v>1360</v>
      </c>
    </row>
    <row r="6" spans="1:19" s="13" customFormat="1" ht="22.5" customHeight="1" x14ac:dyDescent="0.3">
      <c r="A6" s="82">
        <v>3</v>
      </c>
      <c r="B6" s="82" t="s">
        <v>32</v>
      </c>
      <c r="C6" s="82" t="s">
        <v>33</v>
      </c>
      <c r="D6" s="82" t="s">
        <v>34</v>
      </c>
      <c r="E6" s="82" t="s">
        <v>15</v>
      </c>
      <c r="F6" s="82" t="s">
        <v>35</v>
      </c>
      <c r="G6" s="82" t="s">
        <v>17</v>
      </c>
      <c r="H6" s="67">
        <v>45384</v>
      </c>
      <c r="I6" s="12" t="s">
        <v>18</v>
      </c>
      <c r="J6" s="13">
        <v>41</v>
      </c>
      <c r="K6" s="13">
        <v>95</v>
      </c>
      <c r="L6" s="13">
        <f t="shared" si="0"/>
        <v>3895</v>
      </c>
      <c r="M6" s="82">
        <v>15710</v>
      </c>
      <c r="N6" s="82">
        <v>149</v>
      </c>
      <c r="O6" s="67">
        <v>45389</v>
      </c>
      <c r="P6" s="82">
        <v>15710</v>
      </c>
      <c r="Q6" s="82">
        <v>0</v>
      </c>
      <c r="R6" s="89" t="s">
        <v>32</v>
      </c>
      <c r="S6" s="93" t="s">
        <v>229</v>
      </c>
    </row>
    <row r="7" spans="1:19" s="13" customFormat="1" ht="22.5" customHeight="1" x14ac:dyDescent="0.3">
      <c r="A7" s="83"/>
      <c r="B7" s="83"/>
      <c r="C7" s="83"/>
      <c r="D7" s="83"/>
      <c r="E7" s="83"/>
      <c r="F7" s="83"/>
      <c r="G7" s="83"/>
      <c r="H7" s="68"/>
      <c r="I7" s="12" t="s">
        <v>19</v>
      </c>
      <c r="J7" s="13">
        <v>19</v>
      </c>
      <c r="K7" s="13">
        <v>185</v>
      </c>
      <c r="L7" s="13">
        <f t="shared" si="0"/>
        <v>3515</v>
      </c>
      <c r="M7" s="83"/>
      <c r="N7" s="83"/>
      <c r="O7" s="83"/>
      <c r="P7" s="83"/>
      <c r="Q7" s="83"/>
      <c r="R7" s="92"/>
      <c r="S7" s="83"/>
    </row>
    <row r="8" spans="1:19" s="13" customFormat="1" ht="22.5" customHeight="1" x14ac:dyDescent="0.3">
      <c r="A8" s="83"/>
      <c r="B8" s="83"/>
      <c r="C8" s="83"/>
      <c r="D8" s="83"/>
      <c r="E8" s="83"/>
      <c r="F8" s="83"/>
      <c r="G8" s="83"/>
      <c r="H8" s="68"/>
      <c r="I8" s="12" t="s">
        <v>30</v>
      </c>
      <c r="J8" s="13">
        <v>5</v>
      </c>
      <c r="K8" s="13">
        <v>680</v>
      </c>
      <c r="L8" s="13">
        <f t="shared" si="0"/>
        <v>3400</v>
      </c>
      <c r="M8" s="83"/>
      <c r="N8" s="83"/>
      <c r="O8" s="83"/>
      <c r="P8" s="83"/>
      <c r="Q8" s="83"/>
      <c r="R8" s="92"/>
      <c r="S8" s="83"/>
    </row>
    <row r="9" spans="1:19" s="13" customFormat="1" ht="22.5" customHeight="1" x14ac:dyDescent="0.3">
      <c r="A9" s="83"/>
      <c r="B9" s="83"/>
      <c r="C9" s="83"/>
      <c r="D9" s="83"/>
      <c r="E9" s="83"/>
      <c r="F9" s="83"/>
      <c r="G9" s="83"/>
      <c r="H9" s="68"/>
      <c r="I9" s="12" t="s">
        <v>20</v>
      </c>
      <c r="J9" s="13">
        <v>5</v>
      </c>
      <c r="K9" s="13">
        <v>460</v>
      </c>
      <c r="L9" s="13">
        <f t="shared" si="0"/>
        <v>2300</v>
      </c>
      <c r="M9" s="83"/>
      <c r="N9" s="83"/>
      <c r="O9" s="83"/>
      <c r="P9" s="83"/>
      <c r="Q9" s="83"/>
      <c r="R9" s="92"/>
      <c r="S9" s="83"/>
    </row>
    <row r="10" spans="1:19" s="13" customFormat="1" ht="22.5" customHeight="1" x14ac:dyDescent="0.3">
      <c r="A10" s="70"/>
      <c r="B10" s="70"/>
      <c r="C10" s="70"/>
      <c r="D10" s="70"/>
      <c r="E10" s="70"/>
      <c r="F10" s="70"/>
      <c r="G10" s="70"/>
      <c r="H10" s="69"/>
      <c r="I10" s="12" t="s">
        <v>36</v>
      </c>
      <c r="J10" s="13">
        <v>2</v>
      </c>
      <c r="K10" s="13">
        <v>1300</v>
      </c>
      <c r="L10" s="13">
        <f t="shared" si="0"/>
        <v>2600</v>
      </c>
      <c r="M10" s="70"/>
      <c r="N10" s="70"/>
      <c r="O10" s="70"/>
      <c r="P10" s="70"/>
      <c r="Q10" s="70"/>
      <c r="R10" s="90"/>
      <c r="S10" s="70"/>
    </row>
    <row r="11" spans="1:19" s="13" customFormat="1" ht="22.5" customHeight="1" x14ac:dyDescent="0.3">
      <c r="A11" s="82">
        <v>4</v>
      </c>
      <c r="B11" s="82" t="s">
        <v>37</v>
      </c>
      <c r="C11" s="82" t="s">
        <v>38</v>
      </c>
      <c r="D11" s="82" t="s">
        <v>39</v>
      </c>
      <c r="E11" s="82" t="s">
        <v>15</v>
      </c>
      <c r="F11" s="82" t="s">
        <v>40</v>
      </c>
      <c r="G11" s="82" t="s">
        <v>17</v>
      </c>
      <c r="H11" s="67">
        <v>45386</v>
      </c>
      <c r="I11" s="12" t="s">
        <v>18</v>
      </c>
      <c r="J11" s="13">
        <v>9</v>
      </c>
      <c r="K11" s="13">
        <v>95</v>
      </c>
      <c r="L11" s="13">
        <f t="shared" si="0"/>
        <v>855</v>
      </c>
      <c r="M11" s="82">
        <v>2735</v>
      </c>
      <c r="N11" s="82">
        <v>27</v>
      </c>
      <c r="O11" s="67">
        <v>45398</v>
      </c>
      <c r="P11" s="82">
        <v>2735</v>
      </c>
      <c r="Q11" s="82">
        <v>0</v>
      </c>
    </row>
    <row r="12" spans="1:19" s="13" customFormat="1" ht="22.5" customHeight="1" x14ac:dyDescent="0.3">
      <c r="A12" s="83"/>
      <c r="B12" s="83"/>
      <c r="C12" s="83"/>
      <c r="D12" s="83"/>
      <c r="E12" s="83"/>
      <c r="F12" s="83"/>
      <c r="G12" s="83"/>
      <c r="H12" s="68"/>
      <c r="I12" s="12" t="s">
        <v>19</v>
      </c>
      <c r="J12" s="13">
        <v>4</v>
      </c>
      <c r="K12" s="13">
        <v>185</v>
      </c>
      <c r="L12" s="13">
        <f t="shared" si="0"/>
        <v>740</v>
      </c>
      <c r="M12" s="83"/>
      <c r="N12" s="83"/>
      <c r="O12" s="83"/>
      <c r="P12" s="83"/>
      <c r="Q12" s="83"/>
    </row>
    <row r="13" spans="1:19" s="13" customFormat="1" ht="22.5" customHeight="1" x14ac:dyDescent="0.3">
      <c r="A13" s="83"/>
      <c r="B13" s="83"/>
      <c r="C13" s="83"/>
      <c r="D13" s="83"/>
      <c r="E13" s="83"/>
      <c r="F13" s="83"/>
      <c r="G13" s="83"/>
      <c r="H13" s="68"/>
      <c r="I13" s="12" t="s">
        <v>30</v>
      </c>
      <c r="J13" s="13">
        <v>1</v>
      </c>
      <c r="K13" s="13">
        <v>680</v>
      </c>
      <c r="L13" s="13">
        <f t="shared" si="0"/>
        <v>680</v>
      </c>
      <c r="M13" s="83"/>
      <c r="N13" s="83"/>
      <c r="O13" s="83"/>
      <c r="P13" s="83"/>
      <c r="Q13" s="83"/>
    </row>
    <row r="14" spans="1:19" s="13" customFormat="1" ht="22.5" customHeight="1" x14ac:dyDescent="0.3">
      <c r="A14" s="70"/>
      <c r="B14" s="70"/>
      <c r="C14" s="70"/>
      <c r="D14" s="70"/>
      <c r="E14" s="70"/>
      <c r="F14" s="70"/>
      <c r="G14" s="70"/>
      <c r="H14" s="69"/>
      <c r="I14" s="12" t="s">
        <v>20</v>
      </c>
      <c r="J14" s="13">
        <v>1</v>
      </c>
      <c r="K14" s="13">
        <v>460</v>
      </c>
      <c r="L14" s="13">
        <f t="shared" si="0"/>
        <v>460</v>
      </c>
      <c r="M14" s="70"/>
      <c r="N14" s="70"/>
      <c r="O14" s="70"/>
      <c r="P14" s="70"/>
      <c r="Q14" s="70"/>
    </row>
    <row r="15" spans="1:19" s="13" customFormat="1" ht="22.5" customHeight="1" x14ac:dyDescent="0.3">
      <c r="A15" s="82">
        <v>5</v>
      </c>
      <c r="B15" s="82" t="s">
        <v>41</v>
      </c>
      <c r="C15" s="82" t="s">
        <v>42</v>
      </c>
      <c r="D15" s="82" t="s">
        <v>43</v>
      </c>
      <c r="E15" s="82" t="s">
        <v>15</v>
      </c>
      <c r="F15" s="82" t="s">
        <v>44</v>
      </c>
      <c r="G15" s="82" t="s">
        <v>17</v>
      </c>
      <c r="H15" s="67">
        <v>45387</v>
      </c>
      <c r="I15" s="12" t="s">
        <v>18</v>
      </c>
      <c r="J15" s="13">
        <v>38</v>
      </c>
      <c r="K15" s="13">
        <v>95</v>
      </c>
      <c r="L15" s="13">
        <f t="shared" si="0"/>
        <v>3610</v>
      </c>
      <c r="M15" s="82">
        <v>8085</v>
      </c>
      <c r="N15" s="82">
        <v>80</v>
      </c>
      <c r="O15" s="67">
        <v>45425</v>
      </c>
      <c r="P15" s="82">
        <v>8085</v>
      </c>
      <c r="Q15" s="82">
        <v>0</v>
      </c>
    </row>
    <row r="16" spans="1:19" s="13" customFormat="1" ht="22.5" customHeight="1" x14ac:dyDescent="0.3">
      <c r="A16" s="83"/>
      <c r="B16" s="83"/>
      <c r="C16" s="83"/>
      <c r="D16" s="83"/>
      <c r="E16" s="83"/>
      <c r="F16" s="83"/>
      <c r="G16" s="83"/>
      <c r="H16" s="68"/>
      <c r="I16" s="12" t="s">
        <v>19</v>
      </c>
      <c r="J16" s="13">
        <v>11</v>
      </c>
      <c r="K16" s="13">
        <v>185</v>
      </c>
      <c r="L16" s="13">
        <f t="shared" si="0"/>
        <v>2035</v>
      </c>
      <c r="M16" s="83"/>
      <c r="N16" s="83"/>
      <c r="O16" s="83"/>
      <c r="P16" s="83"/>
      <c r="Q16" s="83"/>
    </row>
    <row r="17" spans="1:17" s="13" customFormat="1" ht="22.5" customHeight="1" x14ac:dyDescent="0.3">
      <c r="A17" s="83"/>
      <c r="B17" s="83"/>
      <c r="C17" s="83"/>
      <c r="D17" s="83"/>
      <c r="E17" s="83"/>
      <c r="F17" s="83"/>
      <c r="G17" s="83"/>
      <c r="H17" s="68"/>
      <c r="I17" s="12" t="s">
        <v>30</v>
      </c>
      <c r="J17" s="13">
        <v>1</v>
      </c>
      <c r="K17" s="13">
        <v>680</v>
      </c>
      <c r="L17" s="13">
        <f t="shared" si="0"/>
        <v>680</v>
      </c>
      <c r="M17" s="83"/>
      <c r="N17" s="83"/>
      <c r="O17" s="83"/>
      <c r="P17" s="83"/>
      <c r="Q17" s="83"/>
    </row>
    <row r="18" spans="1:17" s="13" customFormat="1" ht="22.5" customHeight="1" x14ac:dyDescent="0.3">
      <c r="A18" s="83"/>
      <c r="B18" s="83"/>
      <c r="C18" s="83"/>
      <c r="D18" s="83"/>
      <c r="E18" s="83"/>
      <c r="F18" s="83"/>
      <c r="G18" s="83"/>
      <c r="H18" s="68"/>
      <c r="I18" s="12" t="s">
        <v>20</v>
      </c>
      <c r="J18" s="13">
        <v>1</v>
      </c>
      <c r="K18" s="13">
        <v>460</v>
      </c>
      <c r="L18" s="13">
        <f t="shared" si="0"/>
        <v>460</v>
      </c>
      <c r="M18" s="83"/>
      <c r="N18" s="83"/>
      <c r="O18" s="83"/>
      <c r="P18" s="83"/>
      <c r="Q18" s="83"/>
    </row>
    <row r="19" spans="1:17" s="13" customFormat="1" ht="22.5" customHeight="1" x14ac:dyDescent="0.3">
      <c r="A19" s="70"/>
      <c r="B19" s="70"/>
      <c r="C19" s="70"/>
      <c r="D19" s="70"/>
      <c r="E19" s="70"/>
      <c r="F19" s="70"/>
      <c r="G19" s="70"/>
      <c r="H19" s="69"/>
      <c r="I19" s="12" t="s">
        <v>36</v>
      </c>
      <c r="J19" s="13">
        <v>1</v>
      </c>
      <c r="K19" s="13">
        <v>1300</v>
      </c>
      <c r="L19" s="13">
        <f t="shared" si="0"/>
        <v>1300</v>
      </c>
      <c r="M19" s="70"/>
      <c r="N19" s="70"/>
      <c r="O19" s="70"/>
      <c r="P19" s="70"/>
      <c r="Q19" s="70"/>
    </row>
    <row r="20" spans="1:17" s="13" customFormat="1" ht="22.5" customHeight="1" x14ac:dyDescent="0.3">
      <c r="A20" s="82">
        <v>6</v>
      </c>
      <c r="B20" s="82" t="s">
        <v>45</v>
      </c>
      <c r="C20" s="82" t="s">
        <v>46</v>
      </c>
      <c r="D20" s="82" t="s">
        <v>39</v>
      </c>
      <c r="E20" s="82" t="s">
        <v>15</v>
      </c>
      <c r="F20" s="82" t="s">
        <v>47</v>
      </c>
      <c r="G20" s="82" t="s">
        <v>17</v>
      </c>
      <c r="H20" s="67">
        <v>45390</v>
      </c>
      <c r="I20" s="12" t="s">
        <v>18</v>
      </c>
      <c r="J20" s="13">
        <v>29</v>
      </c>
      <c r="K20" s="13">
        <v>95</v>
      </c>
      <c r="L20" s="13">
        <f t="shared" si="0"/>
        <v>2755</v>
      </c>
      <c r="M20" s="82">
        <f>L20+L22+L21+L23</f>
        <v>6925</v>
      </c>
      <c r="N20" s="82">
        <v>66</v>
      </c>
      <c r="O20" s="67">
        <v>45398</v>
      </c>
      <c r="P20" s="82">
        <v>6925</v>
      </c>
      <c r="Q20" s="82">
        <v>0</v>
      </c>
    </row>
    <row r="21" spans="1:17" s="13" customFormat="1" ht="22.5" customHeight="1" x14ac:dyDescent="0.3">
      <c r="A21" s="83"/>
      <c r="B21" s="83"/>
      <c r="C21" s="83"/>
      <c r="D21" s="83"/>
      <c r="E21" s="83"/>
      <c r="F21" s="83"/>
      <c r="G21" s="83"/>
      <c r="H21" s="68"/>
      <c r="I21" s="12" t="s">
        <v>19</v>
      </c>
      <c r="J21" s="13">
        <v>6</v>
      </c>
      <c r="K21" s="13">
        <v>185</v>
      </c>
      <c r="L21" s="13">
        <f t="shared" si="0"/>
        <v>1110</v>
      </c>
      <c r="M21" s="83"/>
      <c r="N21" s="83"/>
      <c r="O21" s="83"/>
      <c r="P21" s="83"/>
      <c r="Q21" s="83"/>
    </row>
    <row r="22" spans="1:17" s="13" customFormat="1" ht="22.5" customHeight="1" x14ac:dyDescent="0.3">
      <c r="A22" s="83"/>
      <c r="B22" s="83"/>
      <c r="C22" s="83"/>
      <c r="D22" s="83"/>
      <c r="E22" s="83"/>
      <c r="F22" s="83"/>
      <c r="G22" s="83"/>
      <c r="H22" s="68"/>
      <c r="I22" s="12" t="s">
        <v>20</v>
      </c>
      <c r="J22" s="13">
        <v>1</v>
      </c>
      <c r="K22" s="13">
        <v>460</v>
      </c>
      <c r="L22" s="13">
        <f t="shared" si="0"/>
        <v>460</v>
      </c>
      <c r="M22" s="83"/>
      <c r="N22" s="83"/>
      <c r="O22" s="83"/>
      <c r="P22" s="83"/>
      <c r="Q22" s="83"/>
    </row>
    <row r="23" spans="1:17" s="13" customFormat="1" ht="22.5" customHeight="1" x14ac:dyDescent="0.3">
      <c r="A23" s="70"/>
      <c r="B23" s="70"/>
      <c r="C23" s="70"/>
      <c r="D23" s="70"/>
      <c r="E23" s="70"/>
      <c r="F23" s="70"/>
      <c r="G23" s="70"/>
      <c r="H23" s="69"/>
      <c r="I23" s="12" t="s">
        <v>36</v>
      </c>
      <c r="J23" s="13">
        <v>2</v>
      </c>
      <c r="K23" s="13">
        <v>1300</v>
      </c>
      <c r="L23" s="13">
        <f t="shared" si="0"/>
        <v>2600</v>
      </c>
      <c r="M23" s="70"/>
      <c r="N23" s="70"/>
      <c r="O23" s="70"/>
      <c r="P23" s="70"/>
      <c r="Q23" s="70"/>
    </row>
    <row r="24" spans="1:17" s="13" customFormat="1" ht="22.5" customHeight="1" x14ac:dyDescent="0.3">
      <c r="A24" s="82">
        <v>7</v>
      </c>
      <c r="B24" s="82" t="s">
        <v>48</v>
      </c>
      <c r="C24" s="82" t="s">
        <v>49</v>
      </c>
      <c r="D24" s="82" t="s">
        <v>26</v>
      </c>
      <c r="E24" s="82" t="s">
        <v>27</v>
      </c>
      <c r="F24" s="82" t="s">
        <v>50</v>
      </c>
      <c r="G24" s="82" t="s">
        <v>29</v>
      </c>
      <c r="H24" s="67">
        <v>45391</v>
      </c>
      <c r="I24" s="12" t="s">
        <v>51</v>
      </c>
      <c r="J24" s="13">
        <v>10</v>
      </c>
      <c r="K24" s="13">
        <v>85</v>
      </c>
      <c r="L24" s="13">
        <f t="shared" si="0"/>
        <v>850</v>
      </c>
      <c r="M24" s="82">
        <f>L24+L25</f>
        <v>1325</v>
      </c>
      <c r="N24" s="82">
        <v>20</v>
      </c>
      <c r="O24" s="64">
        <v>45539</v>
      </c>
      <c r="P24" s="13">
        <v>663</v>
      </c>
      <c r="Q24" s="82">
        <v>0</v>
      </c>
    </row>
    <row r="25" spans="1:17" s="13" customFormat="1" ht="22.5" customHeight="1" x14ac:dyDescent="0.3">
      <c r="A25" s="70"/>
      <c r="B25" s="70"/>
      <c r="C25" s="70"/>
      <c r="D25" s="70"/>
      <c r="E25" s="70"/>
      <c r="F25" s="70"/>
      <c r="G25" s="70"/>
      <c r="H25" s="69"/>
      <c r="I25" s="12" t="s">
        <v>18</v>
      </c>
      <c r="J25" s="13">
        <v>5</v>
      </c>
      <c r="K25" s="13">
        <v>95</v>
      </c>
      <c r="L25" s="13">
        <f t="shared" si="0"/>
        <v>475</v>
      </c>
      <c r="M25" s="70"/>
      <c r="N25" s="70"/>
      <c r="O25" s="64">
        <v>45481</v>
      </c>
      <c r="P25" s="13">
        <v>662</v>
      </c>
      <c r="Q25" s="70"/>
    </row>
    <row r="26" spans="1:17" s="13" customFormat="1" ht="22.5" customHeight="1" x14ac:dyDescent="0.3">
      <c r="A26" s="82">
        <v>8</v>
      </c>
      <c r="B26" s="82" t="s">
        <v>52</v>
      </c>
      <c r="C26" s="82" t="s">
        <v>53</v>
      </c>
      <c r="D26" s="82" t="s">
        <v>26</v>
      </c>
      <c r="E26" s="82" t="s">
        <v>27</v>
      </c>
      <c r="F26" s="82" t="s">
        <v>56</v>
      </c>
      <c r="G26" s="82" t="s">
        <v>29</v>
      </c>
      <c r="H26" s="67">
        <v>45393</v>
      </c>
      <c r="I26" s="12" t="s">
        <v>18</v>
      </c>
      <c r="J26" s="13">
        <v>13</v>
      </c>
      <c r="K26" s="13">
        <v>95</v>
      </c>
      <c r="L26" s="13">
        <f t="shared" si="0"/>
        <v>1235</v>
      </c>
      <c r="M26" s="82">
        <v>7690</v>
      </c>
      <c r="N26" s="82">
        <v>67</v>
      </c>
      <c r="O26" s="88">
        <v>45409</v>
      </c>
      <c r="P26" s="84">
        <v>5690</v>
      </c>
      <c r="Q26" s="82">
        <v>0</v>
      </c>
    </row>
    <row r="27" spans="1:17" s="1" customFormat="1" ht="22.5" customHeight="1" x14ac:dyDescent="0.3">
      <c r="A27" s="83"/>
      <c r="B27" s="83"/>
      <c r="C27" s="83"/>
      <c r="D27" s="83"/>
      <c r="E27" s="83"/>
      <c r="F27" s="83"/>
      <c r="G27" s="83"/>
      <c r="H27" s="68"/>
      <c r="I27" s="12" t="s">
        <v>19</v>
      </c>
      <c r="J27" s="13">
        <v>7</v>
      </c>
      <c r="K27" s="13">
        <v>185</v>
      </c>
      <c r="L27" s="13">
        <f t="shared" si="0"/>
        <v>1295</v>
      </c>
      <c r="M27" s="83"/>
      <c r="N27" s="83"/>
      <c r="O27" s="84"/>
      <c r="P27" s="84"/>
      <c r="Q27" s="83"/>
    </row>
    <row r="28" spans="1:17" s="58" customFormat="1" ht="22.5" customHeight="1" x14ac:dyDescent="0.3">
      <c r="A28" s="83"/>
      <c r="B28" s="83"/>
      <c r="C28" s="83"/>
      <c r="D28" s="83"/>
      <c r="E28" s="83"/>
      <c r="F28" s="83"/>
      <c r="G28" s="83"/>
      <c r="H28" s="68"/>
      <c r="I28" s="12" t="s">
        <v>30</v>
      </c>
      <c r="J28" s="13">
        <v>5</v>
      </c>
      <c r="K28" s="13">
        <v>680</v>
      </c>
      <c r="L28" s="13">
        <f t="shared" si="0"/>
        <v>3400</v>
      </c>
      <c r="M28" s="83"/>
      <c r="N28" s="83"/>
      <c r="O28" s="84"/>
      <c r="P28" s="84"/>
      <c r="Q28" s="83"/>
    </row>
    <row r="29" spans="1:17" s="58" customFormat="1" ht="22.5" customHeight="1" x14ac:dyDescent="0.3">
      <c r="A29" s="83"/>
      <c r="B29" s="83"/>
      <c r="C29" s="83"/>
      <c r="D29" s="83"/>
      <c r="E29" s="83"/>
      <c r="F29" s="83"/>
      <c r="G29" s="83"/>
      <c r="H29" s="68"/>
      <c r="I29" s="12" t="s">
        <v>20</v>
      </c>
      <c r="J29" s="13">
        <v>1</v>
      </c>
      <c r="K29" s="13">
        <v>460</v>
      </c>
      <c r="L29" s="13">
        <f t="shared" si="0"/>
        <v>460</v>
      </c>
      <c r="M29" s="83"/>
      <c r="N29" s="83"/>
      <c r="O29" s="84" t="s">
        <v>55</v>
      </c>
      <c r="P29" s="84">
        <v>2000</v>
      </c>
      <c r="Q29" s="83"/>
    </row>
    <row r="30" spans="1:17" s="58" customFormat="1" ht="22.5" customHeight="1" x14ac:dyDescent="0.3">
      <c r="A30" s="83"/>
      <c r="B30" s="83"/>
      <c r="C30" s="83"/>
      <c r="D30" s="83"/>
      <c r="E30" s="83"/>
      <c r="F30" s="83"/>
      <c r="G30" s="83"/>
      <c r="H30" s="68"/>
      <c r="I30" s="12" t="s">
        <v>36</v>
      </c>
      <c r="J30" s="12">
        <v>1</v>
      </c>
      <c r="K30" s="12">
        <v>1300</v>
      </c>
      <c r="L30" s="12">
        <f t="shared" si="0"/>
        <v>1300</v>
      </c>
      <c r="M30" s="83"/>
      <c r="N30" s="70"/>
      <c r="O30" s="84"/>
      <c r="P30" s="84"/>
      <c r="Q30" s="83"/>
    </row>
    <row r="31" spans="1:17" s="57" customFormat="1" ht="22.5" customHeight="1" x14ac:dyDescent="0.3">
      <c r="A31" s="82">
        <v>9</v>
      </c>
      <c r="B31" s="82" t="s">
        <v>57</v>
      </c>
      <c r="C31" s="82" t="s">
        <v>58</v>
      </c>
      <c r="D31" s="82" t="s">
        <v>34</v>
      </c>
      <c r="E31" s="82" t="s">
        <v>15</v>
      </c>
      <c r="F31" s="82" t="s">
        <v>54</v>
      </c>
      <c r="G31" s="82" t="s">
        <v>29</v>
      </c>
      <c r="H31" s="67">
        <v>45394</v>
      </c>
      <c r="I31" s="12" t="s">
        <v>18</v>
      </c>
      <c r="J31" s="13">
        <v>19</v>
      </c>
      <c r="K31" s="13">
        <v>95</v>
      </c>
      <c r="L31" s="12">
        <f t="shared" si="0"/>
        <v>1805</v>
      </c>
      <c r="M31" s="82">
        <f>L31+L32+L33</f>
        <v>5500</v>
      </c>
      <c r="N31" s="82">
        <v>53</v>
      </c>
      <c r="O31" s="67">
        <v>45409</v>
      </c>
      <c r="P31" s="82">
        <v>5500</v>
      </c>
      <c r="Q31" s="82">
        <v>0</v>
      </c>
    </row>
    <row r="32" spans="1:17" s="57" customFormat="1" ht="22.5" customHeight="1" x14ac:dyDescent="0.3">
      <c r="A32" s="83"/>
      <c r="B32" s="83"/>
      <c r="C32" s="83"/>
      <c r="D32" s="83"/>
      <c r="E32" s="83"/>
      <c r="F32" s="83"/>
      <c r="G32" s="83"/>
      <c r="H32" s="68"/>
      <c r="I32" s="12" t="s">
        <v>19</v>
      </c>
      <c r="J32" s="13">
        <v>7</v>
      </c>
      <c r="K32" s="13">
        <v>185</v>
      </c>
      <c r="L32" s="12">
        <f t="shared" si="0"/>
        <v>1295</v>
      </c>
      <c r="M32" s="83"/>
      <c r="N32" s="83"/>
      <c r="O32" s="83"/>
      <c r="P32" s="83"/>
      <c r="Q32" s="83"/>
    </row>
    <row r="33" spans="1:17" s="57" customFormat="1" ht="22.5" customHeight="1" x14ac:dyDescent="0.3">
      <c r="A33" s="70"/>
      <c r="B33" s="70"/>
      <c r="C33" s="70"/>
      <c r="D33" s="70"/>
      <c r="E33" s="70"/>
      <c r="F33" s="70"/>
      <c r="G33" s="70"/>
      <c r="H33" s="69"/>
      <c r="I33" s="12" t="s">
        <v>59</v>
      </c>
      <c r="J33" s="57">
        <v>1</v>
      </c>
      <c r="K33" s="57">
        <v>2400</v>
      </c>
      <c r="L33" s="13">
        <f t="shared" si="0"/>
        <v>2400</v>
      </c>
      <c r="M33" s="70"/>
      <c r="N33" s="70"/>
      <c r="O33" s="70"/>
      <c r="P33" s="70"/>
      <c r="Q33" s="70"/>
    </row>
    <row r="34" spans="1:17" s="13" customFormat="1" ht="22.5" customHeight="1" x14ac:dyDescent="0.3">
      <c r="A34" s="13">
        <v>10</v>
      </c>
      <c r="B34" s="13" t="s">
        <v>60</v>
      </c>
      <c r="C34" s="13" t="s">
        <v>61</v>
      </c>
      <c r="D34" s="13" t="s">
        <v>39</v>
      </c>
      <c r="E34" s="13" t="s">
        <v>15</v>
      </c>
      <c r="F34" s="13" t="s">
        <v>62</v>
      </c>
      <c r="G34" s="13" t="s">
        <v>29</v>
      </c>
      <c r="H34" s="15">
        <v>45394</v>
      </c>
      <c r="I34" s="12" t="s">
        <v>51</v>
      </c>
      <c r="J34" s="13">
        <v>5</v>
      </c>
      <c r="K34" s="13">
        <v>85</v>
      </c>
      <c r="L34" s="13">
        <f t="shared" ref="L34:L57" si="1">J34*K34</f>
        <v>425</v>
      </c>
      <c r="M34" s="13">
        <f>L34</f>
        <v>425</v>
      </c>
      <c r="N34" s="13">
        <v>5</v>
      </c>
      <c r="O34" s="15">
        <v>45394</v>
      </c>
      <c r="P34" s="13">
        <v>0</v>
      </c>
      <c r="Q34" s="13">
        <v>425</v>
      </c>
    </row>
    <row r="35" spans="1:17" s="57" customFormat="1" ht="22.5" customHeight="1" x14ac:dyDescent="0.3">
      <c r="A35" s="82">
        <v>11</v>
      </c>
      <c r="B35" s="82" t="s">
        <v>63</v>
      </c>
      <c r="C35" s="82" t="s">
        <v>64</v>
      </c>
      <c r="D35" s="82" t="s">
        <v>39</v>
      </c>
      <c r="E35" s="82" t="s">
        <v>15</v>
      </c>
      <c r="F35" s="82" t="s">
        <v>65</v>
      </c>
      <c r="G35" s="82" t="s">
        <v>29</v>
      </c>
      <c r="H35" s="67">
        <v>45394</v>
      </c>
      <c r="I35" s="13" t="s">
        <v>18</v>
      </c>
      <c r="J35" s="13">
        <v>10</v>
      </c>
      <c r="K35" s="13">
        <v>95</v>
      </c>
      <c r="L35" s="13">
        <f t="shared" si="1"/>
        <v>950</v>
      </c>
      <c r="M35" s="82">
        <f>L35+L36</f>
        <v>1875</v>
      </c>
      <c r="N35" s="82">
        <v>20</v>
      </c>
      <c r="O35" s="67">
        <v>45394</v>
      </c>
      <c r="P35" s="82">
        <v>0</v>
      </c>
      <c r="Q35" s="82">
        <v>1875</v>
      </c>
    </row>
    <row r="36" spans="1:17" s="57" customFormat="1" ht="22.5" customHeight="1" x14ac:dyDescent="0.3">
      <c r="A36" s="70"/>
      <c r="B36" s="70"/>
      <c r="C36" s="70"/>
      <c r="D36" s="70"/>
      <c r="E36" s="70"/>
      <c r="F36" s="70"/>
      <c r="G36" s="70"/>
      <c r="H36" s="69"/>
      <c r="I36" s="13" t="s">
        <v>19</v>
      </c>
      <c r="J36" s="13">
        <v>5</v>
      </c>
      <c r="K36" s="13">
        <v>185</v>
      </c>
      <c r="L36" s="13">
        <f t="shared" si="1"/>
        <v>925</v>
      </c>
      <c r="M36" s="70"/>
      <c r="N36" s="70"/>
      <c r="O36" s="69"/>
      <c r="P36" s="70"/>
      <c r="Q36" s="70"/>
    </row>
    <row r="37" spans="1:17" s="13" customFormat="1" ht="22.5" customHeight="1" x14ac:dyDescent="0.3">
      <c r="A37" s="13">
        <v>12</v>
      </c>
      <c r="B37" s="13" t="s">
        <v>66</v>
      </c>
      <c r="C37" s="13" t="s">
        <v>67</v>
      </c>
      <c r="D37" s="13" t="s">
        <v>39</v>
      </c>
      <c r="E37" s="13" t="s">
        <v>15</v>
      </c>
      <c r="F37" s="13" t="s">
        <v>68</v>
      </c>
      <c r="G37" s="13" t="s">
        <v>29</v>
      </c>
      <c r="H37" s="15">
        <v>45394</v>
      </c>
      <c r="I37" s="13" t="s">
        <v>51</v>
      </c>
      <c r="J37" s="13">
        <v>5</v>
      </c>
      <c r="K37" s="13">
        <v>85</v>
      </c>
      <c r="L37" s="13">
        <f t="shared" si="1"/>
        <v>425</v>
      </c>
      <c r="M37" s="13">
        <v>425</v>
      </c>
      <c r="N37" s="13">
        <v>5</v>
      </c>
      <c r="O37" s="15">
        <v>45394</v>
      </c>
      <c r="P37" s="13">
        <v>425</v>
      </c>
      <c r="Q37" s="13">
        <v>0</v>
      </c>
    </row>
    <row r="38" spans="1:17" s="13" customFormat="1" ht="22.5" customHeight="1" x14ac:dyDescent="0.3">
      <c r="A38" s="82">
        <v>13</v>
      </c>
      <c r="B38" s="82" t="s">
        <v>69</v>
      </c>
      <c r="C38" s="82" t="s">
        <v>70</v>
      </c>
      <c r="D38" s="82" t="s">
        <v>15</v>
      </c>
      <c r="E38" s="82" t="s">
        <v>15</v>
      </c>
      <c r="F38" s="82" t="s">
        <v>71</v>
      </c>
      <c r="G38" s="82" t="s">
        <v>29</v>
      </c>
      <c r="H38" s="67">
        <v>45394</v>
      </c>
      <c r="I38" s="13" t="s">
        <v>18</v>
      </c>
      <c r="J38" s="13">
        <v>2</v>
      </c>
      <c r="K38" s="13">
        <v>95</v>
      </c>
      <c r="L38" s="13">
        <f t="shared" si="1"/>
        <v>190</v>
      </c>
      <c r="M38" s="82">
        <f>L38+L39</f>
        <v>560</v>
      </c>
      <c r="N38" s="82">
        <v>6</v>
      </c>
      <c r="O38" s="67">
        <v>45394</v>
      </c>
      <c r="P38" s="82">
        <v>560</v>
      </c>
      <c r="Q38" s="82">
        <v>0</v>
      </c>
    </row>
    <row r="39" spans="1:17" s="13" customFormat="1" ht="22.5" customHeight="1" x14ac:dyDescent="0.3">
      <c r="A39" s="70"/>
      <c r="B39" s="70"/>
      <c r="C39" s="70"/>
      <c r="D39" s="70"/>
      <c r="E39" s="70"/>
      <c r="F39" s="70"/>
      <c r="G39" s="70"/>
      <c r="H39" s="69"/>
      <c r="I39" s="13" t="s">
        <v>19</v>
      </c>
      <c r="J39" s="13">
        <v>2</v>
      </c>
      <c r="K39" s="13">
        <v>185</v>
      </c>
      <c r="L39" s="13">
        <f t="shared" si="1"/>
        <v>370</v>
      </c>
      <c r="M39" s="70"/>
      <c r="N39" s="70"/>
      <c r="O39" s="69"/>
      <c r="P39" s="70"/>
      <c r="Q39" s="70"/>
    </row>
    <row r="40" spans="1:17" s="13" customFormat="1" ht="22.5" customHeight="1" x14ac:dyDescent="0.3">
      <c r="A40" s="13">
        <v>14</v>
      </c>
      <c r="B40" s="13" t="s">
        <v>72</v>
      </c>
      <c r="C40" s="13" t="s">
        <v>73</v>
      </c>
      <c r="D40" s="13" t="s">
        <v>15</v>
      </c>
      <c r="E40" s="13" t="s">
        <v>15</v>
      </c>
      <c r="F40" s="13" t="s">
        <v>74</v>
      </c>
      <c r="G40" s="13" t="s">
        <v>29</v>
      </c>
      <c r="H40" s="15">
        <v>45394</v>
      </c>
      <c r="I40" s="12" t="s">
        <v>51</v>
      </c>
      <c r="J40" s="13">
        <v>20</v>
      </c>
      <c r="K40" s="13">
        <v>85</v>
      </c>
      <c r="L40" s="13">
        <f t="shared" si="1"/>
        <v>1700</v>
      </c>
      <c r="M40" s="13">
        <f>L40</f>
        <v>1700</v>
      </c>
      <c r="N40" s="13">
        <v>20</v>
      </c>
      <c r="O40" s="15">
        <v>45394</v>
      </c>
      <c r="P40" s="13">
        <v>1700</v>
      </c>
      <c r="Q40" s="13">
        <v>0</v>
      </c>
    </row>
    <row r="41" spans="1:17" s="13" customFormat="1" ht="22.5" customHeight="1" x14ac:dyDescent="0.3">
      <c r="A41" s="13">
        <v>15</v>
      </c>
      <c r="B41" s="13" t="s">
        <v>75</v>
      </c>
      <c r="C41" s="13" t="s">
        <v>76</v>
      </c>
      <c r="D41" s="13" t="s">
        <v>43</v>
      </c>
      <c r="E41" s="13" t="s">
        <v>15</v>
      </c>
      <c r="F41" s="13" t="s">
        <v>77</v>
      </c>
      <c r="G41" s="13" t="s">
        <v>29</v>
      </c>
      <c r="H41" s="15">
        <v>45394</v>
      </c>
      <c r="I41" s="12" t="s">
        <v>51</v>
      </c>
      <c r="J41" s="13">
        <v>5</v>
      </c>
      <c r="K41" s="13">
        <v>85</v>
      </c>
      <c r="L41" s="13">
        <f t="shared" si="1"/>
        <v>425</v>
      </c>
      <c r="M41" s="13">
        <v>425</v>
      </c>
      <c r="N41" s="13">
        <v>5</v>
      </c>
      <c r="O41" s="15">
        <v>45394</v>
      </c>
      <c r="P41" s="13">
        <v>0</v>
      </c>
      <c r="Q41" s="13">
        <v>425</v>
      </c>
    </row>
    <row r="42" spans="1:17" s="13" customFormat="1" ht="22.5" customHeight="1" x14ac:dyDescent="0.3">
      <c r="A42" s="13">
        <v>16</v>
      </c>
      <c r="B42" s="13" t="s">
        <v>78</v>
      </c>
      <c r="C42" s="13" t="s">
        <v>79</v>
      </c>
      <c r="D42" s="13" t="s">
        <v>43</v>
      </c>
      <c r="E42" s="13" t="s">
        <v>15</v>
      </c>
      <c r="F42" s="13" t="s">
        <v>80</v>
      </c>
      <c r="G42" s="13" t="s">
        <v>29</v>
      </c>
      <c r="H42" s="15">
        <v>45394</v>
      </c>
      <c r="I42" s="12" t="s">
        <v>51</v>
      </c>
      <c r="J42" s="13">
        <v>5</v>
      </c>
      <c r="K42" s="13">
        <v>85</v>
      </c>
      <c r="L42" s="13">
        <f t="shared" si="1"/>
        <v>425</v>
      </c>
      <c r="M42" s="13">
        <v>425</v>
      </c>
      <c r="N42" s="13">
        <v>5</v>
      </c>
      <c r="O42" s="15">
        <v>45394</v>
      </c>
      <c r="P42" s="13">
        <v>425</v>
      </c>
      <c r="Q42" s="13">
        <v>0</v>
      </c>
    </row>
    <row r="43" spans="1:17" s="13" customFormat="1" ht="22.5" customHeight="1" x14ac:dyDescent="0.3">
      <c r="A43" s="13">
        <v>17</v>
      </c>
      <c r="B43" s="13" t="s">
        <v>81</v>
      </c>
      <c r="C43" s="13" t="s">
        <v>82</v>
      </c>
      <c r="D43" s="13" t="s">
        <v>83</v>
      </c>
      <c r="E43" s="13" t="s">
        <v>15</v>
      </c>
      <c r="F43" s="13" t="s">
        <v>84</v>
      </c>
      <c r="G43" s="13" t="s">
        <v>29</v>
      </c>
      <c r="H43" s="15">
        <v>45394</v>
      </c>
      <c r="I43" s="12" t="s">
        <v>18</v>
      </c>
      <c r="J43" s="13">
        <v>5</v>
      </c>
      <c r="K43" s="13">
        <v>95</v>
      </c>
      <c r="L43" s="13">
        <f t="shared" si="1"/>
        <v>475</v>
      </c>
      <c r="M43" s="13">
        <v>475</v>
      </c>
      <c r="N43" s="13">
        <v>5</v>
      </c>
      <c r="O43" s="15">
        <v>45394</v>
      </c>
      <c r="P43" s="13">
        <v>0</v>
      </c>
      <c r="Q43" s="13">
        <v>475</v>
      </c>
    </row>
    <row r="44" spans="1:17" s="13" customFormat="1" ht="22.5" customHeight="1" x14ac:dyDescent="0.3">
      <c r="A44" s="89">
        <v>18</v>
      </c>
      <c r="B44" s="89" t="s">
        <v>85</v>
      </c>
      <c r="C44" s="89" t="s">
        <v>86</v>
      </c>
      <c r="D44" s="89" t="s">
        <v>83</v>
      </c>
      <c r="E44" s="89" t="s">
        <v>15</v>
      </c>
      <c r="F44" s="89" t="s">
        <v>88</v>
      </c>
      <c r="G44" s="89" t="s">
        <v>29</v>
      </c>
      <c r="H44" s="67">
        <v>45394</v>
      </c>
      <c r="I44" s="12" t="s">
        <v>18</v>
      </c>
      <c r="J44" s="13">
        <v>5</v>
      </c>
      <c r="K44" s="13">
        <v>95</v>
      </c>
      <c r="L44" s="13">
        <f t="shared" si="1"/>
        <v>475</v>
      </c>
      <c r="M44" s="82">
        <f>L44+L45</f>
        <v>1155</v>
      </c>
      <c r="N44" s="82">
        <v>10</v>
      </c>
      <c r="O44" s="67">
        <v>45394</v>
      </c>
      <c r="P44" s="82">
        <v>1155</v>
      </c>
      <c r="Q44" s="82">
        <v>0</v>
      </c>
    </row>
    <row r="45" spans="1:17" s="13" customFormat="1" ht="22.5" customHeight="1" x14ac:dyDescent="0.3">
      <c r="A45" s="90"/>
      <c r="B45" s="90"/>
      <c r="C45" s="90"/>
      <c r="D45" s="90"/>
      <c r="E45" s="90"/>
      <c r="F45" s="90"/>
      <c r="G45" s="90"/>
      <c r="H45" s="69"/>
      <c r="I45" s="12" t="s">
        <v>30</v>
      </c>
      <c r="J45" s="13">
        <v>1</v>
      </c>
      <c r="K45" s="13">
        <v>680</v>
      </c>
      <c r="L45" s="13">
        <f t="shared" si="1"/>
        <v>680</v>
      </c>
      <c r="M45" s="70"/>
      <c r="N45" s="70"/>
      <c r="O45" s="69"/>
      <c r="P45" s="70"/>
      <c r="Q45" s="70"/>
    </row>
    <row r="46" spans="1:17" s="13" customFormat="1" ht="22.5" customHeight="1" x14ac:dyDescent="0.3">
      <c r="A46" s="13">
        <v>19</v>
      </c>
      <c r="B46" s="13" t="s">
        <v>89</v>
      </c>
      <c r="C46" s="13" t="s">
        <v>90</v>
      </c>
      <c r="D46" s="13" t="s">
        <v>83</v>
      </c>
      <c r="E46" s="13" t="s">
        <v>15</v>
      </c>
      <c r="F46" s="13" t="s">
        <v>91</v>
      </c>
      <c r="G46" s="13" t="s">
        <v>29</v>
      </c>
      <c r="H46" s="15">
        <v>45394</v>
      </c>
      <c r="I46" s="12" t="s">
        <v>36</v>
      </c>
      <c r="J46" s="12">
        <v>1</v>
      </c>
      <c r="K46" s="12">
        <v>1300</v>
      </c>
      <c r="L46" s="13">
        <f t="shared" si="1"/>
        <v>1300</v>
      </c>
      <c r="M46" s="13">
        <v>1300</v>
      </c>
      <c r="N46" s="13">
        <v>10</v>
      </c>
      <c r="O46" s="15">
        <v>45394</v>
      </c>
      <c r="P46" s="13">
        <v>1300</v>
      </c>
      <c r="Q46" s="13">
        <v>0</v>
      </c>
    </row>
    <row r="47" spans="1:17" s="14" customFormat="1" ht="22.5" customHeight="1" x14ac:dyDescent="0.3">
      <c r="A47" s="74">
        <v>20</v>
      </c>
      <c r="B47" s="74" t="s">
        <v>92</v>
      </c>
      <c r="C47" s="74" t="s">
        <v>93</v>
      </c>
      <c r="D47" s="74" t="s">
        <v>15</v>
      </c>
      <c r="E47" s="74" t="s">
        <v>15</v>
      </c>
      <c r="F47" s="74" t="s">
        <v>87</v>
      </c>
      <c r="G47" s="74" t="s">
        <v>29</v>
      </c>
      <c r="H47" s="71">
        <v>45394</v>
      </c>
      <c r="I47" s="10" t="s">
        <v>18</v>
      </c>
      <c r="J47" s="6">
        <v>5</v>
      </c>
      <c r="K47" s="6">
        <v>95</v>
      </c>
      <c r="L47" s="6">
        <f t="shared" si="1"/>
        <v>475</v>
      </c>
      <c r="M47" s="74">
        <f>L47+L48+L49</f>
        <v>2700</v>
      </c>
      <c r="N47" s="85">
        <v>25</v>
      </c>
      <c r="O47" s="74"/>
      <c r="P47" s="74"/>
      <c r="Q47" s="74"/>
    </row>
    <row r="48" spans="1:17" s="6" customFormat="1" ht="22.5" customHeight="1" x14ac:dyDescent="0.3">
      <c r="A48" s="75"/>
      <c r="B48" s="75"/>
      <c r="C48" s="75"/>
      <c r="D48" s="75"/>
      <c r="E48" s="75"/>
      <c r="F48" s="75"/>
      <c r="G48" s="75"/>
      <c r="H48" s="72"/>
      <c r="I48" s="10" t="s">
        <v>19</v>
      </c>
      <c r="J48" s="6">
        <v>5</v>
      </c>
      <c r="K48" s="6">
        <v>185</v>
      </c>
      <c r="L48" s="6">
        <f t="shared" si="1"/>
        <v>925</v>
      </c>
      <c r="M48" s="75"/>
      <c r="N48" s="87"/>
      <c r="O48" s="75"/>
      <c r="P48" s="75"/>
      <c r="Q48" s="75"/>
    </row>
    <row r="49" spans="1:17" s="6" customFormat="1" ht="22.5" customHeight="1" x14ac:dyDescent="0.3">
      <c r="A49" s="76"/>
      <c r="B49" s="76"/>
      <c r="C49" s="76"/>
      <c r="D49" s="76"/>
      <c r="E49" s="76"/>
      <c r="F49" s="76"/>
      <c r="G49" s="76"/>
      <c r="H49" s="73"/>
      <c r="I49" s="10" t="s">
        <v>36</v>
      </c>
      <c r="J49" s="10">
        <v>1</v>
      </c>
      <c r="K49" s="10">
        <v>1300</v>
      </c>
      <c r="L49" s="6">
        <f t="shared" si="1"/>
        <v>1300</v>
      </c>
      <c r="M49" s="76"/>
      <c r="N49" s="86"/>
      <c r="O49" s="76"/>
      <c r="P49" s="76"/>
      <c r="Q49" s="76"/>
    </row>
    <row r="50" spans="1:17" s="13" customFormat="1" ht="25.5" customHeight="1" x14ac:dyDescent="0.3">
      <c r="A50" s="12">
        <v>21</v>
      </c>
      <c r="B50" s="13" t="s">
        <v>94</v>
      </c>
      <c r="C50" s="13" t="s">
        <v>95</v>
      </c>
      <c r="D50" s="13" t="s">
        <v>96</v>
      </c>
      <c r="E50" s="13" t="s">
        <v>97</v>
      </c>
      <c r="F50" s="13" t="s">
        <v>98</v>
      </c>
      <c r="G50" s="13" t="s">
        <v>29</v>
      </c>
      <c r="H50" s="15">
        <v>45394</v>
      </c>
      <c r="I50" s="12" t="s">
        <v>51</v>
      </c>
      <c r="J50" s="13">
        <v>10</v>
      </c>
      <c r="K50" s="13">
        <v>85</v>
      </c>
      <c r="L50" s="13">
        <f t="shared" si="1"/>
        <v>850</v>
      </c>
      <c r="M50" s="13">
        <v>850</v>
      </c>
      <c r="N50" s="13">
        <v>10</v>
      </c>
      <c r="O50" s="15">
        <v>45394</v>
      </c>
      <c r="P50" s="13">
        <v>0</v>
      </c>
      <c r="Q50" s="13">
        <v>850</v>
      </c>
    </row>
    <row r="51" spans="1:17" s="13" customFormat="1" x14ac:dyDescent="0.3">
      <c r="A51" s="82">
        <v>22</v>
      </c>
      <c r="B51" s="89" t="s">
        <v>99</v>
      </c>
      <c r="C51" s="82" t="s">
        <v>100</v>
      </c>
      <c r="D51" s="82" t="s">
        <v>96</v>
      </c>
      <c r="E51" s="82" t="s">
        <v>97</v>
      </c>
      <c r="F51" s="82" t="s">
        <v>101</v>
      </c>
      <c r="G51" s="82" t="s">
        <v>29</v>
      </c>
      <c r="H51" s="67">
        <v>45394</v>
      </c>
      <c r="I51" s="12" t="s">
        <v>51</v>
      </c>
      <c r="J51" s="13">
        <v>10</v>
      </c>
      <c r="K51" s="13">
        <v>85</v>
      </c>
      <c r="L51" s="13">
        <f t="shared" si="1"/>
        <v>850</v>
      </c>
      <c r="M51" s="82">
        <f>L51+L52</f>
        <v>1325</v>
      </c>
      <c r="N51" s="82">
        <v>15</v>
      </c>
      <c r="O51" s="67">
        <v>45394</v>
      </c>
      <c r="P51" s="82">
        <v>0</v>
      </c>
      <c r="Q51" s="82">
        <v>1325</v>
      </c>
    </row>
    <row r="52" spans="1:17" s="13" customFormat="1" ht="22.5" customHeight="1" x14ac:dyDescent="0.3">
      <c r="A52" s="70"/>
      <c r="B52" s="90"/>
      <c r="C52" s="70"/>
      <c r="D52" s="70"/>
      <c r="E52" s="70"/>
      <c r="F52" s="70"/>
      <c r="G52" s="70"/>
      <c r="H52" s="69"/>
      <c r="I52" s="12" t="s">
        <v>18</v>
      </c>
      <c r="J52" s="13">
        <v>5</v>
      </c>
      <c r="K52" s="13">
        <v>95</v>
      </c>
      <c r="L52" s="13">
        <f t="shared" si="1"/>
        <v>475</v>
      </c>
      <c r="M52" s="70"/>
      <c r="N52" s="70"/>
      <c r="O52" s="70"/>
      <c r="P52" s="70"/>
      <c r="Q52" s="70"/>
    </row>
    <row r="53" spans="1:17" s="13" customFormat="1" ht="22.5" customHeight="1" x14ac:dyDescent="0.3">
      <c r="A53" s="13">
        <v>23</v>
      </c>
      <c r="B53" s="13" t="s">
        <v>102</v>
      </c>
      <c r="C53" s="13" t="s">
        <v>103</v>
      </c>
      <c r="D53" s="13" t="s">
        <v>96</v>
      </c>
      <c r="E53" s="13" t="s">
        <v>97</v>
      </c>
      <c r="F53" s="15" t="s">
        <v>104</v>
      </c>
      <c r="G53" s="13" t="s">
        <v>29</v>
      </c>
      <c r="H53" s="15">
        <v>45394</v>
      </c>
      <c r="I53" s="12" t="s">
        <v>51</v>
      </c>
      <c r="J53" s="13">
        <v>10</v>
      </c>
      <c r="K53" s="13">
        <v>85</v>
      </c>
      <c r="L53" s="13">
        <f t="shared" si="1"/>
        <v>850</v>
      </c>
      <c r="M53" s="13">
        <v>850</v>
      </c>
      <c r="N53" s="13">
        <v>10</v>
      </c>
      <c r="O53" s="15">
        <v>45394</v>
      </c>
      <c r="P53" s="13">
        <v>0</v>
      </c>
      <c r="Q53" s="13">
        <v>850</v>
      </c>
    </row>
    <row r="54" spans="1:17" s="13" customFormat="1" ht="22.5" customHeight="1" x14ac:dyDescent="0.3">
      <c r="A54" s="13">
        <v>24</v>
      </c>
      <c r="B54" s="13" t="s">
        <v>105</v>
      </c>
      <c r="C54" s="13" t="s">
        <v>106</v>
      </c>
      <c r="D54" s="13" t="s">
        <v>83</v>
      </c>
      <c r="E54" s="13" t="s">
        <v>15</v>
      </c>
      <c r="F54" s="15" t="s">
        <v>107</v>
      </c>
      <c r="G54" s="13" t="s">
        <v>29</v>
      </c>
      <c r="H54" s="15">
        <v>45395</v>
      </c>
      <c r="I54" s="12" t="s">
        <v>108</v>
      </c>
      <c r="J54" s="13">
        <v>11</v>
      </c>
      <c r="K54" s="13">
        <v>94.55</v>
      </c>
      <c r="L54" s="13">
        <f t="shared" si="1"/>
        <v>1040.05</v>
      </c>
      <c r="M54" s="13">
        <v>1040</v>
      </c>
      <c r="N54" s="13">
        <v>11</v>
      </c>
      <c r="O54" s="15">
        <v>45395</v>
      </c>
      <c r="P54" s="13">
        <v>0</v>
      </c>
      <c r="Q54" s="13">
        <v>1040</v>
      </c>
    </row>
    <row r="55" spans="1:17" s="13" customFormat="1" ht="22.5" customHeight="1" x14ac:dyDescent="0.3">
      <c r="A55" s="13">
        <v>25</v>
      </c>
      <c r="B55" s="13" t="s">
        <v>109</v>
      </c>
      <c r="C55" s="13" t="s">
        <v>110</v>
      </c>
      <c r="D55" s="13" t="s">
        <v>83</v>
      </c>
      <c r="E55" s="13" t="s">
        <v>15</v>
      </c>
      <c r="F55" s="15" t="s">
        <v>111</v>
      </c>
      <c r="G55" s="13" t="s">
        <v>29</v>
      </c>
      <c r="H55" s="15">
        <v>45395</v>
      </c>
      <c r="I55" s="12" t="s">
        <v>108</v>
      </c>
      <c r="J55" s="13">
        <v>10</v>
      </c>
      <c r="K55" s="13">
        <v>95</v>
      </c>
      <c r="L55" s="13">
        <f t="shared" si="1"/>
        <v>950</v>
      </c>
      <c r="M55" s="13">
        <v>950</v>
      </c>
      <c r="N55" s="13">
        <v>10</v>
      </c>
      <c r="O55" s="15">
        <v>45395</v>
      </c>
      <c r="P55" s="13">
        <v>0</v>
      </c>
      <c r="Q55" s="13">
        <v>950</v>
      </c>
    </row>
    <row r="56" spans="1:17" s="13" customFormat="1" ht="22.5" customHeight="1" x14ac:dyDescent="0.3">
      <c r="A56" s="13">
        <v>26</v>
      </c>
      <c r="B56" s="13" t="s">
        <v>113</v>
      </c>
      <c r="C56" s="13" t="s">
        <v>114</v>
      </c>
      <c r="D56" s="13" t="s">
        <v>83</v>
      </c>
      <c r="E56" s="13" t="s">
        <v>15</v>
      </c>
      <c r="F56" s="15" t="s">
        <v>115</v>
      </c>
      <c r="G56" s="13" t="s">
        <v>29</v>
      </c>
      <c r="H56" s="15">
        <v>45395</v>
      </c>
      <c r="I56" s="12" t="s">
        <v>108</v>
      </c>
      <c r="J56" s="13">
        <v>3</v>
      </c>
      <c r="K56" s="13">
        <v>95</v>
      </c>
      <c r="L56" s="13">
        <f t="shared" si="1"/>
        <v>285</v>
      </c>
      <c r="M56" s="13">
        <v>285</v>
      </c>
      <c r="N56" s="13">
        <v>3</v>
      </c>
      <c r="O56" s="15">
        <v>45395</v>
      </c>
      <c r="P56" s="13">
        <v>285</v>
      </c>
      <c r="Q56" s="13">
        <v>0</v>
      </c>
    </row>
    <row r="57" spans="1:17" s="13" customFormat="1" ht="22.5" customHeight="1" x14ac:dyDescent="0.3">
      <c r="A57" s="13">
        <v>27</v>
      </c>
      <c r="B57" s="13" t="s">
        <v>116</v>
      </c>
      <c r="C57" s="13" t="s">
        <v>117</v>
      </c>
      <c r="D57" s="13" t="s">
        <v>83</v>
      </c>
      <c r="E57" s="13" t="s">
        <v>15</v>
      </c>
      <c r="F57" s="13" t="s">
        <v>118</v>
      </c>
      <c r="G57" s="13" t="s">
        <v>29</v>
      </c>
      <c r="H57" s="15">
        <v>45395</v>
      </c>
      <c r="I57" s="12" t="s">
        <v>108</v>
      </c>
      <c r="J57" s="13">
        <v>5</v>
      </c>
      <c r="K57" s="13">
        <v>95</v>
      </c>
      <c r="L57" s="13">
        <f t="shared" si="1"/>
        <v>475</v>
      </c>
      <c r="M57" s="13">
        <v>475</v>
      </c>
      <c r="N57" s="13">
        <v>5</v>
      </c>
      <c r="O57" s="15">
        <v>45436</v>
      </c>
      <c r="P57" s="13">
        <v>0</v>
      </c>
      <c r="Q57" s="13">
        <v>475</v>
      </c>
    </row>
    <row r="58" spans="1:17" s="13" customFormat="1" ht="22.5" customHeight="1" x14ac:dyDescent="0.3">
      <c r="A58" s="13">
        <v>28</v>
      </c>
      <c r="B58" s="13" t="s">
        <v>119</v>
      </c>
      <c r="C58" s="13" t="s">
        <v>120</v>
      </c>
      <c r="D58" s="13" t="s">
        <v>43</v>
      </c>
      <c r="E58" s="13" t="s">
        <v>15</v>
      </c>
      <c r="F58" s="13" t="s">
        <v>121</v>
      </c>
      <c r="G58" s="13" t="s">
        <v>29</v>
      </c>
      <c r="H58" s="15">
        <v>45395</v>
      </c>
      <c r="I58" s="12" t="s">
        <v>20</v>
      </c>
      <c r="J58" s="13">
        <v>1</v>
      </c>
      <c r="K58" s="13">
        <v>460</v>
      </c>
      <c r="L58" s="13">
        <v>460</v>
      </c>
      <c r="M58" s="13">
        <v>460</v>
      </c>
      <c r="N58" s="13">
        <v>5</v>
      </c>
      <c r="O58" s="15">
        <v>45395</v>
      </c>
      <c r="P58" s="13">
        <v>0</v>
      </c>
      <c r="Q58" s="13">
        <v>460</v>
      </c>
    </row>
    <row r="59" spans="1:17" s="6" customFormat="1" ht="22.5" customHeight="1" x14ac:dyDescent="0.3">
      <c r="A59" s="74">
        <v>29</v>
      </c>
      <c r="B59" s="74" t="s">
        <v>32</v>
      </c>
      <c r="C59" s="74" t="s">
        <v>33</v>
      </c>
      <c r="D59" s="74" t="s">
        <v>34</v>
      </c>
      <c r="E59" s="74" t="s">
        <v>15</v>
      </c>
      <c r="F59" s="74" t="s">
        <v>122</v>
      </c>
      <c r="G59" s="74" t="s">
        <v>29</v>
      </c>
      <c r="H59" s="71">
        <v>45395</v>
      </c>
      <c r="I59" s="10" t="s">
        <v>30</v>
      </c>
      <c r="J59" s="6">
        <v>2</v>
      </c>
      <c r="K59" s="6">
        <v>680</v>
      </c>
      <c r="L59" s="6">
        <f t="shared" ref="L59:L90" si="2">J59*K59</f>
        <v>1360</v>
      </c>
      <c r="M59" s="74">
        <f>L59+L60</f>
        <v>1820</v>
      </c>
      <c r="N59" s="85">
        <v>15</v>
      </c>
      <c r="O59" s="74"/>
      <c r="P59" s="74"/>
      <c r="Q59" s="74"/>
    </row>
    <row r="60" spans="1:17" s="6" customFormat="1" ht="22.5" customHeight="1" x14ac:dyDescent="0.3">
      <c r="A60" s="76"/>
      <c r="B60" s="76"/>
      <c r="C60" s="76"/>
      <c r="D60" s="76"/>
      <c r="E60" s="76"/>
      <c r="F60" s="76"/>
      <c r="G60" s="76"/>
      <c r="H60" s="73"/>
      <c r="I60" s="10" t="s">
        <v>20</v>
      </c>
      <c r="J60" s="6">
        <v>1</v>
      </c>
      <c r="K60" s="6">
        <v>460</v>
      </c>
      <c r="L60" s="6">
        <f t="shared" si="2"/>
        <v>460</v>
      </c>
      <c r="M60" s="76"/>
      <c r="N60" s="86"/>
      <c r="O60" s="76"/>
      <c r="P60" s="76"/>
      <c r="Q60" s="76"/>
    </row>
    <row r="61" spans="1:17" s="13" customFormat="1" ht="22.5" customHeight="1" x14ac:dyDescent="0.3">
      <c r="A61" s="13">
        <v>30</v>
      </c>
      <c r="B61" s="13" t="s">
        <v>123</v>
      </c>
      <c r="C61" s="13" t="s">
        <v>124</v>
      </c>
      <c r="D61" s="13" t="s">
        <v>34</v>
      </c>
      <c r="E61" s="13" t="s">
        <v>15</v>
      </c>
      <c r="F61" s="13" t="s">
        <v>125</v>
      </c>
      <c r="G61" s="13" t="s">
        <v>29</v>
      </c>
      <c r="H61" s="15">
        <v>45395</v>
      </c>
      <c r="I61" s="12" t="s">
        <v>18</v>
      </c>
      <c r="J61" s="13">
        <v>20</v>
      </c>
      <c r="K61" s="13">
        <v>95</v>
      </c>
      <c r="L61" s="13">
        <f t="shared" si="2"/>
        <v>1900</v>
      </c>
      <c r="M61" s="13">
        <v>1900</v>
      </c>
      <c r="N61" s="13">
        <v>20</v>
      </c>
      <c r="O61" s="15">
        <v>45395</v>
      </c>
      <c r="P61" s="13">
        <v>0</v>
      </c>
      <c r="Q61" s="13">
        <v>1900</v>
      </c>
    </row>
    <row r="62" spans="1:17" s="13" customFormat="1" ht="22.5" customHeight="1" x14ac:dyDescent="0.3">
      <c r="A62" s="82">
        <v>31</v>
      </c>
      <c r="B62" s="82" t="s">
        <v>126</v>
      </c>
      <c r="C62" s="82" t="s">
        <v>127</v>
      </c>
      <c r="D62" s="82" t="s">
        <v>43</v>
      </c>
      <c r="E62" s="82" t="s">
        <v>15</v>
      </c>
      <c r="F62" s="82" t="s">
        <v>128</v>
      </c>
      <c r="G62" s="82" t="s">
        <v>29</v>
      </c>
      <c r="H62" s="67">
        <v>45425</v>
      </c>
      <c r="I62" s="12" t="s">
        <v>18</v>
      </c>
      <c r="J62" s="13">
        <v>12</v>
      </c>
      <c r="K62" s="13">
        <v>95</v>
      </c>
      <c r="L62" s="13">
        <f t="shared" si="2"/>
        <v>1140</v>
      </c>
      <c r="M62" s="82">
        <f>L62+L63+L64</f>
        <v>3670</v>
      </c>
      <c r="N62" s="82">
        <v>37</v>
      </c>
      <c r="O62" s="67">
        <v>45396</v>
      </c>
      <c r="P62" s="82">
        <v>3670</v>
      </c>
      <c r="Q62" s="82">
        <v>0</v>
      </c>
    </row>
    <row r="63" spans="1:17" s="13" customFormat="1" ht="22.5" customHeight="1" x14ac:dyDescent="0.3">
      <c r="A63" s="83"/>
      <c r="B63" s="83"/>
      <c r="C63" s="83"/>
      <c r="D63" s="83"/>
      <c r="E63" s="83"/>
      <c r="F63" s="83"/>
      <c r="G63" s="83"/>
      <c r="H63" s="68"/>
      <c r="I63" s="12" t="s">
        <v>19</v>
      </c>
      <c r="J63" s="13">
        <v>10</v>
      </c>
      <c r="K63" s="13">
        <v>185</v>
      </c>
      <c r="L63" s="13">
        <f t="shared" si="2"/>
        <v>1850</v>
      </c>
      <c r="M63" s="83"/>
      <c r="N63" s="83"/>
      <c r="O63" s="83"/>
      <c r="P63" s="83"/>
      <c r="Q63" s="83"/>
    </row>
    <row r="64" spans="1:17" s="13" customFormat="1" ht="22.5" customHeight="1" x14ac:dyDescent="0.3">
      <c r="A64" s="70"/>
      <c r="B64" s="70"/>
      <c r="C64" s="70"/>
      <c r="D64" s="70"/>
      <c r="E64" s="70"/>
      <c r="F64" s="70"/>
      <c r="G64" s="70"/>
      <c r="H64" s="69"/>
      <c r="I64" s="12" t="s">
        <v>30</v>
      </c>
      <c r="J64" s="13">
        <v>1</v>
      </c>
      <c r="K64" s="13">
        <v>680</v>
      </c>
      <c r="L64" s="13">
        <f t="shared" si="2"/>
        <v>680</v>
      </c>
      <c r="M64" s="70"/>
      <c r="N64" s="70"/>
      <c r="O64" s="70"/>
      <c r="P64" s="70"/>
      <c r="Q64" s="70"/>
    </row>
    <row r="65" spans="1:18" s="13" customFormat="1" ht="22.5" customHeight="1" x14ac:dyDescent="0.3">
      <c r="A65" s="13">
        <v>32</v>
      </c>
      <c r="B65" s="13" t="s">
        <v>130</v>
      </c>
      <c r="C65" s="13" t="s">
        <v>131</v>
      </c>
      <c r="D65" s="13" t="s">
        <v>43</v>
      </c>
      <c r="E65" s="13" t="s">
        <v>15</v>
      </c>
      <c r="F65" s="13" t="s">
        <v>135</v>
      </c>
      <c r="G65" s="13" t="s">
        <v>29</v>
      </c>
      <c r="H65" s="67">
        <v>45425</v>
      </c>
      <c r="I65" s="12" t="s">
        <v>51</v>
      </c>
      <c r="J65" s="13">
        <v>5</v>
      </c>
      <c r="K65" s="13">
        <v>85</v>
      </c>
      <c r="L65" s="13">
        <f t="shared" si="2"/>
        <v>425</v>
      </c>
      <c r="M65" s="13">
        <v>425</v>
      </c>
      <c r="N65" s="13">
        <v>5</v>
      </c>
      <c r="O65" s="15">
        <v>45395</v>
      </c>
      <c r="P65" s="13">
        <v>0</v>
      </c>
      <c r="Q65" s="13">
        <v>425</v>
      </c>
    </row>
    <row r="66" spans="1:18" s="58" customFormat="1" ht="22.5" customHeight="1" x14ac:dyDescent="0.3">
      <c r="A66" s="84">
        <v>33</v>
      </c>
      <c r="B66" s="84" t="s">
        <v>132</v>
      </c>
      <c r="C66" s="84" t="s">
        <v>133</v>
      </c>
      <c r="D66" s="84" t="s">
        <v>43</v>
      </c>
      <c r="E66" s="84" t="s">
        <v>15</v>
      </c>
      <c r="F66" s="84" t="s">
        <v>134</v>
      </c>
      <c r="G66" s="84" t="s">
        <v>29</v>
      </c>
      <c r="H66" s="68"/>
      <c r="I66" s="12" t="s">
        <v>51</v>
      </c>
      <c r="J66" s="57">
        <v>5</v>
      </c>
      <c r="K66" s="57">
        <v>85</v>
      </c>
      <c r="L66" s="57">
        <f t="shared" si="2"/>
        <v>425</v>
      </c>
      <c r="M66" s="84">
        <f>L66+L67</f>
        <v>900</v>
      </c>
      <c r="N66" s="84">
        <v>10</v>
      </c>
      <c r="O66" s="88">
        <v>45472</v>
      </c>
      <c r="P66" s="84">
        <v>900</v>
      </c>
      <c r="Q66" s="84">
        <v>0</v>
      </c>
    </row>
    <row r="67" spans="1:18" s="58" customFormat="1" ht="22.5" customHeight="1" x14ac:dyDescent="0.3">
      <c r="A67" s="84"/>
      <c r="B67" s="84"/>
      <c r="C67" s="84"/>
      <c r="D67" s="84"/>
      <c r="E67" s="84"/>
      <c r="F67" s="84"/>
      <c r="G67" s="84"/>
      <c r="H67" s="69"/>
      <c r="I67" s="12" t="s">
        <v>18</v>
      </c>
      <c r="J67" s="57">
        <v>5</v>
      </c>
      <c r="K67" s="57">
        <v>95</v>
      </c>
      <c r="L67" s="57">
        <f t="shared" si="2"/>
        <v>475</v>
      </c>
      <c r="M67" s="84"/>
      <c r="N67" s="84"/>
      <c r="O67" s="84"/>
      <c r="P67" s="84"/>
      <c r="Q67" s="84"/>
    </row>
    <row r="68" spans="1:18" s="58" customFormat="1" ht="22.5" customHeight="1" x14ac:dyDescent="0.3">
      <c r="A68" s="82">
        <v>34</v>
      </c>
      <c r="B68" s="82" t="s">
        <v>136</v>
      </c>
      <c r="C68" s="82" t="s">
        <v>137</v>
      </c>
      <c r="D68" s="82" t="s">
        <v>43</v>
      </c>
      <c r="E68" s="82" t="s">
        <v>15</v>
      </c>
      <c r="F68" s="82" t="s">
        <v>138</v>
      </c>
      <c r="G68" s="82" t="s">
        <v>29</v>
      </c>
      <c r="H68" s="67">
        <v>45395</v>
      </c>
      <c r="I68" s="12" t="s">
        <v>18</v>
      </c>
      <c r="J68" s="57">
        <v>10</v>
      </c>
      <c r="K68" s="57">
        <v>95</v>
      </c>
      <c r="L68" s="57">
        <f t="shared" si="2"/>
        <v>950</v>
      </c>
      <c r="M68" s="82">
        <f>L68+L69+L70+L71</f>
        <v>4855</v>
      </c>
      <c r="N68" s="82">
        <v>50</v>
      </c>
      <c r="O68" s="67">
        <v>45395</v>
      </c>
      <c r="P68" s="82">
        <v>0</v>
      </c>
      <c r="Q68" s="82">
        <v>4855</v>
      </c>
    </row>
    <row r="69" spans="1:18" s="58" customFormat="1" ht="22.5" customHeight="1" x14ac:dyDescent="0.3">
      <c r="A69" s="83"/>
      <c r="B69" s="83"/>
      <c r="C69" s="83"/>
      <c r="D69" s="83"/>
      <c r="E69" s="83"/>
      <c r="F69" s="83"/>
      <c r="G69" s="83"/>
      <c r="H69" s="68"/>
      <c r="I69" s="12" t="s">
        <v>19</v>
      </c>
      <c r="J69" s="57">
        <v>5</v>
      </c>
      <c r="K69" s="57">
        <v>185</v>
      </c>
      <c r="L69" s="57">
        <f t="shared" si="2"/>
        <v>925</v>
      </c>
      <c r="M69" s="83"/>
      <c r="N69" s="83"/>
      <c r="O69" s="83"/>
      <c r="P69" s="83"/>
      <c r="Q69" s="83"/>
    </row>
    <row r="70" spans="1:18" s="58" customFormat="1" ht="22.5" customHeight="1" x14ac:dyDescent="0.3">
      <c r="A70" s="83"/>
      <c r="B70" s="83"/>
      <c r="C70" s="83"/>
      <c r="D70" s="83"/>
      <c r="E70" s="83"/>
      <c r="F70" s="83"/>
      <c r="G70" s="83"/>
      <c r="H70" s="68"/>
      <c r="I70" s="12" t="s">
        <v>30</v>
      </c>
      <c r="J70" s="57">
        <v>1</v>
      </c>
      <c r="K70" s="57">
        <v>680</v>
      </c>
      <c r="L70" s="57">
        <f t="shared" si="2"/>
        <v>680</v>
      </c>
      <c r="M70" s="83"/>
      <c r="N70" s="83"/>
      <c r="O70" s="83"/>
      <c r="P70" s="83"/>
      <c r="Q70" s="83"/>
    </row>
    <row r="71" spans="1:18" s="58" customFormat="1" ht="22.5" customHeight="1" x14ac:dyDescent="0.3">
      <c r="A71" s="70"/>
      <c r="B71" s="70"/>
      <c r="C71" s="70"/>
      <c r="D71" s="70"/>
      <c r="E71" s="70"/>
      <c r="F71" s="70"/>
      <c r="G71" s="70"/>
      <c r="H71" s="69"/>
      <c r="I71" s="12" t="s">
        <v>20</v>
      </c>
      <c r="J71" s="57">
        <v>5</v>
      </c>
      <c r="K71" s="57">
        <v>460</v>
      </c>
      <c r="L71" s="57">
        <f t="shared" si="2"/>
        <v>2300</v>
      </c>
      <c r="M71" s="70"/>
      <c r="N71" s="70"/>
      <c r="O71" s="70"/>
      <c r="P71" s="70"/>
      <c r="Q71" s="70"/>
    </row>
    <row r="72" spans="1:18" s="8" customFormat="1" ht="22.5" customHeight="1" x14ac:dyDescent="0.3">
      <c r="A72" s="74">
        <v>35</v>
      </c>
      <c r="B72" s="74" t="s">
        <v>139</v>
      </c>
      <c r="C72" s="74" t="s">
        <v>140</v>
      </c>
      <c r="D72" s="74" t="s">
        <v>43</v>
      </c>
      <c r="E72" s="74" t="s">
        <v>15</v>
      </c>
      <c r="F72" s="74" t="s">
        <v>141</v>
      </c>
      <c r="G72" s="74" t="s">
        <v>29</v>
      </c>
      <c r="H72" s="67">
        <v>45395</v>
      </c>
      <c r="I72" s="10" t="s">
        <v>18</v>
      </c>
      <c r="J72" s="9">
        <v>10</v>
      </c>
      <c r="K72" s="9">
        <v>95</v>
      </c>
      <c r="L72" s="9">
        <f t="shared" si="2"/>
        <v>950</v>
      </c>
      <c r="M72" s="74">
        <f>L72+L73+L74+L75</f>
        <v>4155</v>
      </c>
      <c r="N72" s="85">
        <v>40</v>
      </c>
      <c r="O72" s="71">
        <v>45543</v>
      </c>
      <c r="P72" s="74">
        <v>3220</v>
      </c>
      <c r="Q72" s="74">
        <v>0</v>
      </c>
      <c r="R72" s="91">
        <v>0</v>
      </c>
    </row>
    <row r="73" spans="1:18" s="8" customFormat="1" ht="22.5" customHeight="1" x14ac:dyDescent="0.3">
      <c r="A73" s="75"/>
      <c r="B73" s="75"/>
      <c r="C73" s="75"/>
      <c r="D73" s="75"/>
      <c r="E73" s="75"/>
      <c r="F73" s="75"/>
      <c r="G73" s="75"/>
      <c r="H73" s="68"/>
      <c r="I73" s="10" t="s">
        <v>19</v>
      </c>
      <c r="J73" s="9">
        <v>5</v>
      </c>
      <c r="K73" s="9">
        <v>185</v>
      </c>
      <c r="L73" s="9">
        <f t="shared" si="2"/>
        <v>925</v>
      </c>
      <c r="M73" s="75"/>
      <c r="N73" s="87"/>
      <c r="O73" s="75"/>
      <c r="P73" s="75"/>
      <c r="Q73" s="75"/>
      <c r="R73" s="91"/>
    </row>
    <row r="74" spans="1:18" s="8" customFormat="1" ht="22.5" customHeight="1" x14ac:dyDescent="0.3">
      <c r="A74" s="75"/>
      <c r="B74" s="75"/>
      <c r="C74" s="75"/>
      <c r="D74" s="75"/>
      <c r="E74" s="75"/>
      <c r="F74" s="75"/>
      <c r="G74" s="75"/>
      <c r="H74" s="68"/>
      <c r="I74" s="10" t="s">
        <v>30</v>
      </c>
      <c r="J74" s="9">
        <v>2</v>
      </c>
      <c r="K74" s="9">
        <v>680</v>
      </c>
      <c r="L74" s="9">
        <f t="shared" si="2"/>
        <v>1360</v>
      </c>
      <c r="M74" s="75"/>
      <c r="N74" s="87"/>
      <c r="O74" s="75"/>
      <c r="P74" s="75"/>
      <c r="Q74" s="75"/>
      <c r="R74" s="91"/>
    </row>
    <row r="75" spans="1:18" s="8" customFormat="1" ht="22.5" customHeight="1" x14ac:dyDescent="0.3">
      <c r="A75" s="76"/>
      <c r="B75" s="76"/>
      <c r="C75" s="76"/>
      <c r="D75" s="76"/>
      <c r="E75" s="76"/>
      <c r="F75" s="76"/>
      <c r="G75" s="76"/>
      <c r="H75" s="69"/>
      <c r="I75" s="10" t="s">
        <v>20</v>
      </c>
      <c r="J75" s="9">
        <v>2</v>
      </c>
      <c r="K75" s="9">
        <v>460</v>
      </c>
      <c r="L75" s="9">
        <f t="shared" si="2"/>
        <v>920</v>
      </c>
      <c r="M75" s="76"/>
      <c r="N75" s="86"/>
      <c r="O75" s="76"/>
      <c r="P75" s="76"/>
      <c r="Q75" s="76"/>
      <c r="R75" s="91"/>
    </row>
    <row r="76" spans="1:18" s="58" customFormat="1" ht="22.5" customHeight="1" x14ac:dyDescent="0.3">
      <c r="A76" s="82">
        <v>36</v>
      </c>
      <c r="B76" s="82" t="s">
        <v>142</v>
      </c>
      <c r="C76" s="82" t="s">
        <v>143</v>
      </c>
      <c r="D76" s="82" t="s">
        <v>34</v>
      </c>
      <c r="E76" s="82" t="s">
        <v>15</v>
      </c>
      <c r="F76" s="82" t="s">
        <v>144</v>
      </c>
      <c r="G76" s="82" t="s">
        <v>17</v>
      </c>
      <c r="H76" s="67">
        <v>45395</v>
      </c>
      <c r="I76" s="12" t="s">
        <v>18</v>
      </c>
      <c r="J76" s="57">
        <v>18</v>
      </c>
      <c r="K76" s="57">
        <v>95</v>
      </c>
      <c r="L76" s="57">
        <f t="shared" si="2"/>
        <v>1710</v>
      </c>
      <c r="M76" s="82">
        <f>L76+L77+L78</f>
        <v>6715</v>
      </c>
      <c r="N76" s="82">
        <v>58</v>
      </c>
      <c r="O76" s="67">
        <v>45436</v>
      </c>
      <c r="P76" s="82">
        <v>0</v>
      </c>
      <c r="Q76" s="82">
        <v>6715</v>
      </c>
    </row>
    <row r="77" spans="1:18" s="58" customFormat="1" ht="22.5" customHeight="1" x14ac:dyDescent="0.3">
      <c r="A77" s="83"/>
      <c r="B77" s="83"/>
      <c r="C77" s="83"/>
      <c r="D77" s="83"/>
      <c r="E77" s="83"/>
      <c r="F77" s="83"/>
      <c r="G77" s="83"/>
      <c r="H77" s="68"/>
      <c r="I77" s="12" t="s">
        <v>19</v>
      </c>
      <c r="J77" s="57">
        <v>5</v>
      </c>
      <c r="K77" s="57">
        <v>185</v>
      </c>
      <c r="L77" s="57">
        <f t="shared" si="2"/>
        <v>925</v>
      </c>
      <c r="M77" s="83"/>
      <c r="N77" s="83"/>
      <c r="O77" s="83"/>
      <c r="P77" s="83"/>
      <c r="Q77" s="83"/>
    </row>
    <row r="78" spans="1:18" s="58" customFormat="1" ht="22.5" customHeight="1" x14ac:dyDescent="0.3">
      <c r="A78" s="70"/>
      <c r="B78" s="70"/>
      <c r="C78" s="70"/>
      <c r="D78" s="70"/>
      <c r="E78" s="70"/>
      <c r="F78" s="70"/>
      <c r="G78" s="70"/>
      <c r="H78" s="69"/>
      <c r="I78" s="12" t="s">
        <v>30</v>
      </c>
      <c r="J78" s="57">
        <v>6</v>
      </c>
      <c r="K78" s="57">
        <v>680</v>
      </c>
      <c r="L78" s="57">
        <f t="shared" si="2"/>
        <v>4080</v>
      </c>
      <c r="M78" s="70"/>
      <c r="N78" s="70"/>
      <c r="O78" s="70"/>
      <c r="P78" s="70"/>
      <c r="Q78" s="70"/>
    </row>
    <row r="79" spans="1:18" s="58" customFormat="1" ht="22.5" customHeight="1" x14ac:dyDescent="0.3">
      <c r="A79" s="82">
        <v>37</v>
      </c>
      <c r="B79" s="82" t="s">
        <v>130</v>
      </c>
      <c r="C79" s="82" t="s">
        <v>145</v>
      </c>
      <c r="D79" s="82" t="s">
        <v>43</v>
      </c>
      <c r="E79" s="82" t="s">
        <v>15</v>
      </c>
      <c r="F79" s="82" t="s">
        <v>146</v>
      </c>
      <c r="G79" s="82" t="s">
        <v>17</v>
      </c>
      <c r="H79" s="67">
        <v>45396</v>
      </c>
      <c r="I79" s="12" t="s">
        <v>18</v>
      </c>
      <c r="J79" s="13">
        <v>45</v>
      </c>
      <c r="K79" s="13">
        <v>95</v>
      </c>
      <c r="L79" s="13">
        <f t="shared" si="2"/>
        <v>4275</v>
      </c>
      <c r="M79" s="82">
        <f>L79+L80+L81+L82+L83</f>
        <v>17725</v>
      </c>
      <c r="N79" s="82">
        <v>166</v>
      </c>
      <c r="O79" s="67">
        <v>45411</v>
      </c>
      <c r="P79" s="82">
        <v>17725</v>
      </c>
      <c r="Q79" s="82">
        <v>0</v>
      </c>
      <c r="R79" s="77"/>
    </row>
    <row r="80" spans="1:18" s="58" customFormat="1" ht="22.5" customHeight="1" x14ac:dyDescent="0.3">
      <c r="A80" s="83"/>
      <c r="B80" s="83"/>
      <c r="C80" s="83"/>
      <c r="D80" s="83"/>
      <c r="E80" s="83"/>
      <c r="F80" s="83"/>
      <c r="G80" s="83"/>
      <c r="H80" s="68"/>
      <c r="I80" s="12" t="s">
        <v>19</v>
      </c>
      <c r="J80" s="13">
        <v>18</v>
      </c>
      <c r="K80" s="13">
        <v>185</v>
      </c>
      <c r="L80" s="13">
        <f t="shared" si="2"/>
        <v>3330</v>
      </c>
      <c r="M80" s="83"/>
      <c r="N80" s="83"/>
      <c r="O80" s="83"/>
      <c r="P80" s="83"/>
      <c r="Q80" s="83"/>
      <c r="R80" s="77"/>
    </row>
    <row r="81" spans="1:20" s="58" customFormat="1" ht="22.5" customHeight="1" x14ac:dyDescent="0.3">
      <c r="A81" s="83"/>
      <c r="B81" s="83"/>
      <c r="C81" s="83"/>
      <c r="D81" s="83"/>
      <c r="E81" s="83"/>
      <c r="F81" s="83"/>
      <c r="G81" s="83"/>
      <c r="H81" s="68"/>
      <c r="I81" s="12" t="s">
        <v>30</v>
      </c>
      <c r="J81" s="13">
        <v>7</v>
      </c>
      <c r="K81" s="13">
        <v>680</v>
      </c>
      <c r="L81" s="13">
        <f t="shared" si="2"/>
        <v>4760</v>
      </c>
      <c r="M81" s="83"/>
      <c r="N81" s="83"/>
      <c r="O81" s="83"/>
      <c r="P81" s="83"/>
      <c r="Q81" s="83"/>
      <c r="R81" s="77"/>
    </row>
    <row r="82" spans="1:20" s="58" customFormat="1" ht="22.5" customHeight="1" x14ac:dyDescent="0.3">
      <c r="A82" s="83"/>
      <c r="B82" s="83"/>
      <c r="C82" s="83"/>
      <c r="D82" s="83"/>
      <c r="E82" s="83"/>
      <c r="F82" s="83"/>
      <c r="G82" s="83"/>
      <c r="H82" s="68"/>
      <c r="I82" s="12" t="s">
        <v>20</v>
      </c>
      <c r="J82" s="13">
        <v>6</v>
      </c>
      <c r="K82" s="13">
        <v>460</v>
      </c>
      <c r="L82" s="13">
        <f t="shared" si="2"/>
        <v>2760</v>
      </c>
      <c r="M82" s="83"/>
      <c r="N82" s="83"/>
      <c r="O82" s="83"/>
      <c r="P82" s="83"/>
      <c r="Q82" s="83"/>
      <c r="R82" s="77"/>
    </row>
    <row r="83" spans="1:20" s="58" customFormat="1" ht="22.5" customHeight="1" x14ac:dyDescent="0.3">
      <c r="A83" s="70"/>
      <c r="B83" s="70"/>
      <c r="C83" s="70"/>
      <c r="D83" s="70"/>
      <c r="E83" s="70"/>
      <c r="F83" s="70"/>
      <c r="G83" s="70"/>
      <c r="H83" s="69"/>
      <c r="I83" s="12" t="s">
        <v>36</v>
      </c>
      <c r="J83" s="12">
        <v>2</v>
      </c>
      <c r="K83" s="12">
        <v>1300</v>
      </c>
      <c r="L83" s="13">
        <f t="shared" si="2"/>
        <v>2600</v>
      </c>
      <c r="M83" s="70"/>
      <c r="N83" s="70"/>
      <c r="O83" s="70"/>
      <c r="P83" s="70"/>
      <c r="Q83" s="70"/>
      <c r="R83" s="77"/>
    </row>
    <row r="84" spans="1:20" s="1" customFormat="1" ht="22.5" customHeight="1" x14ac:dyDescent="0.3">
      <c r="A84" s="13">
        <v>38</v>
      </c>
      <c r="B84" s="13" t="s">
        <v>147</v>
      </c>
      <c r="C84" s="13" t="s">
        <v>148</v>
      </c>
      <c r="D84" s="13" t="s">
        <v>27</v>
      </c>
      <c r="E84" s="13" t="s">
        <v>27</v>
      </c>
      <c r="F84" s="13" t="s">
        <v>149</v>
      </c>
      <c r="G84" s="13" t="s">
        <v>29</v>
      </c>
      <c r="H84" s="15">
        <v>45405</v>
      </c>
      <c r="I84" s="12" t="s">
        <v>36</v>
      </c>
      <c r="J84" s="12">
        <v>1</v>
      </c>
      <c r="K84" s="12">
        <v>1300</v>
      </c>
      <c r="L84" s="13">
        <f t="shared" si="2"/>
        <v>1300</v>
      </c>
      <c r="M84" s="13">
        <v>1300</v>
      </c>
      <c r="N84" s="13">
        <v>10</v>
      </c>
      <c r="O84" s="15">
        <v>45405</v>
      </c>
      <c r="P84" s="13">
        <v>0</v>
      </c>
      <c r="Q84" s="13">
        <v>1300</v>
      </c>
    </row>
    <row r="85" spans="1:20" s="1" customFormat="1" ht="22.5" customHeight="1" x14ac:dyDescent="0.3">
      <c r="A85" s="13">
        <v>39</v>
      </c>
      <c r="B85" s="13" t="s">
        <v>150</v>
      </c>
      <c r="C85" s="13" t="s">
        <v>38</v>
      </c>
      <c r="D85" s="13" t="s">
        <v>151</v>
      </c>
      <c r="E85" s="13" t="s">
        <v>15</v>
      </c>
      <c r="F85" s="13" t="s">
        <v>152</v>
      </c>
      <c r="G85" s="13" t="s">
        <v>29</v>
      </c>
      <c r="H85" s="15">
        <v>45406</v>
      </c>
      <c r="I85" s="12" t="s">
        <v>30</v>
      </c>
      <c r="J85" s="13">
        <v>1</v>
      </c>
      <c r="K85" s="13">
        <v>845</v>
      </c>
      <c r="L85" s="13">
        <f t="shared" si="2"/>
        <v>845</v>
      </c>
      <c r="M85" s="13">
        <v>845</v>
      </c>
      <c r="N85" s="13">
        <v>5</v>
      </c>
      <c r="O85" s="15">
        <v>45406</v>
      </c>
      <c r="P85" s="13">
        <v>0</v>
      </c>
      <c r="Q85" s="13">
        <v>845</v>
      </c>
    </row>
    <row r="86" spans="1:20" s="1" customFormat="1" ht="22.5" customHeight="1" x14ac:dyDescent="0.3">
      <c r="A86" s="82">
        <v>40</v>
      </c>
      <c r="B86" s="82" t="s">
        <v>153</v>
      </c>
      <c r="C86" s="82" t="s">
        <v>154</v>
      </c>
      <c r="D86" s="82" t="s">
        <v>15</v>
      </c>
      <c r="E86" s="82" t="s">
        <v>15</v>
      </c>
      <c r="F86" s="82" t="s">
        <v>155</v>
      </c>
      <c r="G86" s="82" t="s">
        <v>29</v>
      </c>
      <c r="H86" s="67">
        <v>45406</v>
      </c>
      <c r="I86" s="12" t="s">
        <v>19</v>
      </c>
      <c r="J86" s="12">
        <v>5</v>
      </c>
      <c r="K86" s="13">
        <v>185</v>
      </c>
      <c r="L86" s="13">
        <f t="shared" si="2"/>
        <v>925</v>
      </c>
      <c r="M86" s="82">
        <f>L86+L87+L88</f>
        <v>4125</v>
      </c>
      <c r="N86" s="82">
        <v>40</v>
      </c>
      <c r="O86" s="67">
        <v>45406</v>
      </c>
      <c r="P86" s="82">
        <v>0</v>
      </c>
      <c r="Q86" s="82">
        <v>4125</v>
      </c>
    </row>
    <row r="87" spans="1:20" s="1" customFormat="1" ht="22.5" customHeight="1" x14ac:dyDescent="0.3">
      <c r="A87" s="83"/>
      <c r="B87" s="83"/>
      <c r="C87" s="83"/>
      <c r="D87" s="83"/>
      <c r="E87" s="83"/>
      <c r="F87" s="83"/>
      <c r="G87" s="83"/>
      <c r="H87" s="68"/>
      <c r="I87" s="12" t="s">
        <v>30</v>
      </c>
      <c r="J87" s="12">
        <v>2</v>
      </c>
      <c r="K87" s="13">
        <v>680</v>
      </c>
      <c r="L87" s="13">
        <f t="shared" si="2"/>
        <v>1360</v>
      </c>
      <c r="M87" s="83"/>
      <c r="N87" s="83"/>
      <c r="O87" s="83"/>
      <c r="P87" s="83"/>
      <c r="Q87" s="83"/>
    </row>
    <row r="88" spans="1:20" s="1" customFormat="1" ht="22.5" customHeight="1" x14ac:dyDescent="0.3">
      <c r="A88" s="70"/>
      <c r="B88" s="70"/>
      <c r="C88" s="70"/>
      <c r="D88" s="70"/>
      <c r="E88" s="70"/>
      <c r="F88" s="70"/>
      <c r="G88" s="70"/>
      <c r="H88" s="69"/>
      <c r="I88" s="12" t="s">
        <v>20</v>
      </c>
      <c r="J88" s="12">
        <v>4</v>
      </c>
      <c r="K88" s="13">
        <v>460</v>
      </c>
      <c r="L88" s="13">
        <f t="shared" si="2"/>
        <v>1840</v>
      </c>
      <c r="M88" s="70"/>
      <c r="N88" s="70"/>
      <c r="O88" s="70"/>
      <c r="P88" s="70"/>
      <c r="Q88" s="70"/>
    </row>
    <row r="89" spans="1:20" s="1" customFormat="1" ht="22.5" customHeight="1" x14ac:dyDescent="0.3">
      <c r="A89" s="82">
        <v>41</v>
      </c>
      <c r="B89" s="82" t="s">
        <v>13</v>
      </c>
      <c r="C89" s="82" t="s">
        <v>14</v>
      </c>
      <c r="D89" s="82" t="s">
        <v>15</v>
      </c>
      <c r="E89" s="82" t="s">
        <v>15</v>
      </c>
      <c r="F89" s="82" t="s">
        <v>156</v>
      </c>
      <c r="G89" s="82" t="s">
        <v>29</v>
      </c>
      <c r="H89" s="67">
        <v>45406</v>
      </c>
      <c r="I89" s="12" t="s">
        <v>18</v>
      </c>
      <c r="J89" s="13">
        <v>10</v>
      </c>
      <c r="K89" s="13">
        <v>95</v>
      </c>
      <c r="L89" s="13">
        <f t="shared" si="2"/>
        <v>950</v>
      </c>
      <c r="M89" s="82">
        <f>L89+L90+L91+L92</f>
        <v>3015</v>
      </c>
      <c r="N89" s="82">
        <v>30</v>
      </c>
      <c r="O89" s="67">
        <v>45465</v>
      </c>
      <c r="P89" s="82">
        <v>3015</v>
      </c>
      <c r="Q89" s="82">
        <v>0</v>
      </c>
      <c r="R89" s="77" t="s">
        <v>227</v>
      </c>
      <c r="S89" s="78" t="s">
        <v>228</v>
      </c>
      <c r="T89" s="79"/>
    </row>
    <row r="90" spans="1:20" s="1" customFormat="1" ht="22.5" customHeight="1" x14ac:dyDescent="0.3">
      <c r="A90" s="83"/>
      <c r="B90" s="83"/>
      <c r="C90" s="83"/>
      <c r="D90" s="83"/>
      <c r="E90" s="83"/>
      <c r="F90" s="83"/>
      <c r="G90" s="83"/>
      <c r="H90" s="68"/>
      <c r="I90" s="12" t="s">
        <v>19</v>
      </c>
      <c r="J90" s="13">
        <v>5</v>
      </c>
      <c r="K90" s="13">
        <v>185</v>
      </c>
      <c r="L90" s="13">
        <f t="shared" si="2"/>
        <v>925</v>
      </c>
      <c r="M90" s="83"/>
      <c r="N90" s="83"/>
      <c r="O90" s="83"/>
      <c r="P90" s="83"/>
      <c r="Q90" s="83"/>
      <c r="R90" s="77"/>
      <c r="S90" s="79"/>
      <c r="T90" s="79"/>
    </row>
    <row r="91" spans="1:20" s="1" customFormat="1" ht="22.5" customHeight="1" x14ac:dyDescent="0.3">
      <c r="A91" s="83"/>
      <c r="B91" s="83"/>
      <c r="C91" s="83"/>
      <c r="D91" s="83"/>
      <c r="E91" s="83"/>
      <c r="F91" s="83"/>
      <c r="G91" s="83"/>
      <c r="H91" s="68"/>
      <c r="I91" s="12" t="s">
        <v>30</v>
      </c>
      <c r="J91" s="13">
        <v>1</v>
      </c>
      <c r="K91" s="13">
        <v>680</v>
      </c>
      <c r="L91" s="13">
        <f t="shared" ref="L91:L122" si="3">J91*K91</f>
        <v>680</v>
      </c>
      <c r="M91" s="83"/>
      <c r="N91" s="83"/>
      <c r="O91" s="83"/>
      <c r="P91" s="83"/>
      <c r="Q91" s="83"/>
      <c r="R91" s="77"/>
      <c r="S91" s="79"/>
      <c r="T91" s="79"/>
    </row>
    <row r="92" spans="1:20" s="1" customFormat="1" ht="22.5" customHeight="1" x14ac:dyDescent="0.3">
      <c r="A92" s="70"/>
      <c r="B92" s="70"/>
      <c r="C92" s="70"/>
      <c r="D92" s="70"/>
      <c r="E92" s="70"/>
      <c r="F92" s="70"/>
      <c r="G92" s="70"/>
      <c r="H92" s="69"/>
      <c r="I92" s="12" t="s">
        <v>20</v>
      </c>
      <c r="J92" s="13">
        <v>1</v>
      </c>
      <c r="K92" s="13">
        <v>460</v>
      </c>
      <c r="L92" s="13">
        <f t="shared" si="3"/>
        <v>460</v>
      </c>
      <c r="M92" s="70"/>
      <c r="N92" s="70"/>
      <c r="O92" s="70"/>
      <c r="P92" s="70"/>
      <c r="Q92" s="70"/>
      <c r="R92" s="77"/>
      <c r="S92" s="79"/>
      <c r="T92" s="79"/>
    </row>
    <row r="93" spans="1:20" s="1" customFormat="1" ht="22.5" customHeight="1" x14ac:dyDescent="0.3">
      <c r="A93" s="13">
        <v>42</v>
      </c>
      <c r="B93" s="13" t="s">
        <v>157</v>
      </c>
      <c r="C93" s="13" t="s">
        <v>158</v>
      </c>
      <c r="D93" s="13" t="s">
        <v>43</v>
      </c>
      <c r="E93" s="13" t="s">
        <v>15</v>
      </c>
      <c r="F93" s="13" t="s">
        <v>159</v>
      </c>
      <c r="G93" s="13" t="s">
        <v>29</v>
      </c>
      <c r="H93" s="15">
        <v>45406</v>
      </c>
      <c r="I93" s="12" t="s">
        <v>18</v>
      </c>
      <c r="J93" s="13">
        <v>5</v>
      </c>
      <c r="K93" s="13">
        <v>95</v>
      </c>
      <c r="L93" s="13">
        <f t="shared" si="3"/>
        <v>475</v>
      </c>
      <c r="M93" s="13">
        <f>L93</f>
        <v>475</v>
      </c>
      <c r="N93" s="13">
        <v>5</v>
      </c>
      <c r="O93" s="15">
        <v>45387</v>
      </c>
      <c r="P93" s="13">
        <v>475</v>
      </c>
      <c r="Q93" s="13">
        <v>0</v>
      </c>
    </row>
    <row r="94" spans="1:20" s="1" customFormat="1" ht="22.5" customHeight="1" x14ac:dyDescent="0.3">
      <c r="A94" s="13">
        <v>43</v>
      </c>
      <c r="B94" s="13" t="s">
        <v>130</v>
      </c>
      <c r="C94" s="13" t="s">
        <v>145</v>
      </c>
      <c r="D94" s="13" t="s">
        <v>43</v>
      </c>
      <c r="E94" s="13" t="s">
        <v>15</v>
      </c>
      <c r="F94" s="13" t="s">
        <v>160</v>
      </c>
      <c r="G94" s="13" t="s">
        <v>29</v>
      </c>
      <c r="H94" s="15">
        <v>45406</v>
      </c>
      <c r="I94" s="12" t="s">
        <v>30</v>
      </c>
      <c r="J94" s="13">
        <v>2</v>
      </c>
      <c r="K94" s="13">
        <v>680</v>
      </c>
      <c r="L94" s="13">
        <f t="shared" si="3"/>
        <v>1360</v>
      </c>
      <c r="M94" s="13">
        <f>L94</f>
        <v>1360</v>
      </c>
      <c r="N94" s="13">
        <v>10</v>
      </c>
      <c r="O94" s="15">
        <v>45427</v>
      </c>
      <c r="P94" s="13">
        <v>1360</v>
      </c>
      <c r="Q94" s="13">
        <v>0</v>
      </c>
    </row>
    <row r="95" spans="1:20" s="11" customFormat="1" ht="22.5" customHeight="1" x14ac:dyDescent="0.3">
      <c r="A95" s="74">
        <v>44</v>
      </c>
      <c r="B95" s="74" t="s">
        <v>57</v>
      </c>
      <c r="C95" s="74" t="s">
        <v>58</v>
      </c>
      <c r="D95" s="74" t="s">
        <v>34</v>
      </c>
      <c r="E95" s="74" t="s">
        <v>15</v>
      </c>
      <c r="F95" s="74" t="s">
        <v>161</v>
      </c>
      <c r="G95" s="74" t="s">
        <v>29</v>
      </c>
      <c r="H95" s="71">
        <v>45406</v>
      </c>
      <c r="I95" s="10" t="s">
        <v>18</v>
      </c>
      <c r="J95" s="6">
        <v>10</v>
      </c>
      <c r="K95" s="6">
        <v>95</v>
      </c>
      <c r="L95" s="6">
        <f t="shared" si="3"/>
        <v>950</v>
      </c>
      <c r="M95" s="74">
        <f>L95+L96+L97</f>
        <v>4475</v>
      </c>
      <c r="N95" s="85">
        <v>40</v>
      </c>
      <c r="O95" s="74"/>
      <c r="P95" s="74"/>
      <c r="Q95" s="74"/>
    </row>
    <row r="96" spans="1:20" s="11" customFormat="1" ht="22.5" customHeight="1" x14ac:dyDescent="0.3">
      <c r="A96" s="75"/>
      <c r="B96" s="75"/>
      <c r="C96" s="75"/>
      <c r="D96" s="75"/>
      <c r="E96" s="75"/>
      <c r="F96" s="75"/>
      <c r="G96" s="75"/>
      <c r="H96" s="72"/>
      <c r="I96" s="10" t="s">
        <v>19</v>
      </c>
      <c r="J96" s="6">
        <v>5</v>
      </c>
      <c r="K96" s="6">
        <v>185</v>
      </c>
      <c r="L96" s="6">
        <f t="shared" si="3"/>
        <v>925</v>
      </c>
      <c r="M96" s="75"/>
      <c r="N96" s="87"/>
      <c r="O96" s="75"/>
      <c r="P96" s="75"/>
      <c r="Q96" s="75"/>
    </row>
    <row r="97" spans="1:19" s="11" customFormat="1" ht="22.5" customHeight="1" x14ac:dyDescent="0.3">
      <c r="A97" s="76"/>
      <c r="B97" s="76"/>
      <c r="C97" s="76"/>
      <c r="D97" s="76"/>
      <c r="E97" s="76"/>
      <c r="F97" s="76"/>
      <c r="G97" s="76"/>
      <c r="H97" s="73"/>
      <c r="I97" s="10" t="s">
        <v>36</v>
      </c>
      <c r="J97" s="10">
        <v>2</v>
      </c>
      <c r="K97" s="10">
        <v>1300</v>
      </c>
      <c r="L97" s="6">
        <f t="shared" si="3"/>
        <v>2600</v>
      </c>
      <c r="M97" s="76"/>
      <c r="N97" s="87"/>
      <c r="O97" s="76"/>
      <c r="P97" s="76"/>
      <c r="Q97" s="76"/>
    </row>
    <row r="98" spans="1:19" s="1" customFormat="1" ht="22.5" customHeight="1" x14ac:dyDescent="0.3">
      <c r="A98" s="82">
        <v>45</v>
      </c>
      <c r="B98" s="82" t="s">
        <v>32</v>
      </c>
      <c r="C98" s="82" t="s">
        <v>33</v>
      </c>
      <c r="D98" s="82" t="s">
        <v>34</v>
      </c>
      <c r="E98" s="82" t="s">
        <v>15</v>
      </c>
      <c r="F98" s="82" t="s">
        <v>162</v>
      </c>
      <c r="G98" s="82" t="s">
        <v>29</v>
      </c>
      <c r="H98" s="67">
        <v>45406</v>
      </c>
      <c r="I98" s="12" t="s">
        <v>18</v>
      </c>
      <c r="J98" s="13">
        <v>10</v>
      </c>
      <c r="K98" s="13">
        <v>95</v>
      </c>
      <c r="L98" s="13">
        <f t="shared" si="3"/>
        <v>950</v>
      </c>
      <c r="M98" s="82">
        <f>L98+L99+L100+L101</f>
        <v>5780</v>
      </c>
      <c r="N98" s="82">
        <v>60</v>
      </c>
      <c r="O98" s="67">
        <v>45389</v>
      </c>
      <c r="P98" s="82">
        <v>4290</v>
      </c>
      <c r="Q98" s="82">
        <v>0</v>
      </c>
      <c r="R98" s="77" t="s">
        <v>32</v>
      </c>
      <c r="S98" s="94" t="s">
        <v>229</v>
      </c>
    </row>
    <row r="99" spans="1:19" s="1" customFormat="1" ht="22.5" customHeight="1" x14ac:dyDescent="0.3">
      <c r="A99" s="83"/>
      <c r="B99" s="83"/>
      <c r="C99" s="83"/>
      <c r="D99" s="83"/>
      <c r="E99" s="83"/>
      <c r="F99" s="83"/>
      <c r="G99" s="83"/>
      <c r="H99" s="68"/>
      <c r="I99" s="12" t="s">
        <v>19</v>
      </c>
      <c r="J99" s="13">
        <v>10</v>
      </c>
      <c r="K99" s="13">
        <v>185</v>
      </c>
      <c r="L99" s="13">
        <f t="shared" si="3"/>
        <v>1850</v>
      </c>
      <c r="M99" s="83"/>
      <c r="N99" s="83"/>
      <c r="O99" s="83"/>
      <c r="P99" s="83"/>
      <c r="Q99" s="83"/>
      <c r="R99" s="77"/>
      <c r="S99" s="95"/>
    </row>
    <row r="100" spans="1:19" s="1" customFormat="1" ht="22.5" customHeight="1" x14ac:dyDescent="0.3">
      <c r="A100" s="83"/>
      <c r="B100" s="83"/>
      <c r="C100" s="83"/>
      <c r="D100" s="83"/>
      <c r="E100" s="83"/>
      <c r="F100" s="83"/>
      <c r="G100" s="83"/>
      <c r="H100" s="68"/>
      <c r="I100" s="12" t="s">
        <v>30</v>
      </c>
      <c r="J100" s="13">
        <v>1</v>
      </c>
      <c r="K100" s="13">
        <v>680</v>
      </c>
      <c r="L100" s="13">
        <f t="shared" si="3"/>
        <v>680</v>
      </c>
      <c r="M100" s="83"/>
      <c r="N100" s="83"/>
      <c r="O100" s="83"/>
      <c r="P100" s="83"/>
      <c r="Q100" s="83"/>
      <c r="R100" s="77"/>
      <c r="S100" s="95"/>
    </row>
    <row r="101" spans="1:19" s="1" customFormat="1" ht="22.5" customHeight="1" x14ac:dyDescent="0.3">
      <c r="A101" s="70"/>
      <c r="B101" s="70"/>
      <c r="C101" s="70"/>
      <c r="D101" s="70"/>
      <c r="E101" s="70"/>
      <c r="F101" s="70"/>
      <c r="G101" s="70"/>
      <c r="H101" s="69"/>
      <c r="I101" s="12" t="s">
        <v>20</v>
      </c>
      <c r="J101" s="13">
        <v>5</v>
      </c>
      <c r="K101" s="13">
        <v>460</v>
      </c>
      <c r="L101" s="13">
        <f t="shared" si="3"/>
        <v>2300</v>
      </c>
      <c r="M101" s="70"/>
      <c r="N101" s="70"/>
      <c r="O101" s="70"/>
      <c r="P101" s="70"/>
      <c r="Q101" s="70"/>
      <c r="R101" s="77"/>
      <c r="S101" s="95"/>
    </row>
    <row r="102" spans="1:19" s="1" customFormat="1" ht="22.5" customHeight="1" x14ac:dyDescent="0.3">
      <c r="A102" s="82">
        <v>46</v>
      </c>
      <c r="B102" s="82" t="s">
        <v>163</v>
      </c>
      <c r="C102" s="82" t="s">
        <v>164</v>
      </c>
      <c r="D102" s="82" t="s">
        <v>34</v>
      </c>
      <c r="E102" s="82" t="s">
        <v>15</v>
      </c>
      <c r="F102" s="82" t="s">
        <v>165</v>
      </c>
      <c r="G102" s="82" t="s">
        <v>29</v>
      </c>
      <c r="H102" s="67">
        <v>45406</v>
      </c>
      <c r="I102" s="12" t="s">
        <v>30</v>
      </c>
      <c r="J102" s="12">
        <v>3</v>
      </c>
      <c r="K102" s="13">
        <v>680</v>
      </c>
      <c r="L102" s="13">
        <f t="shared" si="3"/>
        <v>2040</v>
      </c>
      <c r="M102" s="82">
        <f>L102+L103</f>
        <v>2960</v>
      </c>
      <c r="N102" s="82">
        <v>25</v>
      </c>
      <c r="O102" s="67">
        <v>45406</v>
      </c>
      <c r="P102" s="82">
        <v>0</v>
      </c>
      <c r="Q102" s="82">
        <v>2960</v>
      </c>
    </row>
    <row r="103" spans="1:19" s="1" customFormat="1" ht="22.5" customHeight="1" x14ac:dyDescent="0.3">
      <c r="A103" s="70"/>
      <c r="B103" s="70"/>
      <c r="C103" s="70"/>
      <c r="D103" s="70"/>
      <c r="E103" s="70"/>
      <c r="F103" s="70"/>
      <c r="G103" s="70"/>
      <c r="H103" s="69"/>
      <c r="I103" s="12" t="s">
        <v>20</v>
      </c>
      <c r="J103" s="12">
        <v>2</v>
      </c>
      <c r="K103" s="13">
        <v>460</v>
      </c>
      <c r="L103" s="13">
        <f t="shared" si="3"/>
        <v>920</v>
      </c>
      <c r="M103" s="70"/>
      <c r="N103" s="70"/>
      <c r="O103" s="70"/>
      <c r="P103" s="70"/>
      <c r="Q103" s="70"/>
    </row>
    <row r="104" spans="1:19" s="1" customFormat="1" ht="22.5" customHeight="1" x14ac:dyDescent="0.3">
      <c r="A104" s="82">
        <v>47</v>
      </c>
      <c r="B104" s="82" t="s">
        <v>126</v>
      </c>
      <c r="C104" s="82" t="s">
        <v>127</v>
      </c>
      <c r="D104" s="82" t="s">
        <v>34</v>
      </c>
      <c r="E104" s="82" t="s">
        <v>15</v>
      </c>
      <c r="F104" s="82" t="s">
        <v>166</v>
      </c>
      <c r="G104" s="82" t="s">
        <v>29</v>
      </c>
      <c r="H104" s="67">
        <v>45406</v>
      </c>
      <c r="I104" s="12" t="s">
        <v>18</v>
      </c>
      <c r="J104" s="13">
        <v>12</v>
      </c>
      <c r="K104" s="13">
        <v>95</v>
      </c>
      <c r="L104" s="13">
        <f t="shared" si="3"/>
        <v>1140</v>
      </c>
      <c r="M104" s="82">
        <f>L105+L104</f>
        <v>3360</v>
      </c>
      <c r="N104" s="82">
        <v>36</v>
      </c>
      <c r="O104" s="67">
        <v>45406</v>
      </c>
      <c r="P104" s="82">
        <v>3360</v>
      </c>
      <c r="Q104" s="82">
        <v>0</v>
      </c>
    </row>
    <row r="105" spans="1:19" s="1" customFormat="1" ht="22.5" customHeight="1" x14ac:dyDescent="0.3">
      <c r="A105" s="70"/>
      <c r="B105" s="70"/>
      <c r="C105" s="70"/>
      <c r="D105" s="70"/>
      <c r="E105" s="70"/>
      <c r="F105" s="70"/>
      <c r="G105" s="70"/>
      <c r="H105" s="69"/>
      <c r="I105" s="12" t="s">
        <v>19</v>
      </c>
      <c r="J105" s="13">
        <v>12</v>
      </c>
      <c r="K105" s="13">
        <v>185</v>
      </c>
      <c r="L105" s="13">
        <f t="shared" si="3"/>
        <v>2220</v>
      </c>
      <c r="M105" s="70"/>
      <c r="N105" s="70"/>
      <c r="O105" s="70"/>
      <c r="P105" s="70"/>
      <c r="Q105" s="70"/>
    </row>
    <row r="106" spans="1:19" s="11" customFormat="1" ht="22.5" customHeight="1" x14ac:dyDescent="0.3">
      <c r="A106" s="74">
        <v>48</v>
      </c>
      <c r="B106" s="74" t="s">
        <v>167</v>
      </c>
      <c r="C106" s="74" t="s">
        <v>168</v>
      </c>
      <c r="D106" s="74" t="s">
        <v>34</v>
      </c>
      <c r="E106" s="74" t="s">
        <v>15</v>
      </c>
      <c r="F106" s="74" t="s">
        <v>169</v>
      </c>
      <c r="G106" s="74" t="s">
        <v>29</v>
      </c>
      <c r="H106" s="71">
        <v>45406</v>
      </c>
      <c r="I106" s="10" t="s">
        <v>18</v>
      </c>
      <c r="J106" s="6">
        <v>10</v>
      </c>
      <c r="K106" s="6">
        <v>95</v>
      </c>
      <c r="L106" s="6">
        <f t="shared" si="3"/>
        <v>950</v>
      </c>
      <c r="M106" s="74">
        <f>L106+L107</f>
        <v>1875</v>
      </c>
      <c r="N106" s="85">
        <v>20</v>
      </c>
      <c r="O106" s="74"/>
      <c r="P106" s="74"/>
      <c r="Q106" s="74"/>
    </row>
    <row r="107" spans="1:19" s="11" customFormat="1" ht="22.5" customHeight="1" x14ac:dyDescent="0.3">
      <c r="A107" s="76"/>
      <c r="B107" s="76"/>
      <c r="C107" s="76"/>
      <c r="D107" s="76"/>
      <c r="E107" s="76"/>
      <c r="F107" s="76"/>
      <c r="G107" s="76"/>
      <c r="H107" s="73"/>
      <c r="I107" s="10" t="s">
        <v>19</v>
      </c>
      <c r="J107" s="6">
        <v>5</v>
      </c>
      <c r="K107" s="6">
        <v>185</v>
      </c>
      <c r="L107" s="6">
        <f t="shared" si="3"/>
        <v>925</v>
      </c>
      <c r="M107" s="76"/>
      <c r="N107" s="86"/>
      <c r="O107" s="76"/>
      <c r="P107" s="76"/>
      <c r="Q107" s="76"/>
    </row>
    <row r="108" spans="1:19" s="1" customFormat="1" x14ac:dyDescent="0.3">
      <c r="A108" s="13">
        <v>49</v>
      </c>
      <c r="B108" s="59" t="s">
        <v>170</v>
      </c>
      <c r="C108" s="13" t="s">
        <v>42</v>
      </c>
      <c r="D108" s="13" t="s">
        <v>43</v>
      </c>
      <c r="E108" s="13" t="s">
        <v>15</v>
      </c>
      <c r="F108" s="13" t="s">
        <v>171</v>
      </c>
      <c r="G108" s="13" t="s">
        <v>29</v>
      </c>
      <c r="H108" s="15">
        <v>45406</v>
      </c>
      <c r="I108" s="12" t="s">
        <v>30</v>
      </c>
      <c r="J108" s="12">
        <v>1</v>
      </c>
      <c r="K108" s="12">
        <v>845</v>
      </c>
      <c r="L108" s="13">
        <f t="shared" si="3"/>
        <v>845</v>
      </c>
      <c r="M108" s="13">
        <v>845</v>
      </c>
      <c r="N108" s="13">
        <v>5</v>
      </c>
      <c r="O108" s="67">
        <v>45406</v>
      </c>
      <c r="P108" s="13">
        <v>0</v>
      </c>
      <c r="Q108" s="13">
        <v>845</v>
      </c>
    </row>
    <row r="109" spans="1:19" s="1" customFormat="1" x14ac:dyDescent="0.3">
      <c r="A109" s="13">
        <v>50</v>
      </c>
      <c r="B109" s="59" t="s">
        <v>172</v>
      </c>
      <c r="C109" s="13" t="s">
        <v>42</v>
      </c>
      <c r="D109" s="13" t="s">
        <v>43</v>
      </c>
      <c r="E109" s="13" t="s">
        <v>15</v>
      </c>
      <c r="F109" s="13" t="s">
        <v>173</v>
      </c>
      <c r="G109" s="13" t="s">
        <v>29</v>
      </c>
      <c r="H109" s="15">
        <v>45406</v>
      </c>
      <c r="I109" s="12" t="s">
        <v>108</v>
      </c>
      <c r="J109" s="12">
        <v>1</v>
      </c>
      <c r="K109" s="12">
        <v>130</v>
      </c>
      <c r="L109" s="13">
        <f t="shared" si="3"/>
        <v>130</v>
      </c>
      <c r="M109" s="13">
        <v>130</v>
      </c>
      <c r="N109" s="13">
        <v>1</v>
      </c>
      <c r="O109" s="70"/>
      <c r="P109" s="13">
        <v>0</v>
      </c>
      <c r="Q109" s="13">
        <v>130</v>
      </c>
    </row>
    <row r="110" spans="1:19" s="1" customFormat="1" ht="22.5" customHeight="1" x14ac:dyDescent="0.3">
      <c r="A110" s="82">
        <v>51</v>
      </c>
      <c r="B110" s="82" t="s">
        <v>174</v>
      </c>
      <c r="C110" s="82" t="s">
        <v>175</v>
      </c>
      <c r="D110" s="82" t="s">
        <v>15</v>
      </c>
      <c r="E110" s="82" t="s">
        <v>15</v>
      </c>
      <c r="F110" s="82" t="s">
        <v>176</v>
      </c>
      <c r="G110" s="82" t="s">
        <v>17</v>
      </c>
      <c r="H110" s="67">
        <v>45406</v>
      </c>
      <c r="I110" s="12" t="s">
        <v>18</v>
      </c>
      <c r="J110" s="13">
        <v>21</v>
      </c>
      <c r="K110" s="13">
        <v>95</v>
      </c>
      <c r="L110" s="13">
        <f t="shared" si="3"/>
        <v>1995</v>
      </c>
      <c r="M110" s="82">
        <v>5355</v>
      </c>
      <c r="N110" s="82">
        <v>55</v>
      </c>
      <c r="O110" s="67">
        <v>45404</v>
      </c>
      <c r="P110" s="82">
        <v>0</v>
      </c>
      <c r="Q110" s="82">
        <v>5355</v>
      </c>
    </row>
    <row r="111" spans="1:19" s="1" customFormat="1" ht="22.5" customHeight="1" x14ac:dyDescent="0.3">
      <c r="A111" s="83"/>
      <c r="B111" s="83"/>
      <c r="C111" s="83"/>
      <c r="D111" s="83"/>
      <c r="E111" s="83"/>
      <c r="F111" s="83"/>
      <c r="G111" s="83"/>
      <c r="H111" s="68"/>
      <c r="I111" s="12" t="s">
        <v>19</v>
      </c>
      <c r="J111" s="13">
        <v>12</v>
      </c>
      <c r="K111" s="13">
        <v>185</v>
      </c>
      <c r="L111" s="13">
        <f t="shared" si="3"/>
        <v>2220</v>
      </c>
      <c r="M111" s="83"/>
      <c r="N111" s="83"/>
      <c r="O111" s="83"/>
      <c r="P111" s="83"/>
      <c r="Q111" s="83"/>
    </row>
    <row r="112" spans="1:19" s="1" customFormat="1" ht="22.5" customHeight="1" x14ac:dyDescent="0.3">
      <c r="A112" s="83"/>
      <c r="B112" s="83"/>
      <c r="C112" s="83"/>
      <c r="D112" s="83"/>
      <c r="E112" s="83"/>
      <c r="F112" s="83"/>
      <c r="G112" s="83"/>
      <c r="H112" s="68"/>
      <c r="I112" s="12" t="s">
        <v>30</v>
      </c>
      <c r="J112" s="13">
        <v>1</v>
      </c>
      <c r="K112" s="13">
        <v>680</v>
      </c>
      <c r="L112" s="13">
        <f t="shared" si="3"/>
        <v>680</v>
      </c>
      <c r="M112" s="83"/>
      <c r="N112" s="83"/>
      <c r="O112" s="83"/>
      <c r="P112" s="83"/>
      <c r="Q112" s="83"/>
    </row>
    <row r="113" spans="1:19" s="1" customFormat="1" ht="22.5" customHeight="1" x14ac:dyDescent="0.3">
      <c r="A113" s="70"/>
      <c r="B113" s="70"/>
      <c r="C113" s="70"/>
      <c r="D113" s="70"/>
      <c r="E113" s="70"/>
      <c r="F113" s="70"/>
      <c r="G113" s="70"/>
      <c r="H113" s="69"/>
      <c r="I113" s="12" t="s">
        <v>20</v>
      </c>
      <c r="J113" s="13">
        <v>1</v>
      </c>
      <c r="K113" s="13">
        <v>460</v>
      </c>
      <c r="L113" s="13">
        <f t="shared" si="3"/>
        <v>460</v>
      </c>
      <c r="M113" s="70"/>
      <c r="N113" s="70"/>
      <c r="O113" s="70"/>
      <c r="P113" s="70"/>
      <c r="Q113" s="70"/>
    </row>
    <row r="114" spans="1:19" s="1" customFormat="1" ht="22.5" customHeight="1" x14ac:dyDescent="0.3">
      <c r="A114" s="82">
        <v>52</v>
      </c>
      <c r="B114" s="82" t="s">
        <v>48</v>
      </c>
      <c r="C114" s="82" t="s">
        <v>177</v>
      </c>
      <c r="D114" s="82" t="s">
        <v>15</v>
      </c>
      <c r="E114" s="82" t="s">
        <v>15</v>
      </c>
      <c r="F114" s="82" t="s">
        <v>178</v>
      </c>
      <c r="G114" s="82" t="s">
        <v>17</v>
      </c>
      <c r="H114" s="67">
        <v>45437</v>
      </c>
      <c r="I114" s="12" t="s">
        <v>18</v>
      </c>
      <c r="J114" s="13">
        <v>17</v>
      </c>
      <c r="K114" s="13">
        <v>95</v>
      </c>
      <c r="L114" s="13">
        <f t="shared" si="3"/>
        <v>1615</v>
      </c>
      <c r="M114" s="82">
        <f>L114+L115</f>
        <v>1800</v>
      </c>
      <c r="N114" s="82">
        <v>19</v>
      </c>
      <c r="O114" s="67">
        <v>45407</v>
      </c>
      <c r="P114" s="82">
        <v>1800</v>
      </c>
      <c r="Q114" s="82">
        <v>0</v>
      </c>
    </row>
    <row r="115" spans="1:19" s="1" customFormat="1" ht="22.5" customHeight="1" x14ac:dyDescent="0.3">
      <c r="A115" s="70"/>
      <c r="B115" s="70"/>
      <c r="C115" s="70"/>
      <c r="D115" s="70"/>
      <c r="E115" s="70"/>
      <c r="F115" s="70"/>
      <c r="G115" s="70"/>
      <c r="H115" s="69"/>
      <c r="I115" s="12" t="s">
        <v>19</v>
      </c>
      <c r="J115" s="13">
        <v>1</v>
      </c>
      <c r="K115" s="13">
        <v>185</v>
      </c>
      <c r="L115" s="13">
        <f t="shared" si="3"/>
        <v>185</v>
      </c>
      <c r="M115" s="70"/>
      <c r="N115" s="70"/>
      <c r="O115" s="70"/>
      <c r="P115" s="70"/>
      <c r="Q115" s="70"/>
    </row>
    <row r="116" spans="1:19" s="1" customFormat="1" ht="22.5" customHeight="1" x14ac:dyDescent="0.3">
      <c r="A116" s="74">
        <v>53</v>
      </c>
      <c r="B116" s="96" t="s">
        <v>230</v>
      </c>
      <c r="C116" s="74" t="s">
        <v>179</v>
      </c>
      <c r="D116" s="74" t="s">
        <v>43</v>
      </c>
      <c r="E116" s="74" t="s">
        <v>15</v>
      </c>
      <c r="F116" s="74" t="s">
        <v>180</v>
      </c>
      <c r="G116" s="74" t="s">
        <v>17</v>
      </c>
      <c r="H116" s="71">
        <v>45409</v>
      </c>
      <c r="I116" s="12" t="s">
        <v>18</v>
      </c>
      <c r="J116" s="13">
        <v>59</v>
      </c>
      <c r="K116" s="13">
        <v>95</v>
      </c>
      <c r="L116" s="13">
        <f t="shared" si="3"/>
        <v>5605</v>
      </c>
      <c r="M116" s="74">
        <f>L116+L117+L118+L119</f>
        <v>19935</v>
      </c>
      <c r="N116" s="85">
        <v>187</v>
      </c>
      <c r="O116" s="71">
        <v>45572</v>
      </c>
      <c r="P116" s="74">
        <v>12000</v>
      </c>
      <c r="Q116" s="74">
        <v>0</v>
      </c>
      <c r="R116" s="61" t="s">
        <v>231</v>
      </c>
      <c r="S116" s="11" t="s">
        <v>233</v>
      </c>
    </row>
    <row r="117" spans="1:19" s="11" customFormat="1" ht="22.5" customHeight="1" x14ac:dyDescent="0.3">
      <c r="A117" s="75"/>
      <c r="B117" s="97"/>
      <c r="C117" s="75"/>
      <c r="D117" s="75"/>
      <c r="E117" s="75"/>
      <c r="F117" s="75"/>
      <c r="G117" s="75"/>
      <c r="H117" s="72"/>
      <c r="I117" s="10" t="s">
        <v>19</v>
      </c>
      <c r="J117" s="6">
        <v>34</v>
      </c>
      <c r="K117" s="6">
        <v>185</v>
      </c>
      <c r="L117" s="6">
        <f t="shared" si="3"/>
        <v>6290</v>
      </c>
      <c r="M117" s="75"/>
      <c r="N117" s="87"/>
      <c r="O117" s="72"/>
      <c r="P117" s="75"/>
      <c r="Q117" s="75"/>
      <c r="R117" s="62" t="s">
        <v>231</v>
      </c>
    </row>
    <row r="118" spans="1:19" s="11" customFormat="1" ht="22.5" customHeight="1" x14ac:dyDescent="0.3">
      <c r="A118" s="75"/>
      <c r="B118" s="97"/>
      <c r="C118" s="75"/>
      <c r="D118" s="75"/>
      <c r="E118" s="75"/>
      <c r="F118" s="75"/>
      <c r="G118" s="75"/>
      <c r="H118" s="72"/>
      <c r="I118" s="10" t="s">
        <v>30</v>
      </c>
      <c r="J118" s="10">
        <v>8</v>
      </c>
      <c r="K118" s="6">
        <v>680</v>
      </c>
      <c r="L118" s="6">
        <f t="shared" si="3"/>
        <v>5440</v>
      </c>
      <c r="M118" s="75"/>
      <c r="N118" s="87"/>
      <c r="O118" s="72"/>
      <c r="P118" s="75"/>
      <c r="Q118" s="75"/>
      <c r="S118" s="60" t="s">
        <v>232</v>
      </c>
    </row>
    <row r="119" spans="1:19" s="11" customFormat="1" ht="22.5" customHeight="1" x14ac:dyDescent="0.3">
      <c r="A119" s="76"/>
      <c r="B119" s="98"/>
      <c r="C119" s="76"/>
      <c r="D119" s="76"/>
      <c r="E119" s="76"/>
      <c r="F119" s="76"/>
      <c r="G119" s="76"/>
      <c r="H119" s="73"/>
      <c r="I119" s="10" t="s">
        <v>36</v>
      </c>
      <c r="J119" s="10">
        <v>2</v>
      </c>
      <c r="K119" s="10">
        <v>1300</v>
      </c>
      <c r="L119" s="6">
        <f t="shared" si="3"/>
        <v>2600</v>
      </c>
      <c r="M119" s="76"/>
      <c r="N119" s="86"/>
      <c r="O119" s="73"/>
      <c r="P119" s="76"/>
      <c r="Q119" s="76"/>
      <c r="R119" s="63"/>
    </row>
    <row r="120" spans="1:19" s="1" customFormat="1" ht="22.5" customHeight="1" x14ac:dyDescent="0.3">
      <c r="A120" s="13">
        <v>54</v>
      </c>
      <c r="B120" s="13" t="s">
        <v>24</v>
      </c>
      <c r="C120" s="13" t="s">
        <v>25</v>
      </c>
      <c r="D120" s="13" t="s">
        <v>26</v>
      </c>
      <c r="E120" s="13" t="s">
        <v>27</v>
      </c>
      <c r="F120" s="13" t="s">
        <v>181</v>
      </c>
      <c r="G120" s="13" t="s">
        <v>29</v>
      </c>
      <c r="H120" s="15">
        <v>45409</v>
      </c>
      <c r="I120" s="12" t="s">
        <v>30</v>
      </c>
      <c r="J120" s="12">
        <v>4</v>
      </c>
      <c r="K120" s="13">
        <v>680</v>
      </c>
      <c r="L120" s="13">
        <f t="shared" si="3"/>
        <v>2720</v>
      </c>
      <c r="M120" s="13">
        <f>L120</f>
        <v>2720</v>
      </c>
      <c r="N120" s="13">
        <v>20</v>
      </c>
      <c r="O120" s="15">
        <v>45425</v>
      </c>
      <c r="P120" s="13">
        <v>0</v>
      </c>
      <c r="Q120" s="13">
        <v>2720</v>
      </c>
    </row>
    <row r="121" spans="1:19" s="11" customFormat="1" ht="22.5" customHeight="1" x14ac:dyDescent="0.3">
      <c r="A121" s="74">
        <v>55</v>
      </c>
      <c r="B121" s="74" t="s">
        <v>182</v>
      </c>
      <c r="C121" s="74" t="s">
        <v>183</v>
      </c>
      <c r="D121" s="74" t="s">
        <v>34</v>
      </c>
      <c r="E121" s="74" t="s">
        <v>15</v>
      </c>
      <c r="F121" s="74" t="s">
        <v>184</v>
      </c>
      <c r="G121" s="74" t="s">
        <v>17</v>
      </c>
      <c r="H121" s="71">
        <v>45410</v>
      </c>
      <c r="I121" s="10" t="s">
        <v>18</v>
      </c>
      <c r="J121" s="6">
        <v>48</v>
      </c>
      <c r="K121" s="6">
        <v>95</v>
      </c>
      <c r="L121" s="6">
        <f t="shared" si="3"/>
        <v>4560</v>
      </c>
      <c r="M121" s="74">
        <f>L121+L122+L123+L124</f>
        <v>15040</v>
      </c>
      <c r="N121" s="85">
        <v>152</v>
      </c>
      <c r="O121" s="71">
        <v>45389</v>
      </c>
      <c r="P121" s="74">
        <v>0</v>
      </c>
      <c r="Q121" s="74">
        <v>10000</v>
      </c>
      <c r="R121" s="91"/>
      <c r="S121" s="91"/>
    </row>
    <row r="122" spans="1:19" s="11" customFormat="1" ht="22.5" customHeight="1" x14ac:dyDescent="0.3">
      <c r="A122" s="75"/>
      <c r="B122" s="75"/>
      <c r="C122" s="75"/>
      <c r="D122" s="75"/>
      <c r="E122" s="75"/>
      <c r="F122" s="75"/>
      <c r="G122" s="75"/>
      <c r="H122" s="72"/>
      <c r="I122" s="10" t="s">
        <v>19</v>
      </c>
      <c r="J122" s="6">
        <v>32</v>
      </c>
      <c r="K122" s="6">
        <v>185</v>
      </c>
      <c r="L122" s="6">
        <f t="shared" si="3"/>
        <v>5920</v>
      </c>
      <c r="M122" s="75"/>
      <c r="N122" s="87"/>
      <c r="O122" s="75"/>
      <c r="P122" s="75"/>
      <c r="Q122" s="75"/>
      <c r="R122" s="91"/>
      <c r="S122" s="91"/>
    </row>
    <row r="123" spans="1:19" s="11" customFormat="1" ht="22.5" customHeight="1" x14ac:dyDescent="0.3">
      <c r="A123" s="75"/>
      <c r="B123" s="75"/>
      <c r="C123" s="75"/>
      <c r="D123" s="75"/>
      <c r="E123" s="75"/>
      <c r="F123" s="75"/>
      <c r="G123" s="75"/>
      <c r="H123" s="72"/>
      <c r="I123" s="10" t="s">
        <v>30</v>
      </c>
      <c r="J123" s="6">
        <v>4</v>
      </c>
      <c r="K123" s="6">
        <v>680</v>
      </c>
      <c r="L123" s="6">
        <f t="shared" ref="L123:L128" si="4">J123*K123</f>
        <v>2720</v>
      </c>
      <c r="M123" s="75"/>
      <c r="N123" s="87"/>
      <c r="O123" s="75"/>
      <c r="P123" s="75"/>
      <c r="Q123" s="75"/>
      <c r="R123" s="91"/>
      <c r="S123" s="91"/>
    </row>
    <row r="124" spans="1:19" s="11" customFormat="1" ht="22.5" customHeight="1" x14ac:dyDescent="0.3">
      <c r="A124" s="76"/>
      <c r="B124" s="76"/>
      <c r="C124" s="76"/>
      <c r="D124" s="76"/>
      <c r="E124" s="76"/>
      <c r="F124" s="76"/>
      <c r="G124" s="76"/>
      <c r="H124" s="73"/>
      <c r="I124" s="10" t="s">
        <v>20</v>
      </c>
      <c r="J124" s="6">
        <v>4</v>
      </c>
      <c r="K124" s="6">
        <v>460</v>
      </c>
      <c r="L124" s="6">
        <f t="shared" si="4"/>
        <v>1840</v>
      </c>
      <c r="M124" s="76"/>
      <c r="N124" s="86"/>
      <c r="O124" s="76"/>
      <c r="P124" s="76"/>
      <c r="Q124" s="76"/>
      <c r="R124" s="91"/>
      <c r="S124" s="91"/>
    </row>
    <row r="125" spans="1:19" s="11" customFormat="1" ht="22.5" customHeight="1" x14ac:dyDescent="0.3">
      <c r="A125" s="74">
        <v>56</v>
      </c>
      <c r="B125" s="74" t="s">
        <v>187</v>
      </c>
      <c r="C125" s="74" t="s">
        <v>117</v>
      </c>
      <c r="D125" s="74" t="s">
        <v>83</v>
      </c>
      <c r="E125" s="74" t="s">
        <v>15</v>
      </c>
      <c r="F125" s="74" t="s">
        <v>185</v>
      </c>
      <c r="G125" s="74" t="s">
        <v>17</v>
      </c>
      <c r="H125" s="71">
        <v>45412</v>
      </c>
      <c r="I125" s="10" t="s">
        <v>18</v>
      </c>
      <c r="J125" s="6">
        <v>20</v>
      </c>
      <c r="K125" s="6">
        <v>95</v>
      </c>
      <c r="L125" s="6">
        <f t="shared" si="4"/>
        <v>1900</v>
      </c>
      <c r="M125" s="74">
        <f>L125+L126+L127+L128</f>
        <v>4425</v>
      </c>
      <c r="N125" s="74">
        <v>45</v>
      </c>
      <c r="O125" s="71">
        <v>45436</v>
      </c>
      <c r="P125" s="74">
        <v>0</v>
      </c>
      <c r="Q125" s="74">
        <v>4425</v>
      </c>
    </row>
    <row r="126" spans="1:19" s="11" customFormat="1" ht="22.5" customHeight="1" x14ac:dyDescent="0.3">
      <c r="A126" s="75"/>
      <c r="B126" s="75"/>
      <c r="C126" s="75"/>
      <c r="D126" s="75"/>
      <c r="E126" s="75"/>
      <c r="F126" s="75"/>
      <c r="G126" s="75"/>
      <c r="H126" s="72"/>
      <c r="I126" s="10" t="s">
        <v>19</v>
      </c>
      <c r="J126" s="6">
        <v>5</v>
      </c>
      <c r="K126" s="6">
        <v>185</v>
      </c>
      <c r="L126" s="6">
        <f t="shared" si="4"/>
        <v>925</v>
      </c>
      <c r="M126" s="75"/>
      <c r="N126" s="75"/>
      <c r="O126" s="75"/>
      <c r="P126" s="75"/>
      <c r="Q126" s="75"/>
    </row>
    <row r="127" spans="1:19" s="11" customFormat="1" ht="22.5" customHeight="1" x14ac:dyDescent="0.3">
      <c r="A127" s="75"/>
      <c r="B127" s="75"/>
      <c r="C127" s="75"/>
      <c r="D127" s="75"/>
      <c r="E127" s="75"/>
      <c r="F127" s="75"/>
      <c r="G127" s="75"/>
      <c r="H127" s="72"/>
      <c r="I127" s="10" t="s">
        <v>30</v>
      </c>
      <c r="J127" s="6">
        <v>1</v>
      </c>
      <c r="K127" s="6">
        <v>680</v>
      </c>
      <c r="L127" s="6">
        <f t="shared" si="4"/>
        <v>680</v>
      </c>
      <c r="M127" s="75"/>
      <c r="N127" s="75"/>
      <c r="O127" s="75"/>
      <c r="P127" s="75"/>
      <c r="Q127" s="75"/>
    </row>
    <row r="128" spans="1:19" s="11" customFormat="1" ht="22.5" customHeight="1" x14ac:dyDescent="0.3">
      <c r="A128" s="76"/>
      <c r="B128" s="76"/>
      <c r="C128" s="76"/>
      <c r="D128" s="76"/>
      <c r="E128" s="76"/>
      <c r="F128" s="76"/>
      <c r="G128" s="76"/>
      <c r="H128" s="73"/>
      <c r="I128" s="10" t="s">
        <v>20</v>
      </c>
      <c r="J128" s="6">
        <v>2</v>
      </c>
      <c r="K128" s="6">
        <v>460</v>
      </c>
      <c r="L128" s="6">
        <f t="shared" si="4"/>
        <v>920</v>
      </c>
      <c r="M128" s="76"/>
      <c r="N128" s="76"/>
      <c r="O128" s="76"/>
      <c r="P128" s="76"/>
      <c r="Q128" s="76"/>
    </row>
    <row r="129" spans="1:17" s="1" customFormat="1" ht="22.5" customHeight="1" x14ac:dyDescent="0.3">
      <c r="A129" s="13"/>
      <c r="B129" s="13"/>
      <c r="C129" s="13"/>
      <c r="D129" s="13"/>
      <c r="E129" s="13"/>
      <c r="F129" s="13"/>
      <c r="G129" s="13"/>
      <c r="H129" s="15"/>
      <c r="I129" s="12"/>
      <c r="J129" s="12"/>
      <c r="K129" s="12"/>
      <c r="L129" s="13"/>
      <c r="M129" s="13"/>
      <c r="N129" s="13"/>
      <c r="O129" s="13"/>
      <c r="P129" s="13"/>
      <c r="Q129" s="13"/>
    </row>
    <row r="130" spans="1:17" s="1" customFormat="1" ht="22.5" customHeight="1" x14ac:dyDescent="0.3">
      <c r="A130" s="13"/>
      <c r="B130" s="13"/>
      <c r="C130" s="13"/>
      <c r="D130" s="13"/>
      <c r="E130" s="13"/>
      <c r="F130" s="13"/>
      <c r="G130" s="13"/>
      <c r="H130" s="15"/>
      <c r="I130" s="12"/>
      <c r="J130" s="12"/>
      <c r="K130" s="12"/>
      <c r="L130" s="13"/>
      <c r="M130" s="13"/>
      <c r="N130" s="13"/>
      <c r="O130" s="13"/>
      <c r="P130" s="13"/>
      <c r="Q130" s="13"/>
    </row>
    <row r="131" spans="1:17" s="1" customFormat="1" ht="22.5" customHeight="1" thickBot="1" x14ac:dyDescent="0.35">
      <c r="A131" s="12"/>
      <c r="B131" s="12"/>
      <c r="C131" s="12"/>
      <c r="D131" s="12"/>
      <c r="E131" s="12"/>
      <c r="F131" s="12"/>
      <c r="G131" s="13"/>
      <c r="H131" s="15"/>
      <c r="I131" s="12"/>
      <c r="J131" s="13"/>
      <c r="K131" s="13"/>
      <c r="L131" s="13"/>
      <c r="M131" s="80"/>
      <c r="N131" s="81"/>
      <c r="O131" s="6"/>
      <c r="P131" s="13"/>
      <c r="Q131" s="13"/>
    </row>
    <row r="132" spans="1:17" ht="16.2" thickBot="1" x14ac:dyDescent="0.35">
      <c r="A132" s="36"/>
      <c r="B132" s="50"/>
      <c r="C132" s="50"/>
      <c r="D132" s="51"/>
      <c r="E132" s="52"/>
      <c r="F132" s="52"/>
      <c r="I132" s="12"/>
    </row>
    <row r="133" spans="1:17" x14ac:dyDescent="0.3">
      <c r="A133" s="47"/>
      <c r="B133" s="19"/>
      <c r="C133" s="19"/>
      <c r="D133" s="19"/>
      <c r="E133" s="53"/>
      <c r="F133" s="53"/>
      <c r="I133" s="12"/>
    </row>
    <row r="134" spans="1:17" ht="17.25" customHeight="1" x14ac:dyDescent="0.3">
      <c r="A134" s="47"/>
      <c r="B134" s="20"/>
      <c r="C134" s="13"/>
      <c r="D134" s="13"/>
      <c r="E134" s="35"/>
      <c r="F134" s="35"/>
      <c r="I134" s="12"/>
    </row>
    <row r="135" spans="1:17" ht="17.25" customHeight="1" x14ac:dyDescent="0.3">
      <c r="A135" s="47"/>
      <c r="B135" s="7"/>
      <c r="C135" s="13"/>
      <c r="D135" s="13"/>
      <c r="E135" s="35"/>
      <c r="F135" s="35"/>
    </row>
    <row r="136" spans="1:17" ht="17.25" customHeight="1" x14ac:dyDescent="0.3">
      <c r="A136" s="47"/>
      <c r="B136" s="7"/>
      <c r="C136" s="13"/>
      <c r="D136" s="13"/>
      <c r="E136" s="35"/>
      <c r="F136" s="35"/>
    </row>
    <row r="137" spans="1:17" ht="17.25" customHeight="1" x14ac:dyDescent="0.3">
      <c r="A137" s="47"/>
      <c r="B137" s="7"/>
      <c r="C137" s="13"/>
      <c r="D137" s="13"/>
      <c r="E137" s="35"/>
      <c r="F137" s="35"/>
    </row>
    <row r="138" spans="1:17" ht="17.25" customHeight="1" x14ac:dyDescent="0.3">
      <c r="A138" s="47"/>
      <c r="B138" s="7"/>
      <c r="C138" s="13"/>
      <c r="D138" s="13"/>
      <c r="E138" s="35"/>
      <c r="F138" s="35"/>
    </row>
    <row r="139" spans="1:17" ht="15" thickBot="1" x14ac:dyDescent="0.35">
      <c r="A139" s="48"/>
      <c r="B139" s="49"/>
      <c r="C139" s="49"/>
      <c r="D139" s="49"/>
      <c r="E139" s="46"/>
      <c r="F139" s="46"/>
    </row>
    <row r="140" spans="1:17" ht="19.5" customHeight="1" thickBot="1" x14ac:dyDescent="0.35">
      <c r="C140" s="54"/>
      <c r="D140" s="55"/>
      <c r="E140" s="56"/>
      <c r="F140" s="56"/>
    </row>
  </sheetData>
  <autoFilter ref="A1:R128" xr:uid="{00000000-0009-0000-0000-000000000000}"/>
  <mergeCells count="429">
    <mergeCell ref="R72:R75"/>
    <mergeCell ref="R121:R124"/>
    <mergeCell ref="S121:S124"/>
    <mergeCell ref="R6:R10"/>
    <mergeCell ref="S6:S10"/>
    <mergeCell ref="R98:R101"/>
    <mergeCell ref="S98:S101"/>
    <mergeCell ref="H125:H128"/>
    <mergeCell ref="A116:A119"/>
    <mergeCell ref="B116:B119"/>
    <mergeCell ref="C116:C119"/>
    <mergeCell ref="D116:D119"/>
    <mergeCell ref="E116:E119"/>
    <mergeCell ref="F116:F119"/>
    <mergeCell ref="G116:G119"/>
    <mergeCell ref="H116:H119"/>
    <mergeCell ref="A121:A124"/>
    <mergeCell ref="B121:B124"/>
    <mergeCell ref="C121:C124"/>
    <mergeCell ref="D121:D124"/>
    <mergeCell ref="E121:E124"/>
    <mergeCell ref="F121:F124"/>
    <mergeCell ref="G121:G124"/>
    <mergeCell ref="H121:H124"/>
    <mergeCell ref="A125:A128"/>
    <mergeCell ref="B125:B128"/>
    <mergeCell ref="C125:C128"/>
    <mergeCell ref="D125:D128"/>
    <mergeCell ref="E125:E128"/>
    <mergeCell ref="F125:F128"/>
    <mergeCell ref="G125:G128"/>
    <mergeCell ref="O114:O115"/>
    <mergeCell ref="P114:P115"/>
    <mergeCell ref="G114:G115"/>
    <mergeCell ref="A114:A115"/>
    <mergeCell ref="B114:B115"/>
    <mergeCell ref="C114:C115"/>
    <mergeCell ref="D114:D115"/>
    <mergeCell ref="E114:E115"/>
    <mergeCell ref="F114:F115"/>
    <mergeCell ref="H114:H115"/>
    <mergeCell ref="Q114:Q115"/>
    <mergeCell ref="N116:N119"/>
    <mergeCell ref="M116:M119"/>
    <mergeCell ref="Q116:Q119"/>
    <mergeCell ref="P125:P128"/>
    <mergeCell ref="Q125:Q128"/>
    <mergeCell ref="N121:N124"/>
    <mergeCell ref="M121:M124"/>
    <mergeCell ref="P121:P124"/>
    <mergeCell ref="Q121:Q124"/>
    <mergeCell ref="N125:N128"/>
    <mergeCell ref="O121:O124"/>
    <mergeCell ref="M125:M128"/>
    <mergeCell ref="O125:O128"/>
    <mergeCell ref="M114:M115"/>
    <mergeCell ref="N114:N115"/>
    <mergeCell ref="O79:O83"/>
    <mergeCell ref="P79:P83"/>
    <mergeCell ref="Q79:Q83"/>
    <mergeCell ref="H79:H83"/>
    <mergeCell ref="R79:R83"/>
    <mergeCell ref="A79:A83"/>
    <mergeCell ref="B79:B83"/>
    <mergeCell ref="C79:C83"/>
    <mergeCell ref="D79:D83"/>
    <mergeCell ref="E79:E83"/>
    <mergeCell ref="F79:F83"/>
    <mergeCell ref="G79:G83"/>
    <mergeCell ref="N79:N83"/>
    <mergeCell ref="H76:H78"/>
    <mergeCell ref="O76:O78"/>
    <mergeCell ref="P76:P78"/>
    <mergeCell ref="Q76:Q78"/>
    <mergeCell ref="A76:A78"/>
    <mergeCell ref="B76:B78"/>
    <mergeCell ref="C76:C78"/>
    <mergeCell ref="D76:D78"/>
    <mergeCell ref="E76:E78"/>
    <mergeCell ref="F76:F78"/>
    <mergeCell ref="G76:G78"/>
    <mergeCell ref="N76:N78"/>
    <mergeCell ref="M76:M78"/>
    <mergeCell ref="P72:P75"/>
    <mergeCell ref="Q72:Q75"/>
    <mergeCell ref="O68:O71"/>
    <mergeCell ref="P68:P71"/>
    <mergeCell ref="Q68:Q71"/>
    <mergeCell ref="A72:A75"/>
    <mergeCell ref="B72:B75"/>
    <mergeCell ref="C72:C75"/>
    <mergeCell ref="D72:D75"/>
    <mergeCell ref="E72:E75"/>
    <mergeCell ref="F72:F75"/>
    <mergeCell ref="G72:G75"/>
    <mergeCell ref="H72:H75"/>
    <mergeCell ref="H51:H52"/>
    <mergeCell ref="O51:O52"/>
    <mergeCell ref="P51:P52"/>
    <mergeCell ref="Q51:Q52"/>
    <mergeCell ref="A51:A52"/>
    <mergeCell ref="B51:B52"/>
    <mergeCell ref="C51:C52"/>
    <mergeCell ref="D51:D52"/>
    <mergeCell ref="E51:E52"/>
    <mergeCell ref="F51:F52"/>
    <mergeCell ref="G51:G52"/>
    <mergeCell ref="N51:N52"/>
    <mergeCell ref="Q47:Q49"/>
    <mergeCell ref="A47:A49"/>
    <mergeCell ref="B47:B49"/>
    <mergeCell ref="C47:C49"/>
    <mergeCell ref="D47:D49"/>
    <mergeCell ref="E47:E49"/>
    <mergeCell ref="F47:F49"/>
    <mergeCell ref="G47:G49"/>
    <mergeCell ref="H47:H49"/>
    <mergeCell ref="O47:O49"/>
    <mergeCell ref="P47:P49"/>
    <mergeCell ref="N47:N49"/>
    <mergeCell ref="F6:F10"/>
    <mergeCell ref="F11:F14"/>
    <mergeCell ref="G11:G14"/>
    <mergeCell ref="A2:A4"/>
    <mergeCell ref="B2:B4"/>
    <mergeCell ref="C2:C4"/>
    <mergeCell ref="D2:D4"/>
    <mergeCell ref="E2:E4"/>
    <mergeCell ref="F2:F4"/>
    <mergeCell ref="G2:G4"/>
    <mergeCell ref="A11:A14"/>
    <mergeCell ref="B11:B14"/>
    <mergeCell ref="C11:C14"/>
    <mergeCell ref="D11:D14"/>
    <mergeCell ref="E11:E14"/>
    <mergeCell ref="A6:A10"/>
    <mergeCell ref="B6:B10"/>
    <mergeCell ref="C6:C10"/>
    <mergeCell ref="D6:D10"/>
    <mergeCell ref="E6:E10"/>
    <mergeCell ref="H11:H14"/>
    <mergeCell ref="O11:O14"/>
    <mergeCell ref="P11:P14"/>
    <mergeCell ref="H20:H23"/>
    <mergeCell ref="P6:P10"/>
    <mergeCell ref="Q6:Q10"/>
    <mergeCell ref="G6:G10"/>
    <mergeCell ref="M2:M4"/>
    <mergeCell ref="H2:H4"/>
    <mergeCell ref="O2:O4"/>
    <mergeCell ref="Q11:Q14"/>
    <mergeCell ref="P2:P4"/>
    <mergeCell ref="Q2:Q4"/>
    <mergeCell ref="M6:M10"/>
    <mergeCell ref="H6:H10"/>
    <mergeCell ref="O6:O10"/>
    <mergeCell ref="M11:M14"/>
    <mergeCell ref="H24:H25"/>
    <mergeCell ref="Q15:Q19"/>
    <mergeCell ref="A15:A19"/>
    <mergeCell ref="B15:B19"/>
    <mergeCell ref="C15:C19"/>
    <mergeCell ref="D15:D19"/>
    <mergeCell ref="E15:E19"/>
    <mergeCell ref="F15:F19"/>
    <mergeCell ref="G15:G19"/>
    <mergeCell ref="M15:M19"/>
    <mergeCell ref="H15:H19"/>
    <mergeCell ref="O15:O19"/>
    <mergeCell ref="P15:P19"/>
    <mergeCell ref="M24:M25"/>
    <mergeCell ref="E31:E33"/>
    <mergeCell ref="F31:F33"/>
    <mergeCell ref="G31:G33"/>
    <mergeCell ref="M31:M33"/>
    <mergeCell ref="H31:H33"/>
    <mergeCell ref="Q24:Q25"/>
    <mergeCell ref="A20:A23"/>
    <mergeCell ref="B20:B23"/>
    <mergeCell ref="C20:C23"/>
    <mergeCell ref="D20:D23"/>
    <mergeCell ref="E20:E23"/>
    <mergeCell ref="F20:F23"/>
    <mergeCell ref="G20:G23"/>
    <mergeCell ref="M20:M23"/>
    <mergeCell ref="O20:O23"/>
    <mergeCell ref="P20:P23"/>
    <mergeCell ref="Q20:Q23"/>
    <mergeCell ref="G24:G25"/>
    <mergeCell ref="A24:A25"/>
    <mergeCell ref="B24:B25"/>
    <mergeCell ref="C24:C25"/>
    <mergeCell ref="D24:D25"/>
    <mergeCell ref="E24:E25"/>
    <mergeCell ref="F24:F25"/>
    <mergeCell ref="A35:A36"/>
    <mergeCell ref="B35:B36"/>
    <mergeCell ref="C35:C36"/>
    <mergeCell ref="D35:D36"/>
    <mergeCell ref="E35:E36"/>
    <mergeCell ref="P26:P28"/>
    <mergeCell ref="P29:P30"/>
    <mergeCell ref="O31:O33"/>
    <mergeCell ref="P31:P33"/>
    <mergeCell ref="O29:O30"/>
    <mergeCell ref="F35:F36"/>
    <mergeCell ref="G35:G36"/>
    <mergeCell ref="A26:A30"/>
    <mergeCell ref="B26:B30"/>
    <mergeCell ref="C26:C30"/>
    <mergeCell ref="D26:D30"/>
    <mergeCell ref="E26:E30"/>
    <mergeCell ref="F26:F30"/>
    <mergeCell ref="G26:G30"/>
    <mergeCell ref="O26:O28"/>
    <mergeCell ref="A31:A33"/>
    <mergeCell ref="B31:B33"/>
    <mergeCell ref="C31:C33"/>
    <mergeCell ref="D31:D33"/>
    <mergeCell ref="P38:P39"/>
    <mergeCell ref="M35:M36"/>
    <mergeCell ref="H35:H36"/>
    <mergeCell ref="O35:O36"/>
    <mergeCell ref="P35:P36"/>
    <mergeCell ref="N35:N36"/>
    <mergeCell ref="N38:N39"/>
    <mergeCell ref="Q35:Q36"/>
    <mergeCell ref="M26:M30"/>
    <mergeCell ref="H26:H30"/>
    <mergeCell ref="Q26:Q30"/>
    <mergeCell ref="Q31:Q33"/>
    <mergeCell ref="Q38:Q39"/>
    <mergeCell ref="O38:O39"/>
    <mergeCell ref="A38:A39"/>
    <mergeCell ref="B38:B39"/>
    <mergeCell ref="C38:C39"/>
    <mergeCell ref="D38:D39"/>
    <mergeCell ref="E38:E39"/>
    <mergeCell ref="F38:F39"/>
    <mergeCell ref="G38:G39"/>
    <mergeCell ref="M44:M45"/>
    <mergeCell ref="H44:H45"/>
    <mergeCell ref="M38:M39"/>
    <mergeCell ref="H38:H39"/>
    <mergeCell ref="O44:O45"/>
    <mergeCell ref="P44:P45"/>
    <mergeCell ref="Q44:Q45"/>
    <mergeCell ref="A44:A45"/>
    <mergeCell ref="B44:B45"/>
    <mergeCell ref="C44:C45"/>
    <mergeCell ref="D44:D45"/>
    <mergeCell ref="E44:E45"/>
    <mergeCell ref="F44:F45"/>
    <mergeCell ref="G44:G45"/>
    <mergeCell ref="N44:N45"/>
    <mergeCell ref="H59:H60"/>
    <mergeCell ref="O59:O60"/>
    <mergeCell ref="P59:P60"/>
    <mergeCell ref="Q59:Q60"/>
    <mergeCell ref="M62:M64"/>
    <mergeCell ref="A62:A64"/>
    <mergeCell ref="B62:B64"/>
    <mergeCell ref="C62:C64"/>
    <mergeCell ref="D62:D64"/>
    <mergeCell ref="E62:E64"/>
    <mergeCell ref="F62:F64"/>
    <mergeCell ref="G62:G64"/>
    <mergeCell ref="N62:N64"/>
    <mergeCell ref="H62:H64"/>
    <mergeCell ref="O62:O64"/>
    <mergeCell ref="P62:P64"/>
    <mergeCell ref="Q62:Q64"/>
    <mergeCell ref="A59:A60"/>
    <mergeCell ref="B59:B60"/>
    <mergeCell ref="C59:C60"/>
    <mergeCell ref="D59:D60"/>
    <mergeCell ref="E59:E60"/>
    <mergeCell ref="F59:F60"/>
    <mergeCell ref="G59:G60"/>
    <mergeCell ref="Q66:Q67"/>
    <mergeCell ref="A66:A67"/>
    <mergeCell ref="B66:B67"/>
    <mergeCell ref="C66:C67"/>
    <mergeCell ref="D66:D67"/>
    <mergeCell ref="E66:E67"/>
    <mergeCell ref="F66:F67"/>
    <mergeCell ref="G66:G67"/>
    <mergeCell ref="H86:H88"/>
    <mergeCell ref="O86:O88"/>
    <mergeCell ref="P86:P88"/>
    <mergeCell ref="Q86:Q88"/>
    <mergeCell ref="A68:A71"/>
    <mergeCell ref="B68:B71"/>
    <mergeCell ref="C68:C71"/>
    <mergeCell ref="D68:D71"/>
    <mergeCell ref="O66:O67"/>
    <mergeCell ref="P66:P67"/>
    <mergeCell ref="E68:E71"/>
    <mergeCell ref="F68:F71"/>
    <mergeCell ref="G68:G71"/>
    <mergeCell ref="H68:H71"/>
    <mergeCell ref="N72:N75"/>
    <mergeCell ref="O72:O75"/>
    <mergeCell ref="O89:O92"/>
    <mergeCell ref="P89:P92"/>
    <mergeCell ref="Q89:Q92"/>
    <mergeCell ref="H89:H92"/>
    <mergeCell ref="G86:G88"/>
    <mergeCell ref="A86:A88"/>
    <mergeCell ref="B86:B88"/>
    <mergeCell ref="C86:C88"/>
    <mergeCell ref="D86:D88"/>
    <mergeCell ref="E86:E88"/>
    <mergeCell ref="F86:F88"/>
    <mergeCell ref="A89:A92"/>
    <mergeCell ref="B89:B92"/>
    <mergeCell ref="C89:C92"/>
    <mergeCell ref="D89:D92"/>
    <mergeCell ref="E89:E92"/>
    <mergeCell ref="F89:F92"/>
    <mergeCell ref="G89:G92"/>
    <mergeCell ref="N89:N92"/>
    <mergeCell ref="M89:M92"/>
    <mergeCell ref="Q95:Q97"/>
    <mergeCell ref="A98:A101"/>
    <mergeCell ref="B98:B101"/>
    <mergeCell ref="C98:C101"/>
    <mergeCell ref="D98:D101"/>
    <mergeCell ref="E98:E101"/>
    <mergeCell ref="F98:F101"/>
    <mergeCell ref="G98:G101"/>
    <mergeCell ref="N98:N101"/>
    <mergeCell ref="M98:M101"/>
    <mergeCell ref="O98:O101"/>
    <mergeCell ref="P98:P101"/>
    <mergeCell ref="Q98:Q101"/>
    <mergeCell ref="H98:H101"/>
    <mergeCell ref="M95:M97"/>
    <mergeCell ref="A95:A97"/>
    <mergeCell ref="B95:B97"/>
    <mergeCell ref="C95:C97"/>
    <mergeCell ref="D95:D97"/>
    <mergeCell ref="E95:E97"/>
    <mergeCell ref="F95:F97"/>
    <mergeCell ref="G95:G97"/>
    <mergeCell ref="A102:A103"/>
    <mergeCell ref="B102:B103"/>
    <mergeCell ref="C102:C103"/>
    <mergeCell ref="D102:D103"/>
    <mergeCell ref="E102:E103"/>
    <mergeCell ref="F102:F103"/>
    <mergeCell ref="G102:G103"/>
    <mergeCell ref="N102:N103"/>
    <mergeCell ref="H95:H97"/>
    <mergeCell ref="N95:N97"/>
    <mergeCell ref="H102:H103"/>
    <mergeCell ref="A104:A105"/>
    <mergeCell ref="B104:B105"/>
    <mergeCell ref="C104:C105"/>
    <mergeCell ref="D104:D105"/>
    <mergeCell ref="E104:E105"/>
    <mergeCell ref="F104:F105"/>
    <mergeCell ref="G104:G105"/>
    <mergeCell ref="A106:A107"/>
    <mergeCell ref="B106:B107"/>
    <mergeCell ref="C106:C107"/>
    <mergeCell ref="D106:D107"/>
    <mergeCell ref="E106:E107"/>
    <mergeCell ref="A110:A113"/>
    <mergeCell ref="B110:B113"/>
    <mergeCell ref="C110:C113"/>
    <mergeCell ref="D110:D113"/>
    <mergeCell ref="E110:E113"/>
    <mergeCell ref="F110:F113"/>
    <mergeCell ref="M110:M113"/>
    <mergeCell ref="N110:N113"/>
    <mergeCell ref="F106:F107"/>
    <mergeCell ref="G106:G107"/>
    <mergeCell ref="M106:M107"/>
    <mergeCell ref="N106:N107"/>
    <mergeCell ref="H106:H107"/>
    <mergeCell ref="M79:M83"/>
    <mergeCell ref="N59:N60"/>
    <mergeCell ref="M47:M49"/>
    <mergeCell ref="M72:M75"/>
    <mergeCell ref="H110:H113"/>
    <mergeCell ref="O110:O113"/>
    <mergeCell ref="P110:P113"/>
    <mergeCell ref="Q110:Q113"/>
    <mergeCell ref="G110:G113"/>
    <mergeCell ref="O102:O103"/>
    <mergeCell ref="P102:P103"/>
    <mergeCell ref="Q102:Q103"/>
    <mergeCell ref="M104:M105"/>
    <mergeCell ref="N104:N105"/>
    <mergeCell ref="H104:H105"/>
    <mergeCell ref="O104:O105"/>
    <mergeCell ref="P104:P105"/>
    <mergeCell ref="Q104:Q105"/>
    <mergeCell ref="M102:M103"/>
    <mergeCell ref="O106:O107"/>
    <mergeCell ref="P106:P107"/>
    <mergeCell ref="Q106:Q107"/>
    <mergeCell ref="O95:O97"/>
    <mergeCell ref="P95:P97"/>
    <mergeCell ref="H65:H67"/>
    <mergeCell ref="O108:O109"/>
    <mergeCell ref="O116:O119"/>
    <mergeCell ref="P116:P119"/>
    <mergeCell ref="R89:R92"/>
    <mergeCell ref="S89:S92"/>
    <mergeCell ref="T89:T92"/>
    <mergeCell ref="M131:N131"/>
    <mergeCell ref="N2:N4"/>
    <mergeCell ref="N6:N10"/>
    <mergeCell ref="N11:N14"/>
    <mergeCell ref="N15:N19"/>
    <mergeCell ref="N20:N23"/>
    <mergeCell ref="N24:N25"/>
    <mergeCell ref="N26:N30"/>
    <mergeCell ref="N31:N33"/>
    <mergeCell ref="M86:M88"/>
    <mergeCell ref="N86:N88"/>
    <mergeCell ref="M66:M67"/>
    <mergeCell ref="N66:N67"/>
    <mergeCell ref="N68:N71"/>
    <mergeCell ref="M68:M71"/>
    <mergeCell ref="M59:M60"/>
    <mergeCell ref="M51:M52"/>
  </mergeCells>
  <pageMargins left="0.7" right="0.7" top="0.75" bottom="0.75" header="0.3" footer="0.3"/>
  <pageSetup orientation="portrait" r:id="rId1"/>
  <ignoredErrors>
    <ignoredError sqref="M10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3"/>
  <sheetViews>
    <sheetView topLeftCell="F1" zoomScaleNormal="100" workbookViewId="0">
      <pane ySplit="1" topLeftCell="A2" activePane="bottomLeft" state="frozen"/>
      <selection pane="bottomLeft" activeCell="C11" sqref="C11"/>
    </sheetView>
  </sheetViews>
  <sheetFormatPr defaultRowHeight="14.4" x14ac:dyDescent="0.3"/>
  <cols>
    <col min="1" max="1" width="5.88671875" customWidth="1"/>
    <col min="2" max="2" width="27.6640625" style="18" bestFit="1" customWidth="1"/>
    <col min="3" max="3" width="15.6640625" bestFit="1" customWidth="1"/>
    <col min="4" max="4" width="11.33203125" bestFit="1" customWidth="1"/>
    <col min="5" max="5" width="12" customWidth="1"/>
    <col min="6" max="6" width="10.6640625" customWidth="1"/>
    <col min="7" max="7" width="16" bestFit="1" customWidth="1"/>
    <col min="8" max="8" width="23.109375" customWidth="1"/>
    <col min="11" max="11" width="7.6640625" bestFit="1" customWidth="1"/>
    <col min="12" max="12" width="9" customWidth="1"/>
    <col min="13" max="13" width="16.88671875" bestFit="1" customWidth="1"/>
  </cols>
  <sheetData>
    <row r="1" spans="1:15" s="3" customFormat="1" ht="36" customHeight="1" thickBot="1" x14ac:dyDescent="0.35">
      <c r="A1" s="27" t="s">
        <v>12</v>
      </c>
      <c r="B1" s="28" t="s">
        <v>0</v>
      </c>
      <c r="C1" s="23" t="s">
        <v>1</v>
      </c>
      <c r="D1" s="24" t="s">
        <v>2</v>
      </c>
      <c r="E1" s="24" t="s">
        <v>3</v>
      </c>
      <c r="F1" s="24" t="s">
        <v>10</v>
      </c>
      <c r="G1" s="25" t="s">
        <v>11</v>
      </c>
      <c r="H1" s="24" t="s">
        <v>4</v>
      </c>
      <c r="I1" s="24" t="s">
        <v>5</v>
      </c>
      <c r="J1" s="24" t="s">
        <v>6</v>
      </c>
      <c r="K1" s="24" t="s">
        <v>7</v>
      </c>
      <c r="L1" s="25" t="s">
        <v>112</v>
      </c>
      <c r="M1" s="25" t="s">
        <v>22</v>
      </c>
      <c r="N1" s="24" t="s">
        <v>21</v>
      </c>
      <c r="O1" s="26" t="s">
        <v>23</v>
      </c>
    </row>
    <row r="2" spans="1:15" s="1" customFormat="1" ht="22.5" customHeight="1" x14ac:dyDescent="0.3">
      <c r="A2" s="29">
        <v>1</v>
      </c>
      <c r="B2" s="30" t="s">
        <v>174</v>
      </c>
      <c r="C2" s="31" t="s">
        <v>33</v>
      </c>
      <c r="D2" s="31" t="s">
        <v>34</v>
      </c>
      <c r="E2" s="31" t="s">
        <v>15</v>
      </c>
      <c r="F2" s="31" t="s">
        <v>17</v>
      </c>
      <c r="G2" s="32">
        <v>45326</v>
      </c>
      <c r="H2" s="31" t="s">
        <v>190</v>
      </c>
      <c r="I2" s="31">
        <v>1</v>
      </c>
      <c r="J2" s="31">
        <v>255</v>
      </c>
      <c r="K2" s="31">
        <v>255</v>
      </c>
      <c r="L2" s="31">
        <v>2</v>
      </c>
      <c r="M2" s="32">
        <v>45326</v>
      </c>
      <c r="N2" s="31">
        <v>0</v>
      </c>
      <c r="O2" s="33">
        <v>255</v>
      </c>
    </row>
    <row r="3" spans="1:15" s="1" customFormat="1" x14ac:dyDescent="0.3">
      <c r="A3" s="34">
        <v>2</v>
      </c>
      <c r="B3" s="17" t="s">
        <v>189</v>
      </c>
      <c r="C3" s="13" t="s">
        <v>33</v>
      </c>
      <c r="D3" s="13" t="s">
        <v>34</v>
      </c>
      <c r="E3" s="13" t="s">
        <v>15</v>
      </c>
      <c r="F3" s="13" t="s">
        <v>17</v>
      </c>
      <c r="G3" s="15">
        <v>45326</v>
      </c>
      <c r="H3" s="13" t="s">
        <v>191</v>
      </c>
      <c r="I3" s="13">
        <v>1</v>
      </c>
      <c r="J3" s="13">
        <v>130</v>
      </c>
      <c r="K3" s="13">
        <v>130</v>
      </c>
      <c r="L3" s="13">
        <v>1</v>
      </c>
      <c r="M3" s="15">
        <v>45326</v>
      </c>
      <c r="N3" s="13">
        <v>0</v>
      </c>
      <c r="O3" s="35">
        <v>130</v>
      </c>
    </row>
    <row r="4" spans="1:15" s="1" customFormat="1" ht="22.5" customHeight="1" x14ac:dyDescent="0.3">
      <c r="A4" s="34">
        <v>3</v>
      </c>
      <c r="B4" s="16" t="s">
        <v>192</v>
      </c>
      <c r="C4" s="13" t="s">
        <v>33</v>
      </c>
      <c r="D4" s="13" t="s">
        <v>34</v>
      </c>
      <c r="E4" s="13" t="s">
        <v>15</v>
      </c>
      <c r="F4" s="13" t="s">
        <v>17</v>
      </c>
      <c r="G4" s="15">
        <v>45326</v>
      </c>
      <c r="H4" s="13" t="s">
        <v>191</v>
      </c>
      <c r="I4" s="13">
        <v>2</v>
      </c>
      <c r="J4" s="13">
        <v>130</v>
      </c>
      <c r="K4" s="13">
        <v>260</v>
      </c>
      <c r="L4" s="13">
        <v>2</v>
      </c>
      <c r="M4" s="15">
        <v>45326</v>
      </c>
      <c r="N4" s="13">
        <v>260</v>
      </c>
      <c r="O4" s="35">
        <v>0</v>
      </c>
    </row>
    <row r="5" spans="1:15" s="1" customFormat="1" ht="28.8" x14ac:dyDescent="0.3">
      <c r="A5" s="34">
        <v>4</v>
      </c>
      <c r="B5" s="17" t="s">
        <v>193</v>
      </c>
      <c r="C5" s="13" t="s">
        <v>38</v>
      </c>
      <c r="D5" s="13" t="s">
        <v>151</v>
      </c>
      <c r="E5" s="13" t="s">
        <v>15</v>
      </c>
      <c r="F5" s="13" t="s">
        <v>17</v>
      </c>
      <c r="G5" s="15">
        <v>45386</v>
      </c>
      <c r="H5" s="13" t="s">
        <v>194</v>
      </c>
      <c r="I5" s="13">
        <v>1</v>
      </c>
      <c r="J5" s="13">
        <v>630</v>
      </c>
      <c r="K5" s="13">
        <v>630</v>
      </c>
      <c r="L5" s="13">
        <v>5</v>
      </c>
      <c r="M5" s="13" t="s">
        <v>195</v>
      </c>
      <c r="N5" s="13">
        <v>0</v>
      </c>
      <c r="O5" s="35">
        <v>630</v>
      </c>
    </row>
    <row r="6" spans="1:15" s="1" customFormat="1" ht="28.8" x14ac:dyDescent="0.3">
      <c r="A6" s="34">
        <v>5</v>
      </c>
      <c r="B6" s="17" t="s">
        <v>196</v>
      </c>
      <c r="C6" s="13" t="s">
        <v>38</v>
      </c>
      <c r="D6" s="13" t="s">
        <v>151</v>
      </c>
      <c r="E6" s="13" t="s">
        <v>15</v>
      </c>
      <c r="F6" s="13" t="s">
        <v>17</v>
      </c>
      <c r="G6" s="15">
        <v>45386</v>
      </c>
      <c r="H6" s="13" t="s">
        <v>191</v>
      </c>
      <c r="I6" s="13">
        <v>1</v>
      </c>
      <c r="J6" s="13">
        <v>130</v>
      </c>
      <c r="K6" s="13">
        <v>130</v>
      </c>
      <c r="L6" s="13">
        <v>1</v>
      </c>
      <c r="M6" s="13" t="s">
        <v>195</v>
      </c>
      <c r="N6" s="13">
        <v>0</v>
      </c>
      <c r="O6" s="35">
        <v>130</v>
      </c>
    </row>
    <row r="7" spans="1:15" s="1" customFormat="1" ht="28.8" x14ac:dyDescent="0.3">
      <c r="A7" s="34">
        <v>6</v>
      </c>
      <c r="B7" s="17" t="s">
        <v>197</v>
      </c>
      <c r="C7" s="13" t="s">
        <v>38</v>
      </c>
      <c r="D7" s="13" t="s">
        <v>151</v>
      </c>
      <c r="E7" s="13" t="s">
        <v>15</v>
      </c>
      <c r="F7" s="13" t="s">
        <v>17</v>
      </c>
      <c r="G7" s="15">
        <v>45386</v>
      </c>
      <c r="H7" s="13" t="s">
        <v>191</v>
      </c>
      <c r="I7" s="13">
        <v>1</v>
      </c>
      <c r="J7" s="13">
        <v>130</v>
      </c>
      <c r="K7" s="13">
        <v>130</v>
      </c>
      <c r="L7" s="13">
        <v>1</v>
      </c>
      <c r="M7" s="13" t="s">
        <v>195</v>
      </c>
      <c r="N7" s="13">
        <v>130</v>
      </c>
      <c r="O7" s="35">
        <v>0</v>
      </c>
    </row>
    <row r="8" spans="1:15" s="1" customFormat="1" ht="25.5" customHeight="1" x14ac:dyDescent="0.3">
      <c r="A8" s="34">
        <v>7</v>
      </c>
      <c r="B8" s="17" t="s">
        <v>204</v>
      </c>
      <c r="C8" s="13" t="s">
        <v>38</v>
      </c>
      <c r="D8" s="13" t="s">
        <v>151</v>
      </c>
      <c r="E8" s="13" t="s">
        <v>15</v>
      </c>
      <c r="F8" s="13" t="s">
        <v>17</v>
      </c>
      <c r="G8" s="15">
        <v>45386</v>
      </c>
      <c r="H8" s="13" t="s">
        <v>191</v>
      </c>
      <c r="I8" s="13">
        <v>1</v>
      </c>
      <c r="J8" s="13">
        <v>130</v>
      </c>
      <c r="K8" s="13">
        <v>130</v>
      </c>
      <c r="L8" s="13">
        <v>1</v>
      </c>
      <c r="M8" s="13" t="s">
        <v>195</v>
      </c>
      <c r="N8" s="13">
        <v>130</v>
      </c>
      <c r="O8" s="35">
        <v>0</v>
      </c>
    </row>
    <row r="9" spans="1:15" s="1" customFormat="1" ht="28.8" x14ac:dyDescent="0.3">
      <c r="A9" s="34">
        <v>8</v>
      </c>
      <c r="B9" s="17" t="s">
        <v>198</v>
      </c>
      <c r="C9" s="13" t="s">
        <v>38</v>
      </c>
      <c r="D9" s="13" t="s">
        <v>151</v>
      </c>
      <c r="E9" s="13" t="s">
        <v>15</v>
      </c>
      <c r="F9" s="13" t="s">
        <v>17</v>
      </c>
      <c r="G9" s="15">
        <v>45386</v>
      </c>
      <c r="H9" s="13" t="s">
        <v>190</v>
      </c>
      <c r="I9" s="13">
        <v>1</v>
      </c>
      <c r="J9" s="13">
        <v>255</v>
      </c>
      <c r="K9" s="13">
        <v>255</v>
      </c>
      <c r="L9" s="13">
        <v>2</v>
      </c>
      <c r="M9" s="13" t="s">
        <v>195</v>
      </c>
      <c r="N9" s="13">
        <v>0</v>
      </c>
      <c r="O9" s="35">
        <v>255</v>
      </c>
    </row>
    <row r="10" spans="1:15" s="1" customFormat="1" ht="28.8" x14ac:dyDescent="0.3">
      <c r="A10" s="34">
        <v>9</v>
      </c>
      <c r="B10" s="17" t="s">
        <v>199</v>
      </c>
      <c r="C10" s="13" t="s">
        <v>38</v>
      </c>
      <c r="D10" s="13" t="s">
        <v>151</v>
      </c>
      <c r="E10" s="13" t="s">
        <v>15</v>
      </c>
      <c r="F10" s="13" t="s">
        <v>17</v>
      </c>
      <c r="G10" s="15">
        <v>45386</v>
      </c>
      <c r="H10" s="13" t="s">
        <v>190</v>
      </c>
      <c r="I10" s="13">
        <v>1</v>
      </c>
      <c r="J10" s="13">
        <v>255</v>
      </c>
      <c r="K10" s="13">
        <v>255</v>
      </c>
      <c r="L10" s="13">
        <v>2</v>
      </c>
      <c r="M10" s="13" t="s">
        <v>195</v>
      </c>
      <c r="N10" s="13">
        <v>255</v>
      </c>
      <c r="O10" s="35">
        <v>0</v>
      </c>
    </row>
    <row r="11" spans="1:15" s="1" customFormat="1" x14ac:dyDescent="0.3">
      <c r="A11" s="34">
        <v>10</v>
      </c>
      <c r="B11" s="17" t="s">
        <v>200</v>
      </c>
      <c r="C11" s="13" t="s">
        <v>38</v>
      </c>
      <c r="D11" s="13" t="s">
        <v>151</v>
      </c>
      <c r="E11" s="13" t="s">
        <v>15</v>
      </c>
      <c r="F11" s="13" t="s">
        <v>17</v>
      </c>
      <c r="G11" s="15">
        <v>45386</v>
      </c>
      <c r="H11" s="13" t="s">
        <v>191</v>
      </c>
      <c r="I11" s="13">
        <v>1</v>
      </c>
      <c r="J11" s="13">
        <v>130</v>
      </c>
      <c r="K11" s="13">
        <v>130</v>
      </c>
      <c r="L11" s="13">
        <v>1</v>
      </c>
      <c r="M11" s="13" t="s">
        <v>195</v>
      </c>
      <c r="N11" s="13">
        <v>0</v>
      </c>
      <c r="O11" s="35">
        <v>130</v>
      </c>
    </row>
    <row r="12" spans="1:15" s="1" customFormat="1" ht="28.8" x14ac:dyDescent="0.3">
      <c r="A12" s="34">
        <v>11</v>
      </c>
      <c r="B12" s="17" t="s">
        <v>201</v>
      </c>
      <c r="C12" s="13" t="s">
        <v>38</v>
      </c>
      <c r="D12" s="13" t="s">
        <v>151</v>
      </c>
      <c r="E12" s="13" t="s">
        <v>15</v>
      </c>
      <c r="F12" s="13" t="s">
        <v>17</v>
      </c>
      <c r="G12" s="15">
        <v>45386</v>
      </c>
      <c r="H12" s="13" t="s">
        <v>191</v>
      </c>
      <c r="I12" s="13">
        <v>1</v>
      </c>
      <c r="J12" s="13">
        <v>130</v>
      </c>
      <c r="K12" s="13">
        <v>130</v>
      </c>
      <c r="L12" s="13">
        <v>1</v>
      </c>
      <c r="M12" s="13" t="s">
        <v>195</v>
      </c>
      <c r="N12" s="13">
        <v>0</v>
      </c>
      <c r="O12" s="35">
        <v>130</v>
      </c>
    </row>
    <row r="13" spans="1:15" s="1" customFormat="1" ht="28.8" x14ac:dyDescent="0.3">
      <c r="A13" s="34">
        <v>12</v>
      </c>
      <c r="B13" s="17" t="s">
        <v>202</v>
      </c>
      <c r="C13" s="13" t="s">
        <v>38</v>
      </c>
      <c r="D13" s="13" t="s">
        <v>151</v>
      </c>
      <c r="E13" s="13" t="s">
        <v>15</v>
      </c>
      <c r="F13" s="13" t="s">
        <v>17</v>
      </c>
      <c r="G13" s="15">
        <v>45386</v>
      </c>
      <c r="H13" s="13" t="s">
        <v>203</v>
      </c>
      <c r="I13" s="13">
        <v>1</v>
      </c>
      <c r="J13" s="13">
        <v>1650</v>
      </c>
      <c r="K13" s="13">
        <v>1650</v>
      </c>
      <c r="L13" s="13">
        <v>10</v>
      </c>
      <c r="M13" s="13" t="s">
        <v>195</v>
      </c>
      <c r="N13" s="13">
        <v>1650</v>
      </c>
      <c r="O13" s="35">
        <v>0</v>
      </c>
    </row>
    <row r="14" spans="1:15" s="1" customFormat="1" ht="28.8" x14ac:dyDescent="0.3">
      <c r="A14" s="34">
        <v>13</v>
      </c>
      <c r="B14" s="17" t="s">
        <v>205</v>
      </c>
      <c r="C14" s="13" t="s">
        <v>42</v>
      </c>
      <c r="D14" s="13" t="s">
        <v>43</v>
      </c>
      <c r="E14" s="13" t="s">
        <v>15</v>
      </c>
      <c r="F14" s="13" t="s">
        <v>17</v>
      </c>
      <c r="G14" s="15">
        <v>45416</v>
      </c>
      <c r="H14" s="13" t="s">
        <v>191</v>
      </c>
      <c r="I14" s="13">
        <v>1</v>
      </c>
      <c r="J14" s="13">
        <v>130</v>
      </c>
      <c r="K14" s="13">
        <v>130</v>
      </c>
      <c r="L14" s="13">
        <v>1</v>
      </c>
      <c r="M14" s="15">
        <v>45416</v>
      </c>
      <c r="N14" s="13">
        <v>0</v>
      </c>
      <c r="O14" s="35">
        <v>130</v>
      </c>
    </row>
    <row r="15" spans="1:15" s="1" customFormat="1" x14ac:dyDescent="0.3">
      <c r="A15" s="34">
        <v>14</v>
      </c>
      <c r="B15" s="17" t="s">
        <v>206</v>
      </c>
      <c r="C15" s="13" t="s">
        <v>42</v>
      </c>
      <c r="D15" s="13" t="s">
        <v>43</v>
      </c>
      <c r="E15" s="13" t="s">
        <v>15</v>
      </c>
      <c r="F15" s="13" t="s">
        <v>17</v>
      </c>
      <c r="G15" s="15">
        <v>45416</v>
      </c>
      <c r="H15" s="13" t="s">
        <v>191</v>
      </c>
      <c r="I15" s="13">
        <v>1</v>
      </c>
      <c r="J15" s="13">
        <v>130</v>
      </c>
      <c r="K15" s="13">
        <v>130</v>
      </c>
      <c r="L15" s="13">
        <v>1</v>
      </c>
      <c r="M15" s="15">
        <v>45416</v>
      </c>
      <c r="N15" s="13">
        <v>0</v>
      </c>
      <c r="O15" s="35">
        <v>130</v>
      </c>
    </row>
    <row r="16" spans="1:15" s="1" customFormat="1" ht="28.8" x14ac:dyDescent="0.3">
      <c r="A16" s="34">
        <v>15</v>
      </c>
      <c r="B16" s="17" t="s">
        <v>207</v>
      </c>
      <c r="C16" s="13" t="s">
        <v>42</v>
      </c>
      <c r="D16" s="13" t="s">
        <v>43</v>
      </c>
      <c r="E16" s="13" t="s">
        <v>15</v>
      </c>
      <c r="F16" s="13" t="s">
        <v>17</v>
      </c>
      <c r="G16" s="15">
        <v>45416</v>
      </c>
      <c r="H16" s="13" t="s">
        <v>191</v>
      </c>
      <c r="I16" s="13">
        <v>1</v>
      </c>
      <c r="J16" s="13">
        <v>130</v>
      </c>
      <c r="K16" s="13">
        <v>130</v>
      </c>
      <c r="L16" s="13">
        <v>1</v>
      </c>
      <c r="M16" s="15">
        <v>45416</v>
      </c>
      <c r="N16" s="13">
        <v>0</v>
      </c>
      <c r="O16" s="35">
        <v>130</v>
      </c>
    </row>
    <row r="17" spans="1:15" s="1" customFormat="1" ht="22.5" customHeight="1" x14ac:dyDescent="0.3">
      <c r="A17" s="34">
        <v>16</v>
      </c>
      <c r="B17" s="16" t="s">
        <v>208</v>
      </c>
      <c r="C17" s="13" t="s">
        <v>58</v>
      </c>
      <c r="D17" s="13" t="s">
        <v>34</v>
      </c>
      <c r="E17" s="13" t="s">
        <v>15</v>
      </c>
      <c r="F17" s="13" t="s">
        <v>17</v>
      </c>
      <c r="G17" s="15">
        <v>45569</v>
      </c>
      <c r="H17" s="13" t="s">
        <v>191</v>
      </c>
      <c r="I17" s="13">
        <v>1</v>
      </c>
      <c r="J17" s="13">
        <v>130</v>
      </c>
      <c r="K17" s="13">
        <v>130</v>
      </c>
      <c r="L17" s="13">
        <v>1</v>
      </c>
      <c r="M17" s="15">
        <v>45569</v>
      </c>
      <c r="N17" s="13">
        <v>130</v>
      </c>
      <c r="O17" s="35">
        <v>0</v>
      </c>
    </row>
    <row r="18" spans="1:15" s="1" customFormat="1" ht="22.5" customHeight="1" x14ac:dyDescent="0.3">
      <c r="A18" s="34">
        <v>17</v>
      </c>
      <c r="B18" s="16" t="s">
        <v>209</v>
      </c>
      <c r="C18" s="13" t="s">
        <v>58</v>
      </c>
      <c r="D18" s="13" t="s">
        <v>34</v>
      </c>
      <c r="E18" s="13" t="s">
        <v>15</v>
      </c>
      <c r="F18" s="13" t="s">
        <v>17</v>
      </c>
      <c r="G18" s="15">
        <v>45569</v>
      </c>
      <c r="H18" s="13" t="s">
        <v>191</v>
      </c>
      <c r="I18" s="13">
        <v>1</v>
      </c>
      <c r="J18" s="13">
        <v>130</v>
      </c>
      <c r="K18" s="13">
        <v>130</v>
      </c>
      <c r="L18" s="13">
        <v>1</v>
      </c>
      <c r="M18" s="15">
        <v>45569</v>
      </c>
      <c r="N18" s="13">
        <v>0</v>
      </c>
      <c r="O18" s="35">
        <v>130</v>
      </c>
    </row>
    <row r="19" spans="1:15" s="1" customFormat="1" ht="22.5" customHeight="1" x14ac:dyDescent="0.3">
      <c r="A19" s="34">
        <v>18</v>
      </c>
      <c r="B19" s="16" t="s">
        <v>210</v>
      </c>
      <c r="C19" s="13" t="s">
        <v>58</v>
      </c>
      <c r="D19" s="13" t="s">
        <v>34</v>
      </c>
      <c r="E19" s="13" t="s">
        <v>15</v>
      </c>
      <c r="F19" s="13" t="s">
        <v>17</v>
      </c>
      <c r="G19" s="15">
        <v>45569</v>
      </c>
      <c r="H19" s="13" t="s">
        <v>191</v>
      </c>
      <c r="I19" s="13">
        <v>1</v>
      </c>
      <c r="J19" s="13">
        <v>130</v>
      </c>
      <c r="K19" s="13">
        <v>130</v>
      </c>
      <c r="L19" s="13">
        <v>1</v>
      </c>
      <c r="M19" s="15">
        <v>45569</v>
      </c>
      <c r="N19" s="13">
        <v>0</v>
      </c>
      <c r="O19" s="35">
        <v>130</v>
      </c>
    </row>
    <row r="20" spans="1:15" s="1" customFormat="1" ht="28.8" x14ac:dyDescent="0.3">
      <c r="A20" s="34">
        <v>19</v>
      </c>
      <c r="B20" s="17" t="s">
        <v>211</v>
      </c>
      <c r="C20" s="13" t="s">
        <v>58</v>
      </c>
      <c r="D20" s="13" t="s">
        <v>34</v>
      </c>
      <c r="E20" s="13" t="s">
        <v>15</v>
      </c>
      <c r="F20" s="13" t="s">
        <v>17</v>
      </c>
      <c r="G20" s="15">
        <v>45569</v>
      </c>
      <c r="H20" s="13" t="s">
        <v>191</v>
      </c>
      <c r="I20" s="13">
        <v>1</v>
      </c>
      <c r="J20" s="13">
        <v>130</v>
      </c>
      <c r="K20" s="13">
        <v>130</v>
      </c>
      <c r="L20" s="13">
        <v>1</v>
      </c>
      <c r="M20" s="13" t="s">
        <v>212</v>
      </c>
      <c r="N20" s="13">
        <v>0</v>
      </c>
      <c r="O20" s="35">
        <v>130</v>
      </c>
    </row>
    <row r="21" spans="1:15" s="1" customFormat="1" ht="28.8" x14ac:dyDescent="0.3">
      <c r="A21" s="34">
        <v>20</v>
      </c>
      <c r="B21" s="17" t="s">
        <v>213</v>
      </c>
      <c r="C21" s="13" t="s">
        <v>145</v>
      </c>
      <c r="D21" s="13" t="s">
        <v>43</v>
      </c>
      <c r="E21" s="13" t="s">
        <v>15</v>
      </c>
      <c r="F21" s="13" t="s">
        <v>17</v>
      </c>
      <c r="G21" s="15" t="s">
        <v>129</v>
      </c>
      <c r="H21" s="13" t="s">
        <v>191</v>
      </c>
      <c r="I21" s="13">
        <v>1</v>
      </c>
      <c r="J21" s="13">
        <v>130</v>
      </c>
      <c r="K21" s="13">
        <v>130</v>
      </c>
      <c r="L21" s="13">
        <v>1</v>
      </c>
      <c r="M21" s="13" t="s">
        <v>214</v>
      </c>
      <c r="N21" s="13">
        <v>0</v>
      </c>
      <c r="O21" s="35">
        <v>130</v>
      </c>
    </row>
    <row r="22" spans="1:15" ht="28.8" x14ac:dyDescent="0.3">
      <c r="A22" s="34">
        <v>21</v>
      </c>
      <c r="B22" s="21" t="s">
        <v>215</v>
      </c>
      <c r="C22" s="13" t="s">
        <v>177</v>
      </c>
      <c r="D22" s="13" t="s">
        <v>15</v>
      </c>
      <c r="E22" s="13" t="s">
        <v>15</v>
      </c>
      <c r="F22" s="13" t="s">
        <v>17</v>
      </c>
      <c r="G22" s="13" t="s">
        <v>216</v>
      </c>
      <c r="H22" s="13" t="s">
        <v>191</v>
      </c>
      <c r="I22" s="13">
        <v>1</v>
      </c>
      <c r="J22" s="13">
        <v>130</v>
      </c>
      <c r="K22" s="13">
        <v>130</v>
      </c>
      <c r="L22" s="13">
        <v>1</v>
      </c>
      <c r="M22" s="13" t="s">
        <v>216</v>
      </c>
      <c r="N22" s="13">
        <v>0</v>
      </c>
      <c r="O22" s="35">
        <v>130</v>
      </c>
    </row>
    <row r="23" spans="1:15" ht="28.8" x14ac:dyDescent="0.3">
      <c r="A23" s="34">
        <v>22</v>
      </c>
      <c r="B23" s="21" t="s">
        <v>217</v>
      </c>
      <c r="C23" s="13" t="s">
        <v>179</v>
      </c>
      <c r="D23" s="13" t="s">
        <v>43</v>
      </c>
      <c r="E23" s="13" t="s">
        <v>15</v>
      </c>
      <c r="F23" s="13" t="s">
        <v>17</v>
      </c>
      <c r="G23" s="13" t="s">
        <v>31</v>
      </c>
      <c r="H23" s="13" t="s">
        <v>190</v>
      </c>
      <c r="I23" s="13">
        <v>1</v>
      </c>
      <c r="J23" s="13">
        <v>255</v>
      </c>
      <c r="K23" s="13">
        <v>255</v>
      </c>
      <c r="L23" s="13">
        <v>2</v>
      </c>
      <c r="M23" s="13" t="s">
        <v>31</v>
      </c>
      <c r="N23" s="13">
        <v>0</v>
      </c>
      <c r="O23" s="35">
        <v>255</v>
      </c>
    </row>
    <row r="24" spans="1:15" ht="28.8" x14ac:dyDescent="0.3">
      <c r="A24" s="34">
        <v>23</v>
      </c>
      <c r="B24" s="21" t="s">
        <v>218</v>
      </c>
      <c r="C24" s="13" t="s">
        <v>179</v>
      </c>
      <c r="D24" s="13" t="s">
        <v>43</v>
      </c>
      <c r="E24" s="13" t="s">
        <v>15</v>
      </c>
      <c r="F24" s="13" t="s">
        <v>17</v>
      </c>
      <c r="G24" s="13" t="s">
        <v>31</v>
      </c>
      <c r="H24" s="13" t="s">
        <v>191</v>
      </c>
      <c r="I24" s="13">
        <v>1</v>
      </c>
      <c r="J24" s="13">
        <v>130</v>
      </c>
      <c r="K24" s="13">
        <v>130</v>
      </c>
      <c r="L24" s="13">
        <v>1</v>
      </c>
      <c r="M24" s="13" t="s">
        <v>31</v>
      </c>
      <c r="N24" s="13">
        <v>0</v>
      </c>
      <c r="O24" s="35">
        <v>130</v>
      </c>
    </row>
    <row r="25" spans="1:15" ht="17.25" customHeight="1" x14ac:dyDescent="0.3">
      <c r="A25" s="34">
        <v>24</v>
      </c>
      <c r="B25" s="22" t="s">
        <v>219</v>
      </c>
      <c r="C25" s="13" t="s">
        <v>183</v>
      </c>
      <c r="D25" s="13" t="s">
        <v>34</v>
      </c>
      <c r="E25" s="13" t="s">
        <v>15</v>
      </c>
      <c r="F25" s="13" t="s">
        <v>17</v>
      </c>
      <c r="G25" s="13" t="s">
        <v>220</v>
      </c>
      <c r="H25" s="13" t="s">
        <v>191</v>
      </c>
      <c r="I25" s="13">
        <v>1</v>
      </c>
      <c r="J25" s="13">
        <v>130</v>
      </c>
      <c r="K25" s="13">
        <v>130</v>
      </c>
      <c r="L25" s="13">
        <v>1</v>
      </c>
      <c r="M25" s="13" t="s">
        <v>55</v>
      </c>
      <c r="N25" s="13">
        <v>0</v>
      </c>
      <c r="O25" s="35">
        <v>130</v>
      </c>
    </row>
    <row r="26" spans="1:15" ht="28.8" x14ac:dyDescent="0.3">
      <c r="A26" s="34">
        <v>25</v>
      </c>
      <c r="B26" s="21" t="s">
        <v>221</v>
      </c>
      <c r="C26" s="13" t="s">
        <v>222</v>
      </c>
      <c r="D26" s="13" t="s">
        <v>83</v>
      </c>
      <c r="E26" s="13" t="s">
        <v>15</v>
      </c>
      <c r="F26" s="13" t="s">
        <v>17</v>
      </c>
      <c r="G26" s="13" t="s">
        <v>223</v>
      </c>
      <c r="H26" s="13" t="s">
        <v>191</v>
      </c>
      <c r="I26" s="13">
        <v>1</v>
      </c>
      <c r="J26" s="13">
        <v>130</v>
      </c>
      <c r="K26" s="13">
        <v>130</v>
      </c>
      <c r="L26" s="13">
        <v>1</v>
      </c>
      <c r="M26" s="13" t="s">
        <v>186</v>
      </c>
      <c r="N26" s="13">
        <v>0</v>
      </c>
      <c r="O26" s="35">
        <v>130</v>
      </c>
    </row>
    <row r="27" spans="1:15" ht="15" thickBot="1" x14ac:dyDescent="0.35">
      <c r="A27" s="40"/>
      <c r="B27" s="37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9"/>
    </row>
    <row r="28" spans="1:15" ht="20.25" customHeight="1" thickBot="1" x14ac:dyDescent="0.4">
      <c r="A28" s="36"/>
      <c r="B28" s="41" t="s">
        <v>188</v>
      </c>
      <c r="C28" s="42"/>
      <c r="D28" s="42"/>
      <c r="E28" s="42"/>
      <c r="F28" s="42"/>
      <c r="G28" s="42"/>
      <c r="H28" s="42"/>
      <c r="I28" s="41">
        <f>SUM(I2:I27)</f>
        <v>26</v>
      </c>
      <c r="J28" s="42"/>
      <c r="K28" s="42">
        <f>SUM(K2:K26)</f>
        <v>5900</v>
      </c>
      <c r="L28" s="41">
        <f>SUM(L2:L27)</f>
        <v>43</v>
      </c>
      <c r="M28" s="42"/>
      <c r="N28" s="43">
        <f>SUM(N2:N27)</f>
        <v>2555</v>
      </c>
      <c r="O28" s="44">
        <f>SUM(O2:O27)</f>
        <v>3345</v>
      </c>
    </row>
    <row r="29" spans="1:15" ht="15" thickBot="1" x14ac:dyDescent="0.35"/>
    <row r="30" spans="1:15" ht="18.75" customHeight="1" x14ac:dyDescent="0.3">
      <c r="B30" s="29" t="s">
        <v>191</v>
      </c>
      <c r="C30" s="33">
        <v>20</v>
      </c>
    </row>
    <row r="31" spans="1:15" ht="18.75" customHeight="1" x14ac:dyDescent="0.3">
      <c r="B31" s="34" t="s">
        <v>190</v>
      </c>
      <c r="C31" s="35">
        <v>4</v>
      </c>
    </row>
    <row r="32" spans="1:15" ht="18.75" customHeight="1" x14ac:dyDescent="0.3">
      <c r="B32" s="34" t="s">
        <v>194</v>
      </c>
      <c r="C32" s="35">
        <v>1</v>
      </c>
    </row>
    <row r="33" spans="2:3" ht="18.75" customHeight="1" thickBot="1" x14ac:dyDescent="0.35">
      <c r="B33" s="45" t="s">
        <v>203</v>
      </c>
      <c r="C33" s="46">
        <v>1</v>
      </c>
    </row>
  </sheetData>
  <autoFilter ref="A1:P26" xr:uid="{00000000-0009-0000-0000-000001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APRIL 24-25</vt:lpstr>
      <vt:lpstr>CASH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2025-09-03T08:14:53Z</dcterms:modified>
</cp:coreProperties>
</file>