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83D4F784-B061-4CDF-B35B-B14836E47C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LY 24-25" sheetId="1" r:id="rId1"/>
    <sheet name="CASH" sheetId="2" r:id="rId2"/>
  </sheets>
  <definedNames>
    <definedName name="_xlnm._FilterDatabase" localSheetId="1" hidden="1">CASH!$A$1:$O$23</definedName>
    <definedName name="_xlnm._FilterDatabase" localSheetId="0" hidden="1">'JULY 24-25'!$A$1:$R$127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2" l="1"/>
  <c r="L127" i="1" l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M112" i="1" s="1"/>
  <c r="M114" i="1" l="1"/>
  <c r="M119" i="1"/>
  <c r="M126" i="1"/>
  <c r="M117" i="1"/>
  <c r="M122" i="1"/>
  <c r="L111" i="1"/>
  <c r="M111" i="1" s="1"/>
  <c r="L109" i="1"/>
  <c r="L108" i="1"/>
  <c r="L107" i="1"/>
  <c r="L81" i="1"/>
  <c r="L80" i="1"/>
  <c r="L106" i="1"/>
  <c r="L105" i="1"/>
  <c r="L104" i="1"/>
  <c r="L103" i="1"/>
  <c r="L102" i="1"/>
  <c r="L101" i="1"/>
  <c r="M101" i="1" s="1"/>
  <c r="L100" i="1"/>
  <c r="M100" i="1" s="1"/>
  <c r="M102" i="1" l="1"/>
  <c r="M105" i="1"/>
  <c r="L99" i="1"/>
  <c r="L98" i="1"/>
  <c r="L97" i="1"/>
  <c r="L96" i="1"/>
  <c r="L95" i="1"/>
  <c r="M96" i="1" l="1"/>
  <c r="M98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79" i="1"/>
  <c r="M79" i="1" s="1"/>
  <c r="L78" i="1"/>
  <c r="L77" i="1"/>
  <c r="M77" i="1" l="1"/>
  <c r="M87" i="1"/>
  <c r="M89" i="1"/>
  <c r="M83" i="1"/>
  <c r="M91" i="1"/>
  <c r="L76" i="1"/>
  <c r="L71" i="1"/>
  <c r="M71" i="1" s="1"/>
  <c r="L72" i="1"/>
  <c r="M72" i="1" s="1"/>
  <c r="L73" i="1"/>
  <c r="M73" i="1" s="1"/>
  <c r="L74" i="1"/>
  <c r="L75" i="1"/>
  <c r="L67" i="1"/>
  <c r="L68" i="1"/>
  <c r="L69" i="1"/>
  <c r="L70" i="1"/>
  <c r="M67" i="1" l="1"/>
  <c r="M75" i="1"/>
  <c r="L51" i="1"/>
  <c r="M51" i="1" s="1"/>
  <c r="L35" i="1"/>
  <c r="L36" i="1"/>
  <c r="L45" i="1"/>
  <c r="L46" i="1"/>
  <c r="L47" i="1"/>
  <c r="L48" i="1"/>
  <c r="L49" i="1"/>
  <c r="L50" i="1"/>
  <c r="M50" i="1" s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4" i="1"/>
  <c r="L43" i="1"/>
  <c r="L40" i="1"/>
  <c r="L41" i="1"/>
  <c r="L42" i="1"/>
  <c r="L39" i="1"/>
  <c r="L37" i="1"/>
  <c r="M37" i="1" s="1"/>
  <c r="M43" i="1" l="1"/>
  <c r="M54" i="1"/>
  <c r="M39" i="1"/>
  <c r="M52" i="1"/>
  <c r="M47" i="1"/>
  <c r="M35" i="1"/>
  <c r="M59" i="1"/>
  <c r="M45" i="1"/>
  <c r="M61" i="1"/>
  <c r="M65" i="1"/>
  <c r="L23" i="1" l="1"/>
  <c r="L24" i="1"/>
  <c r="L25" i="1"/>
  <c r="L26" i="1"/>
  <c r="L27" i="1"/>
  <c r="L28" i="1"/>
  <c r="L29" i="1"/>
  <c r="L30" i="1"/>
  <c r="L31" i="1"/>
  <c r="L32" i="1"/>
  <c r="L33" i="1"/>
  <c r="L34" i="1"/>
  <c r="L3" i="1"/>
  <c r="L2" i="1"/>
  <c r="M2" i="1" l="1"/>
  <c r="M33" i="1"/>
  <c r="M29" i="1"/>
  <c r="M27" i="1"/>
  <c r="M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6" i="1" l="1"/>
  <c r="M16" i="1"/>
  <c r="M4" i="1"/>
  <c r="M21" i="1"/>
  <c r="M11" i="1"/>
</calcChain>
</file>

<file path=xl/sharedStrings.xml><?xml version="1.0" encoding="utf-8"?>
<sst xmlns="http://schemas.openxmlformats.org/spreadsheetml/2006/main" count="616" uniqueCount="214">
  <si>
    <t>SR
 NO.</t>
  </si>
  <si>
    <t>NAME</t>
  </si>
  <si>
    <t>VILLAGE</t>
  </si>
  <si>
    <t>TALUKA</t>
  </si>
  <si>
    <t>DISTRICT</t>
  </si>
  <si>
    <t>INV NO</t>
  </si>
  <si>
    <t>REF.</t>
  </si>
  <si>
    <t>PACKING</t>
  </si>
  <si>
    <t>RATE</t>
  </si>
  <si>
    <t>TOTAL
 LTR</t>
  </si>
  <si>
    <t>DISPATCH
 DATE</t>
  </si>
  <si>
    <t>PAYMENT
DATE</t>
  </si>
  <si>
    <t>G-PAY</t>
  </si>
  <si>
    <t>CASH</t>
  </si>
  <si>
    <t>ANAND</t>
  </si>
  <si>
    <t>DEMO</t>
  </si>
  <si>
    <t>QTN</t>
  </si>
  <si>
    <t>AMT</t>
  </si>
  <si>
    <t>CHQ</t>
  </si>
  <si>
    <t>VADODARA</t>
  </si>
  <si>
    <t>KHAMBHAT</t>
  </si>
  <si>
    <t>ANKALAV</t>
  </si>
  <si>
    <t>SAVLI</t>
  </si>
  <si>
    <t>BY</t>
  </si>
  <si>
    <t>RRN</t>
  </si>
  <si>
    <t>ANKLAV</t>
  </si>
  <si>
    <t>1 LTR PLASTIC JAR</t>
  </si>
  <si>
    <t>2 LTR PLASTIC JAR</t>
  </si>
  <si>
    <t>5 LTR STEEL BARNI</t>
  </si>
  <si>
    <t>VIKRAMBHAI RAMANBHAI CHAUHAN</t>
  </si>
  <si>
    <t>NANI BHADOL</t>
  </si>
  <si>
    <t>0135/24-25</t>
  </si>
  <si>
    <t>SHABBIRBHAI RATHOD</t>
  </si>
  <si>
    <t>NAPAD VANTO</t>
  </si>
  <si>
    <t>0136/24/25</t>
  </si>
  <si>
    <t>VISIT</t>
  </si>
  <si>
    <t>MANUBHAI SOMABHAI CHAUHAN</t>
  </si>
  <si>
    <t>BAJIPURA</t>
  </si>
  <si>
    <t>0137/24-25</t>
  </si>
  <si>
    <t>5 LTR PLASTIC JAR</t>
  </si>
  <si>
    <t>10  LTR STEEL BARNI</t>
  </si>
  <si>
    <t xml:space="preserve">ANAND </t>
  </si>
  <si>
    <t>0138/24-25</t>
  </si>
  <si>
    <t>STOCK</t>
  </si>
  <si>
    <t>SACHINBHAI PATEL</t>
  </si>
  <si>
    <t>DAVOL</t>
  </si>
  <si>
    <t>PETLAD</t>
  </si>
  <si>
    <t>0139/24-25</t>
  </si>
  <si>
    <t>PHONE</t>
  </si>
  <si>
    <t>20 LTR CARBO</t>
  </si>
  <si>
    <t>SATISHBHAI</t>
  </si>
  <si>
    <t>BHAVANIPURA</t>
  </si>
  <si>
    <t>0140/24-25</t>
  </si>
  <si>
    <t>20 LTR STEEL BARNI</t>
  </si>
  <si>
    <t>LABHUBHAI - MANRTY
DR. SURESHBHAI</t>
  </si>
  <si>
    <t>MUJKUVA</t>
  </si>
  <si>
    <t>0141/24-25</t>
  </si>
  <si>
    <t>10 LTR STEEL BARNI</t>
  </si>
  <si>
    <t>0142/24-25</t>
  </si>
  <si>
    <t>DILIPBHAI PADHIYAR</t>
  </si>
  <si>
    <t>KESHAVPURA</t>
  </si>
  <si>
    <t>0143/24-25</t>
  </si>
  <si>
    <t xml:space="preserve">Dr. SURESHBHAI </t>
  </si>
  <si>
    <t>0144/24-25</t>
  </si>
  <si>
    <t>Dr. DINESHBHAI MAGANBHAI PADHIYAR</t>
  </si>
  <si>
    <t>0145/24-25</t>
  </si>
  <si>
    <t>YOGIRAJ NAKASHE</t>
  </si>
  <si>
    <t>MUMBAI</t>
  </si>
  <si>
    <t>LOWER PAREL WEST</t>
  </si>
  <si>
    <t>0146/24-25</t>
  </si>
  <si>
    <t>COURIER CHARGES</t>
  </si>
  <si>
    <t>KIRANBHAI RATHOD</t>
  </si>
  <si>
    <t>AMBALI</t>
  </si>
  <si>
    <t>0147/24-25</t>
  </si>
  <si>
    <t>CHANDRAKANTBHAI  YADAV</t>
  </si>
  <si>
    <t>PRATAPPURA</t>
  </si>
  <si>
    <t>0148/24-25</t>
  </si>
  <si>
    <t>14/07/2024</t>
  </si>
  <si>
    <t>20 LTR PLASTIC CAN</t>
  </si>
  <si>
    <t xml:space="preserve">ARJUNBHAI </t>
  </si>
  <si>
    <t>DALI</t>
  </si>
  <si>
    <t>KHMABHAT</t>
  </si>
  <si>
    <t>0149/24-25</t>
  </si>
  <si>
    <t>Dr. PRITESHBHAI THAKOR</t>
  </si>
  <si>
    <t>VICHCHYAPURA</t>
  </si>
  <si>
    <t>0150/24-25</t>
  </si>
  <si>
    <t>ANKITBHAI RABARI</t>
  </si>
  <si>
    <t>VATRA</t>
  </si>
  <si>
    <t>0151/24-25</t>
  </si>
  <si>
    <t>NAVLI</t>
  </si>
  <si>
    <t>0152/24-25</t>
  </si>
  <si>
    <t>JITENDRABHAI</t>
  </si>
  <si>
    <t>DAMPURA</t>
  </si>
  <si>
    <t>0153/24-25</t>
  </si>
  <si>
    <t>0154/24-25</t>
  </si>
  <si>
    <t>GANPATBHAI</t>
  </si>
  <si>
    <t>RAIPURA</t>
  </si>
  <si>
    <t>PADRA</t>
  </si>
  <si>
    <t>0155/24-25</t>
  </si>
  <si>
    <t>0156/24-25</t>
  </si>
  <si>
    <t>0157/24-25</t>
  </si>
  <si>
    <t>16/07/2024</t>
  </si>
  <si>
    <t>0158/24-25</t>
  </si>
  <si>
    <t>RAJVANTSINH SINDHA</t>
  </si>
  <si>
    <t>AMODAR</t>
  </si>
  <si>
    <t>VAGHODIYA</t>
  </si>
  <si>
    <t>0159/24-25</t>
  </si>
  <si>
    <t>KIRITBHAI PARMAR</t>
  </si>
  <si>
    <t>SHERPURA</t>
  </si>
  <si>
    <t>0160/24-25</t>
  </si>
  <si>
    <t>JAYESHBHAI MULJIBHAI MAKVANA</t>
  </si>
  <si>
    <t>NAMISARA</t>
  </si>
  <si>
    <t>0161/24-25</t>
  </si>
  <si>
    <t>PRAVINBHAI BHALIYA</t>
  </si>
  <si>
    <t>MAL NAKLIYA</t>
  </si>
  <si>
    <t>0162/24-25</t>
  </si>
  <si>
    <t>SANJAYBHAI MAHARAJ</t>
  </si>
  <si>
    <t>NANDIVAS GAUSHALA -VYARA</t>
  </si>
  <si>
    <t>VAGHODIA</t>
  </si>
  <si>
    <t>0163/24-25</t>
  </si>
  <si>
    <t>PRAVINBHAI CHAUHAN</t>
  </si>
  <si>
    <t>MAHAPURA</t>
  </si>
  <si>
    <t>0164/24-25</t>
  </si>
  <si>
    <t>PAID TO 
VIPSA PANDYA</t>
  </si>
  <si>
    <t>VALAMBHAI BHARVAD</t>
  </si>
  <si>
    <t>KARJAN</t>
  </si>
  <si>
    <t>0165/24-25</t>
  </si>
  <si>
    <t>KAMLESHBHAI SADHU</t>
  </si>
  <si>
    <t>BHARTHANA</t>
  </si>
  <si>
    <t>KARAJAN</t>
  </si>
  <si>
    <t>0166/24-25</t>
  </si>
  <si>
    <t>DINESHBHAI AHIR</t>
  </si>
  <si>
    <t>SITPUR</t>
  </si>
  <si>
    <t>DABHOI</t>
  </si>
  <si>
    <t>0167/24-25</t>
  </si>
  <si>
    <t>20 LITAR CARBO</t>
  </si>
  <si>
    <t>CHANVADA</t>
  </si>
  <si>
    <t>0168/24-25</t>
  </si>
  <si>
    <t>RAHEMATKHAN RATHOD</t>
  </si>
  <si>
    <t xml:space="preserve">JYOTIBEN </t>
  </si>
  <si>
    <t>DARAPURA</t>
  </si>
  <si>
    <t>0169/24-25</t>
  </si>
  <si>
    <t>0170/24-25</t>
  </si>
  <si>
    <t>0171/24-25</t>
  </si>
  <si>
    <t xml:space="preserve">VANRAJBHAI </t>
  </si>
  <si>
    <t>KALAMSAR</t>
  </si>
  <si>
    <t>0172/24-25</t>
  </si>
  <si>
    <t>DR. RAJUBHAI</t>
  </si>
  <si>
    <t>KHATNAL</t>
  </si>
  <si>
    <t>0173/24-25</t>
  </si>
  <si>
    <t>DR. PRITESHBHAI THAKOR</t>
  </si>
  <si>
    <t>VICHHYAPURA</t>
  </si>
  <si>
    <t>0174/24-25</t>
  </si>
  <si>
    <t>ARVINDBHAI PARSOTTAMBHAI PARMAR</t>
  </si>
  <si>
    <t>JANTRAL</t>
  </si>
  <si>
    <t>BORSAD</t>
  </si>
  <si>
    <t>0175/24-25</t>
  </si>
  <si>
    <t>PINTUBHAI THAKOR</t>
  </si>
  <si>
    <t>0176/24-25</t>
  </si>
  <si>
    <t xml:space="preserve">SATISHBHAI </t>
  </si>
  <si>
    <t>0177/24-25</t>
  </si>
  <si>
    <t>SABBIRBHAI RATHOD</t>
  </si>
  <si>
    <t>0178/24-25</t>
  </si>
  <si>
    <t>VINODBHAI PARMAR</t>
  </si>
  <si>
    <t>HARKHAPURA</t>
  </si>
  <si>
    <t>0179/24-25</t>
  </si>
  <si>
    <t>VINUBHAI SHANABHAI THAKOR</t>
  </si>
  <si>
    <t>0180/24-25</t>
  </si>
  <si>
    <t>SOMABHAI BABUBHAI PADHIYAR</t>
  </si>
  <si>
    <t>0181/24-25</t>
  </si>
  <si>
    <t xml:space="preserve">DR. SURESHBHAI </t>
  </si>
  <si>
    <t>0182/24-25</t>
  </si>
  <si>
    <t>CHANDRAKISHOR YADAV</t>
  </si>
  <si>
    <t>0183/24-25</t>
  </si>
  <si>
    <t>DR. DINESHBHAI MAGNABHAI PADHIYAR</t>
  </si>
  <si>
    <t>KESHAVPURA DAIRY</t>
  </si>
  <si>
    <t>0184/24-25</t>
  </si>
  <si>
    <t>DR. JYANTIBHAI</t>
  </si>
  <si>
    <t>KATHOL</t>
  </si>
  <si>
    <t>0185/24-25</t>
  </si>
  <si>
    <t>JIGNESHBHAI THAKOR</t>
  </si>
  <si>
    <t>FAGANI</t>
  </si>
  <si>
    <t>0186/24-25</t>
  </si>
  <si>
    <t>RAMESHBHAI PAARMA</t>
  </si>
  <si>
    <t>BHIMPURA</t>
  </si>
  <si>
    <t>0187/24-25</t>
  </si>
  <si>
    <t>31/07/2024</t>
  </si>
  <si>
    <t>0188/24-25</t>
  </si>
  <si>
    <t>CHQ NO. 902014104000087
DTD : 16/08/2024
BANK : THE KHEDA DISTRICT CENTRAL CO.OP.BANK LTD</t>
  </si>
  <si>
    <t>JOGAN</t>
  </si>
  <si>
    <t>DABHAI SAOLANKI</t>
  </si>
  <si>
    <t>RUPALBHAI JAYDIPBHAI PATEL</t>
  </si>
  <si>
    <t>DEVESHBHAI PATEL</t>
  </si>
  <si>
    <t>RAMESHBHAI JIVABHAI</t>
  </si>
  <si>
    <t>JAYESHKUMAR RAMANBHAI</t>
  </si>
  <si>
    <t xml:space="preserve">KAILASHBEN </t>
  </si>
  <si>
    <t>JYANTIBHAI BHIMABHAI PADHIYAR</t>
  </si>
  <si>
    <t>RAKESHBHAI UDESINH PADHIYAR</t>
  </si>
  <si>
    <t>MANJULABEN SAHNABHAI</t>
  </si>
  <si>
    <t>JASHUBHAI CHHATRASANG RAJ</t>
  </si>
  <si>
    <t>DEEPSINH BHARATSINH CHAUHAN</t>
  </si>
  <si>
    <t>SEJALBEN GOPALBHAI PATEL</t>
  </si>
  <si>
    <t xml:space="preserve">BHAVNABEN  SURKANTBHAI </t>
  </si>
  <si>
    <t>KISHANBHAI PARMAR</t>
  </si>
  <si>
    <t>DILIPBHAI SHANABHAI SOLANKI</t>
  </si>
  <si>
    <t>KANTABEN MANUBHAI</t>
  </si>
  <si>
    <t>13/07/2024</t>
  </si>
  <si>
    <t>ARJUNBHAI</t>
  </si>
  <si>
    <t>KANUBHA MAVSANG</t>
  </si>
  <si>
    <t>ARVINDBHAI PADHIYAR</t>
  </si>
  <si>
    <t>FINAL AMT</t>
  </si>
  <si>
    <t>TOTAL LTR</t>
  </si>
  <si>
    <t>PAYMENT DATE</t>
  </si>
  <si>
    <t>DISPATCH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</si>
</sst>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24009]mm/dd/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Border="1" applyAlignment="1">
      <alignment vertical="center"/>
    </xf>
    <xf numFmtId="0" fontId="0" fillId="0" borderId="7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6" fontId="0" fillId="0" borderId="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3" borderId="8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7"/>
  <sheetViews>
    <sheetView tabSelected="1" topLeftCell="D1" workbookViewId="0">
      <pane ySplit="1" topLeftCell="A2" activePane="bottomLeft" state="frozen"/>
      <selection pane="bottomLeft" activeCell="M2" sqref="M2:M3"/>
    </sheetView>
  </sheetViews>
  <sheetFormatPr defaultRowHeight="14.4" x14ac:dyDescent="0.3"/>
  <cols>
    <col min="1" max="1" width="5.109375" style="15" customWidth="1"/>
    <col min="2" max="2" width="24.109375" customWidth="1"/>
    <col min="3" max="3" width="16.6640625" bestFit="1" customWidth="1"/>
    <col min="4" max="4" width="13.109375" customWidth="1"/>
    <col min="5" max="5" width="11.33203125" bestFit="1" customWidth="1"/>
    <col min="6" max="6" width="12.5546875" bestFit="1" customWidth="1"/>
    <col min="8" max="8" width="19" style="92" bestFit="1" customWidth="1"/>
    <col min="9" max="9" width="19.44140625" customWidth="1"/>
    <col min="10" max="10" width="5.44140625" style="15" bestFit="1" customWidth="1"/>
    <col min="11" max="11" width="9.109375" style="15"/>
    <col min="12" max="12" width="11.6640625" style="15" bestFit="1" customWidth="1"/>
    <col min="13" max="13" width="15.5546875" style="15" bestFit="1" customWidth="1"/>
    <col min="14" max="14" width="11.44140625" style="15" bestFit="1" customWidth="1"/>
    <col min="15" max="15" width="20.33203125" style="92" bestFit="1" customWidth="1"/>
    <col min="16" max="18" width="9.109375" style="15"/>
    <col min="19" max="19" width="27.88671875" customWidth="1"/>
    <col min="20" max="20" width="30.109375" bestFit="1" customWidth="1"/>
  </cols>
  <sheetData>
    <row r="1" spans="1:21" s="2" customFormat="1" ht="3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9" t="s">
        <v>213</v>
      </c>
      <c r="I1" s="2" t="s">
        <v>7</v>
      </c>
      <c r="J1" s="2" t="s">
        <v>16</v>
      </c>
      <c r="K1" s="2" t="s">
        <v>8</v>
      </c>
      <c r="L1" s="2" t="s">
        <v>17</v>
      </c>
      <c r="M1" s="2" t="s">
        <v>210</v>
      </c>
      <c r="N1" s="1" t="s">
        <v>211</v>
      </c>
      <c r="O1" s="89" t="s">
        <v>212</v>
      </c>
      <c r="P1" s="2" t="s">
        <v>12</v>
      </c>
      <c r="Q1" s="2" t="s">
        <v>13</v>
      </c>
      <c r="R1" s="2" t="s">
        <v>18</v>
      </c>
      <c r="S1" s="2" t="s">
        <v>24</v>
      </c>
      <c r="T1" s="2" t="s">
        <v>23</v>
      </c>
    </row>
    <row r="2" spans="1:21" s="19" customFormat="1" ht="30" customHeight="1" x14ac:dyDescent="0.3">
      <c r="A2" s="40">
        <v>1</v>
      </c>
      <c r="B2" s="72" t="s">
        <v>29</v>
      </c>
      <c r="C2" s="74" t="s">
        <v>30</v>
      </c>
      <c r="D2" s="74" t="s">
        <v>22</v>
      </c>
      <c r="E2" s="74" t="s">
        <v>19</v>
      </c>
      <c r="F2" s="74" t="s">
        <v>31</v>
      </c>
      <c r="G2" s="40" t="s">
        <v>15</v>
      </c>
      <c r="H2" s="54">
        <v>45358</v>
      </c>
      <c r="I2" s="22" t="s">
        <v>26</v>
      </c>
      <c r="J2" s="20">
        <v>15</v>
      </c>
      <c r="K2" s="20">
        <v>95</v>
      </c>
      <c r="L2" s="20">
        <f>J2*K2</f>
        <v>1425</v>
      </c>
      <c r="M2" s="39">
        <f>L2+L3</f>
        <v>2350</v>
      </c>
      <c r="N2" s="39">
        <v>25</v>
      </c>
      <c r="O2" s="48"/>
      <c r="P2" s="39"/>
      <c r="Q2" s="39"/>
      <c r="R2" s="39"/>
      <c r="S2" s="39"/>
      <c r="T2" s="39"/>
      <c r="U2" s="23"/>
    </row>
    <row r="3" spans="1:21" s="19" customFormat="1" x14ac:dyDescent="0.3">
      <c r="A3" s="42"/>
      <c r="B3" s="73"/>
      <c r="C3" s="75"/>
      <c r="D3" s="75"/>
      <c r="E3" s="75"/>
      <c r="F3" s="75"/>
      <c r="G3" s="42"/>
      <c r="H3" s="55"/>
      <c r="I3" s="23" t="s">
        <v>27</v>
      </c>
      <c r="J3" s="20">
        <v>5</v>
      </c>
      <c r="K3" s="20">
        <v>185</v>
      </c>
      <c r="L3" s="20">
        <f t="shared" ref="L3" si="0">J3*K3</f>
        <v>925</v>
      </c>
      <c r="M3" s="39"/>
      <c r="N3" s="39"/>
      <c r="O3" s="48"/>
      <c r="P3" s="39"/>
      <c r="Q3" s="39"/>
      <c r="R3" s="39"/>
      <c r="S3" s="39"/>
      <c r="T3" s="39"/>
      <c r="U3" s="23"/>
    </row>
    <row r="4" spans="1:21" x14ac:dyDescent="0.3">
      <c r="A4" s="46">
        <v>2</v>
      </c>
      <c r="B4" s="46" t="s">
        <v>32</v>
      </c>
      <c r="C4" s="46" t="s">
        <v>33</v>
      </c>
      <c r="D4" s="46" t="s">
        <v>14</v>
      </c>
      <c r="E4" s="46" t="s">
        <v>14</v>
      </c>
      <c r="F4" s="46" t="s">
        <v>34</v>
      </c>
      <c r="G4" s="46" t="s">
        <v>35</v>
      </c>
      <c r="H4" s="52">
        <v>45389</v>
      </c>
      <c r="I4" s="11" t="s">
        <v>26</v>
      </c>
      <c r="J4" s="7">
        <v>5</v>
      </c>
      <c r="K4" s="7">
        <v>95</v>
      </c>
      <c r="L4" s="7">
        <f t="shared" ref="L4:L36" si="1">J4*K4</f>
        <v>475</v>
      </c>
      <c r="M4" s="46">
        <f>L4+L5</f>
        <v>1030</v>
      </c>
      <c r="N4" s="46">
        <v>11</v>
      </c>
      <c r="O4" s="80">
        <v>45299</v>
      </c>
      <c r="P4" s="46">
        <v>1030</v>
      </c>
      <c r="Q4" s="46">
        <v>0</v>
      </c>
      <c r="R4" s="46">
        <v>0</v>
      </c>
      <c r="S4" s="46"/>
      <c r="T4" s="46"/>
      <c r="U4" s="11"/>
    </row>
    <row r="5" spans="1:21" x14ac:dyDescent="0.3">
      <c r="A5" s="46"/>
      <c r="B5" s="46"/>
      <c r="C5" s="46"/>
      <c r="D5" s="46"/>
      <c r="E5" s="46"/>
      <c r="F5" s="46"/>
      <c r="G5" s="46"/>
      <c r="H5" s="52"/>
      <c r="I5" s="11" t="s">
        <v>27</v>
      </c>
      <c r="J5" s="7">
        <v>3</v>
      </c>
      <c r="K5" s="7">
        <v>185</v>
      </c>
      <c r="L5" s="7">
        <f t="shared" si="1"/>
        <v>555</v>
      </c>
      <c r="M5" s="46"/>
      <c r="N5" s="46"/>
      <c r="O5" s="80"/>
      <c r="P5" s="46"/>
      <c r="Q5" s="46"/>
      <c r="R5" s="46"/>
      <c r="S5" s="46"/>
      <c r="T5" s="46"/>
      <c r="U5" s="11"/>
    </row>
    <row r="6" spans="1:21" ht="15" customHeight="1" x14ac:dyDescent="0.3">
      <c r="A6" s="43">
        <v>3</v>
      </c>
      <c r="B6" s="56" t="s">
        <v>36</v>
      </c>
      <c r="C6" s="43" t="s">
        <v>37</v>
      </c>
      <c r="D6" s="43" t="s">
        <v>20</v>
      </c>
      <c r="E6" s="43" t="s">
        <v>14</v>
      </c>
      <c r="F6" s="43" t="s">
        <v>38</v>
      </c>
      <c r="G6" s="43" t="s">
        <v>15</v>
      </c>
      <c r="H6" s="47">
        <v>45389</v>
      </c>
      <c r="I6" s="8" t="s">
        <v>26</v>
      </c>
      <c r="J6" s="7">
        <v>31</v>
      </c>
      <c r="K6" s="7">
        <v>95</v>
      </c>
      <c r="L6" s="7">
        <f t="shared" si="1"/>
        <v>2945</v>
      </c>
      <c r="M6" s="46">
        <f>L6+L7+L8+L9+L10</f>
        <v>10470</v>
      </c>
      <c r="N6" s="46">
        <v>102</v>
      </c>
      <c r="O6" s="80">
        <v>45299</v>
      </c>
      <c r="P6" s="46">
        <v>10470</v>
      </c>
      <c r="Q6" s="46"/>
      <c r="R6" s="46"/>
      <c r="S6" s="46"/>
      <c r="T6" s="46"/>
      <c r="U6" s="11"/>
    </row>
    <row r="7" spans="1:21" x14ac:dyDescent="0.3">
      <c r="A7" s="44"/>
      <c r="B7" s="76"/>
      <c r="C7" s="44"/>
      <c r="D7" s="44"/>
      <c r="E7" s="44"/>
      <c r="F7" s="44"/>
      <c r="G7" s="44"/>
      <c r="H7" s="49"/>
      <c r="I7" s="11" t="s">
        <v>27</v>
      </c>
      <c r="J7" s="7">
        <v>13</v>
      </c>
      <c r="K7" s="7">
        <v>185</v>
      </c>
      <c r="L7" s="7">
        <f t="shared" si="1"/>
        <v>2405</v>
      </c>
      <c r="M7" s="46"/>
      <c r="N7" s="46"/>
      <c r="O7" s="80"/>
      <c r="P7" s="46"/>
      <c r="Q7" s="46"/>
      <c r="R7" s="46"/>
      <c r="S7" s="46"/>
      <c r="T7" s="46"/>
      <c r="U7" s="11"/>
    </row>
    <row r="8" spans="1:21" x14ac:dyDescent="0.3">
      <c r="A8" s="44"/>
      <c r="B8" s="76"/>
      <c r="C8" s="44"/>
      <c r="D8" s="44"/>
      <c r="E8" s="44"/>
      <c r="F8" s="44"/>
      <c r="G8" s="44"/>
      <c r="H8" s="49"/>
      <c r="I8" s="11" t="s">
        <v>28</v>
      </c>
      <c r="J8" s="7">
        <v>1</v>
      </c>
      <c r="K8" s="7">
        <v>680</v>
      </c>
      <c r="L8" s="7">
        <f t="shared" si="1"/>
        <v>680</v>
      </c>
      <c r="M8" s="46"/>
      <c r="N8" s="46"/>
      <c r="O8" s="80"/>
      <c r="P8" s="46"/>
      <c r="Q8" s="46"/>
      <c r="R8" s="46"/>
      <c r="S8" s="46"/>
      <c r="T8" s="46"/>
      <c r="U8" s="11"/>
    </row>
    <row r="9" spans="1:21" x14ac:dyDescent="0.3">
      <c r="A9" s="44"/>
      <c r="B9" s="76"/>
      <c r="C9" s="44"/>
      <c r="D9" s="44"/>
      <c r="E9" s="44"/>
      <c r="F9" s="44"/>
      <c r="G9" s="44"/>
      <c r="H9" s="49"/>
      <c r="I9" s="11" t="s">
        <v>39</v>
      </c>
      <c r="J9" s="7">
        <v>4</v>
      </c>
      <c r="K9" s="7">
        <v>460</v>
      </c>
      <c r="L9" s="7">
        <f t="shared" si="1"/>
        <v>1840</v>
      </c>
      <c r="M9" s="46"/>
      <c r="N9" s="46"/>
      <c r="O9" s="80"/>
      <c r="P9" s="46"/>
      <c r="Q9" s="46"/>
      <c r="R9" s="46"/>
      <c r="S9" s="46"/>
      <c r="T9" s="46"/>
      <c r="U9" s="11"/>
    </row>
    <row r="10" spans="1:21" x14ac:dyDescent="0.3">
      <c r="A10" s="45"/>
      <c r="B10" s="59"/>
      <c r="C10" s="45"/>
      <c r="D10" s="45"/>
      <c r="E10" s="45"/>
      <c r="F10" s="45"/>
      <c r="G10" s="45"/>
      <c r="H10" s="50"/>
      <c r="I10" s="11" t="s">
        <v>40</v>
      </c>
      <c r="J10" s="7">
        <v>2</v>
      </c>
      <c r="K10" s="7">
        <v>1300</v>
      </c>
      <c r="L10" s="7">
        <f t="shared" si="1"/>
        <v>2600</v>
      </c>
      <c r="M10" s="46"/>
      <c r="N10" s="46"/>
      <c r="O10" s="80"/>
      <c r="P10" s="46"/>
      <c r="Q10" s="46"/>
      <c r="R10" s="46"/>
      <c r="S10" s="46"/>
      <c r="T10" s="46"/>
      <c r="U10" s="11"/>
    </row>
    <row r="11" spans="1:21" x14ac:dyDescent="0.3">
      <c r="A11" s="46">
        <v>4</v>
      </c>
      <c r="B11" s="53" t="s">
        <v>36</v>
      </c>
      <c r="C11" s="46" t="s">
        <v>37</v>
      </c>
      <c r="D11" s="46" t="s">
        <v>20</v>
      </c>
      <c r="E11" s="46" t="s">
        <v>41</v>
      </c>
      <c r="F11" s="46" t="s">
        <v>42</v>
      </c>
      <c r="G11" s="46" t="s">
        <v>43</v>
      </c>
      <c r="H11" s="52">
        <v>45389</v>
      </c>
      <c r="I11" s="8" t="s">
        <v>26</v>
      </c>
      <c r="J11" s="7">
        <v>10</v>
      </c>
      <c r="K11" s="7">
        <v>95</v>
      </c>
      <c r="L11" s="7">
        <f t="shared" si="1"/>
        <v>950</v>
      </c>
      <c r="M11" s="46">
        <f>L11+L12+L13+L14</f>
        <v>3015</v>
      </c>
      <c r="N11" s="46">
        <v>30</v>
      </c>
      <c r="O11" s="80">
        <v>45299</v>
      </c>
      <c r="P11" s="46">
        <v>305</v>
      </c>
      <c r="Q11" s="46"/>
      <c r="R11" s="46"/>
      <c r="S11" s="46"/>
      <c r="T11" s="46"/>
      <c r="U11" s="11"/>
    </row>
    <row r="12" spans="1:21" x14ac:dyDescent="0.3">
      <c r="A12" s="46"/>
      <c r="B12" s="53"/>
      <c r="C12" s="46"/>
      <c r="D12" s="46"/>
      <c r="E12" s="46"/>
      <c r="F12" s="46"/>
      <c r="G12" s="46"/>
      <c r="H12" s="52"/>
      <c r="I12" s="11" t="s">
        <v>27</v>
      </c>
      <c r="J12" s="7">
        <v>5</v>
      </c>
      <c r="K12" s="7">
        <v>185</v>
      </c>
      <c r="L12" s="7">
        <f t="shared" si="1"/>
        <v>925</v>
      </c>
      <c r="M12" s="46"/>
      <c r="N12" s="46"/>
      <c r="O12" s="80"/>
      <c r="P12" s="46"/>
      <c r="Q12" s="46"/>
      <c r="R12" s="46"/>
      <c r="S12" s="46"/>
      <c r="T12" s="46"/>
      <c r="U12" s="11"/>
    </row>
    <row r="13" spans="1:21" x14ac:dyDescent="0.3">
      <c r="A13" s="46"/>
      <c r="B13" s="53"/>
      <c r="C13" s="46"/>
      <c r="D13" s="46"/>
      <c r="E13" s="46"/>
      <c r="F13" s="46"/>
      <c r="G13" s="46"/>
      <c r="H13" s="52"/>
      <c r="I13" s="11" t="s">
        <v>28</v>
      </c>
      <c r="J13" s="7">
        <v>1</v>
      </c>
      <c r="K13" s="7">
        <v>680</v>
      </c>
      <c r="L13" s="7">
        <f t="shared" si="1"/>
        <v>680</v>
      </c>
      <c r="M13" s="46"/>
      <c r="N13" s="46"/>
      <c r="O13" s="80"/>
      <c r="P13" s="46"/>
      <c r="Q13" s="46"/>
      <c r="R13" s="46"/>
      <c r="S13" s="46"/>
      <c r="T13" s="46"/>
      <c r="U13" s="11"/>
    </row>
    <row r="14" spans="1:21" x14ac:dyDescent="0.3">
      <c r="A14" s="46"/>
      <c r="B14" s="53"/>
      <c r="C14" s="46"/>
      <c r="D14" s="46"/>
      <c r="E14" s="46"/>
      <c r="F14" s="46"/>
      <c r="G14" s="46"/>
      <c r="H14" s="52"/>
      <c r="I14" s="11" t="s">
        <v>39</v>
      </c>
      <c r="J14" s="7">
        <v>1</v>
      </c>
      <c r="K14" s="7">
        <v>460</v>
      </c>
      <c r="L14" s="7">
        <f t="shared" si="1"/>
        <v>460</v>
      </c>
      <c r="M14" s="46"/>
      <c r="N14" s="46"/>
      <c r="O14" s="80"/>
      <c r="P14" s="46"/>
      <c r="Q14" s="46"/>
      <c r="R14" s="46"/>
      <c r="S14" s="46"/>
      <c r="T14" s="46"/>
      <c r="U14" s="11"/>
    </row>
    <row r="15" spans="1:21" s="19" customFormat="1" x14ac:dyDescent="0.3">
      <c r="A15" s="20">
        <v>5</v>
      </c>
      <c r="B15" s="23" t="s">
        <v>44</v>
      </c>
      <c r="C15" s="23" t="s">
        <v>45</v>
      </c>
      <c r="D15" s="23" t="s">
        <v>46</v>
      </c>
      <c r="E15" s="23" t="s">
        <v>14</v>
      </c>
      <c r="F15" s="23" t="s">
        <v>47</v>
      </c>
      <c r="G15" s="23" t="s">
        <v>48</v>
      </c>
      <c r="H15" s="90">
        <v>45450</v>
      </c>
      <c r="I15" s="23" t="s">
        <v>49</v>
      </c>
      <c r="J15" s="20">
        <v>1</v>
      </c>
      <c r="K15" s="20">
        <v>1800</v>
      </c>
      <c r="L15" s="20">
        <f t="shared" si="1"/>
        <v>1800</v>
      </c>
      <c r="M15" s="20">
        <v>1800</v>
      </c>
      <c r="N15" s="20">
        <v>20</v>
      </c>
      <c r="O15" s="95"/>
      <c r="P15" s="20"/>
      <c r="Q15" s="20"/>
      <c r="R15" s="20"/>
      <c r="S15" s="23"/>
      <c r="T15" s="23"/>
      <c r="U15" s="23"/>
    </row>
    <row r="16" spans="1:21" s="19" customFormat="1" x14ac:dyDescent="0.3">
      <c r="A16" s="39">
        <v>6</v>
      </c>
      <c r="B16" s="39" t="s">
        <v>50</v>
      </c>
      <c r="C16" s="39" t="s">
        <v>51</v>
      </c>
      <c r="D16" s="39" t="s">
        <v>46</v>
      </c>
      <c r="E16" s="39" t="s">
        <v>14</v>
      </c>
      <c r="F16" s="39" t="s">
        <v>52</v>
      </c>
      <c r="G16" s="39" t="s">
        <v>15</v>
      </c>
      <c r="H16" s="48">
        <v>45450</v>
      </c>
      <c r="I16" s="22" t="s">
        <v>26</v>
      </c>
      <c r="J16" s="20">
        <v>25</v>
      </c>
      <c r="K16" s="20">
        <v>95</v>
      </c>
      <c r="L16" s="20">
        <f t="shared" si="1"/>
        <v>2375</v>
      </c>
      <c r="M16" s="39">
        <f>L16+L17+L18+L19+L20</f>
        <v>8750</v>
      </c>
      <c r="N16" s="39">
        <v>75</v>
      </c>
      <c r="O16" s="84"/>
      <c r="P16" s="39"/>
      <c r="Q16" s="39"/>
      <c r="R16" s="39"/>
      <c r="S16" s="39"/>
      <c r="T16" s="39"/>
      <c r="U16" s="23"/>
    </row>
    <row r="17" spans="1:21" s="19" customFormat="1" x14ac:dyDescent="0.3">
      <c r="A17" s="39"/>
      <c r="B17" s="39"/>
      <c r="C17" s="39"/>
      <c r="D17" s="39"/>
      <c r="E17" s="39"/>
      <c r="F17" s="39"/>
      <c r="G17" s="39"/>
      <c r="H17" s="48"/>
      <c r="I17" s="23" t="s">
        <v>27</v>
      </c>
      <c r="J17" s="20">
        <v>5</v>
      </c>
      <c r="K17" s="20">
        <v>185</v>
      </c>
      <c r="L17" s="20">
        <f t="shared" si="1"/>
        <v>925</v>
      </c>
      <c r="M17" s="39"/>
      <c r="N17" s="39"/>
      <c r="O17" s="84"/>
      <c r="P17" s="39"/>
      <c r="Q17" s="39"/>
      <c r="R17" s="39"/>
      <c r="S17" s="39"/>
      <c r="T17" s="39"/>
      <c r="U17" s="23"/>
    </row>
    <row r="18" spans="1:21" s="19" customFormat="1" x14ac:dyDescent="0.3">
      <c r="A18" s="39"/>
      <c r="B18" s="39"/>
      <c r="C18" s="39"/>
      <c r="D18" s="39"/>
      <c r="E18" s="39"/>
      <c r="F18" s="39"/>
      <c r="G18" s="39"/>
      <c r="H18" s="48"/>
      <c r="I18" s="23" t="s">
        <v>28</v>
      </c>
      <c r="J18" s="20">
        <v>3</v>
      </c>
      <c r="K18" s="20">
        <v>680</v>
      </c>
      <c r="L18" s="20">
        <f t="shared" si="1"/>
        <v>2040</v>
      </c>
      <c r="M18" s="39"/>
      <c r="N18" s="39"/>
      <c r="O18" s="84"/>
      <c r="P18" s="39"/>
      <c r="Q18" s="39"/>
      <c r="R18" s="39"/>
      <c r="S18" s="39"/>
      <c r="T18" s="39"/>
      <c r="U18" s="23"/>
    </row>
    <row r="19" spans="1:21" s="19" customFormat="1" x14ac:dyDescent="0.3">
      <c r="A19" s="39"/>
      <c r="B19" s="39"/>
      <c r="C19" s="39"/>
      <c r="D19" s="39"/>
      <c r="E19" s="39"/>
      <c r="F19" s="39"/>
      <c r="G19" s="39"/>
      <c r="H19" s="48"/>
      <c r="I19" s="23" t="s">
        <v>39</v>
      </c>
      <c r="J19" s="20">
        <v>1</v>
      </c>
      <c r="K19" s="20">
        <v>460</v>
      </c>
      <c r="L19" s="20">
        <f t="shared" si="1"/>
        <v>460</v>
      </c>
      <c r="M19" s="39"/>
      <c r="N19" s="39"/>
      <c r="O19" s="84"/>
      <c r="P19" s="39"/>
      <c r="Q19" s="39"/>
      <c r="R19" s="39"/>
      <c r="S19" s="39"/>
      <c r="T19" s="39"/>
      <c r="U19" s="23"/>
    </row>
    <row r="20" spans="1:21" s="19" customFormat="1" x14ac:dyDescent="0.3">
      <c r="A20" s="39"/>
      <c r="B20" s="39"/>
      <c r="C20" s="39"/>
      <c r="D20" s="39"/>
      <c r="E20" s="39"/>
      <c r="F20" s="39"/>
      <c r="G20" s="39"/>
      <c r="H20" s="48"/>
      <c r="I20" s="23" t="s">
        <v>53</v>
      </c>
      <c r="J20" s="20">
        <v>1</v>
      </c>
      <c r="K20" s="20">
        <v>2950</v>
      </c>
      <c r="L20" s="20">
        <f t="shared" si="1"/>
        <v>2950</v>
      </c>
      <c r="M20" s="39"/>
      <c r="N20" s="39"/>
      <c r="O20" s="84"/>
      <c r="P20" s="39"/>
      <c r="Q20" s="39"/>
      <c r="R20" s="39"/>
      <c r="S20" s="39"/>
      <c r="T20" s="39"/>
      <c r="U20" s="23"/>
    </row>
    <row r="21" spans="1:21" s="19" customFormat="1" x14ac:dyDescent="0.3">
      <c r="A21" s="39">
        <v>7</v>
      </c>
      <c r="B21" s="51" t="s">
        <v>54</v>
      </c>
      <c r="C21" s="39" t="s">
        <v>55</v>
      </c>
      <c r="D21" s="39" t="s">
        <v>21</v>
      </c>
      <c r="E21" s="39" t="s">
        <v>14</v>
      </c>
      <c r="F21" s="39" t="s">
        <v>56</v>
      </c>
      <c r="G21" s="39" t="s">
        <v>15</v>
      </c>
      <c r="H21" s="48">
        <v>45511</v>
      </c>
      <c r="I21" s="22" t="s">
        <v>26</v>
      </c>
      <c r="J21" s="20">
        <v>23</v>
      </c>
      <c r="K21" s="20">
        <v>95</v>
      </c>
      <c r="L21" s="20">
        <f t="shared" si="1"/>
        <v>2185</v>
      </c>
      <c r="M21" s="39">
        <f>L21+L22+L23+L24</f>
        <v>6015</v>
      </c>
      <c r="N21" s="39">
        <v>58</v>
      </c>
      <c r="O21" s="84"/>
      <c r="P21" s="39"/>
      <c r="Q21" s="39"/>
      <c r="R21" s="39"/>
      <c r="S21" s="39"/>
      <c r="T21" s="39"/>
      <c r="U21" s="23"/>
    </row>
    <row r="22" spans="1:21" s="19" customFormat="1" x14ac:dyDescent="0.3">
      <c r="A22" s="39"/>
      <c r="B22" s="51"/>
      <c r="C22" s="39"/>
      <c r="D22" s="39"/>
      <c r="E22" s="39"/>
      <c r="F22" s="39"/>
      <c r="G22" s="39"/>
      <c r="H22" s="48"/>
      <c r="I22" s="23" t="s">
        <v>27</v>
      </c>
      <c r="J22" s="20">
        <v>10</v>
      </c>
      <c r="K22" s="20">
        <v>185</v>
      </c>
      <c r="L22" s="20">
        <f t="shared" si="1"/>
        <v>1850</v>
      </c>
      <c r="M22" s="39"/>
      <c r="N22" s="39"/>
      <c r="O22" s="84"/>
      <c r="P22" s="39"/>
      <c r="Q22" s="39"/>
      <c r="R22" s="39"/>
      <c r="S22" s="39"/>
      <c r="T22" s="39"/>
      <c r="U22" s="23"/>
    </row>
    <row r="23" spans="1:21" s="19" customFormat="1" x14ac:dyDescent="0.3">
      <c r="A23" s="39"/>
      <c r="B23" s="51"/>
      <c r="C23" s="39"/>
      <c r="D23" s="39"/>
      <c r="E23" s="39"/>
      <c r="F23" s="39"/>
      <c r="G23" s="39"/>
      <c r="H23" s="48"/>
      <c r="I23" s="23" t="s">
        <v>28</v>
      </c>
      <c r="J23" s="20">
        <v>1</v>
      </c>
      <c r="K23" s="20">
        <v>680</v>
      </c>
      <c r="L23" s="20">
        <f t="shared" si="1"/>
        <v>680</v>
      </c>
      <c r="M23" s="39"/>
      <c r="N23" s="39"/>
      <c r="O23" s="84"/>
      <c r="P23" s="39"/>
      <c r="Q23" s="39"/>
      <c r="R23" s="39"/>
      <c r="S23" s="39"/>
      <c r="T23" s="39"/>
      <c r="U23" s="23"/>
    </row>
    <row r="24" spans="1:21" s="19" customFormat="1" x14ac:dyDescent="0.3">
      <c r="A24" s="39"/>
      <c r="B24" s="51"/>
      <c r="C24" s="39"/>
      <c r="D24" s="39"/>
      <c r="E24" s="39"/>
      <c r="F24" s="39"/>
      <c r="G24" s="39"/>
      <c r="H24" s="48"/>
      <c r="I24" s="23" t="s">
        <v>57</v>
      </c>
      <c r="J24" s="20">
        <v>1</v>
      </c>
      <c r="K24" s="20">
        <v>1300</v>
      </c>
      <c r="L24" s="20">
        <f t="shared" si="1"/>
        <v>1300</v>
      </c>
      <c r="M24" s="39"/>
      <c r="N24" s="39"/>
      <c r="O24" s="84"/>
      <c r="P24" s="39"/>
      <c r="Q24" s="39"/>
      <c r="R24" s="39"/>
      <c r="S24" s="39"/>
      <c r="T24" s="39"/>
      <c r="U24" s="23"/>
    </row>
    <row r="25" spans="1:21" s="19" customFormat="1" x14ac:dyDescent="0.3">
      <c r="A25" s="39">
        <v>8</v>
      </c>
      <c r="B25" s="39" t="s">
        <v>50</v>
      </c>
      <c r="C25" s="39" t="s">
        <v>51</v>
      </c>
      <c r="D25" s="39" t="s">
        <v>46</v>
      </c>
      <c r="E25" s="39" t="s">
        <v>14</v>
      </c>
      <c r="F25" s="39" t="s">
        <v>58</v>
      </c>
      <c r="G25" s="39" t="s">
        <v>15</v>
      </c>
      <c r="H25" s="48">
        <v>45511</v>
      </c>
      <c r="I25" s="22" t="s">
        <v>26</v>
      </c>
      <c r="J25" s="20">
        <v>5</v>
      </c>
      <c r="K25" s="20">
        <v>95</v>
      </c>
      <c r="L25" s="20">
        <f t="shared" si="1"/>
        <v>475</v>
      </c>
      <c r="M25" s="39">
        <f>L25+L26</f>
        <v>1400</v>
      </c>
      <c r="N25" s="39">
        <v>15</v>
      </c>
      <c r="O25" s="84"/>
      <c r="P25" s="39"/>
      <c r="Q25" s="39"/>
      <c r="R25" s="39"/>
      <c r="S25" s="39"/>
      <c r="T25" s="39"/>
      <c r="U25" s="39"/>
    </row>
    <row r="26" spans="1:21" s="19" customFormat="1" x14ac:dyDescent="0.3">
      <c r="A26" s="39"/>
      <c r="B26" s="39"/>
      <c r="C26" s="39"/>
      <c r="D26" s="39"/>
      <c r="E26" s="39"/>
      <c r="F26" s="39"/>
      <c r="G26" s="39"/>
      <c r="H26" s="48"/>
      <c r="I26" s="23" t="s">
        <v>27</v>
      </c>
      <c r="J26" s="20">
        <v>5</v>
      </c>
      <c r="K26" s="20">
        <v>185</v>
      </c>
      <c r="L26" s="20">
        <f t="shared" si="1"/>
        <v>925</v>
      </c>
      <c r="M26" s="39"/>
      <c r="N26" s="39"/>
      <c r="O26" s="84"/>
      <c r="P26" s="39"/>
      <c r="Q26" s="39"/>
      <c r="R26" s="39"/>
      <c r="S26" s="39"/>
      <c r="T26" s="39"/>
      <c r="U26" s="39"/>
    </row>
    <row r="27" spans="1:21" s="19" customFormat="1" x14ac:dyDescent="0.3">
      <c r="A27" s="40">
        <v>9</v>
      </c>
      <c r="B27" s="40" t="s">
        <v>62</v>
      </c>
      <c r="C27" s="40" t="s">
        <v>55</v>
      </c>
      <c r="D27" s="40" t="s">
        <v>25</v>
      </c>
      <c r="E27" s="40" t="s">
        <v>14</v>
      </c>
      <c r="F27" s="40" t="s">
        <v>61</v>
      </c>
      <c r="G27" s="40" t="s">
        <v>48</v>
      </c>
      <c r="H27" s="54">
        <v>45511</v>
      </c>
      <c r="I27" s="22" t="s">
        <v>26</v>
      </c>
      <c r="J27" s="20">
        <v>10</v>
      </c>
      <c r="K27" s="20">
        <v>95</v>
      </c>
      <c r="L27" s="20">
        <f t="shared" si="1"/>
        <v>950</v>
      </c>
      <c r="M27" s="40">
        <f>L27+L28</f>
        <v>1505</v>
      </c>
      <c r="N27" s="40">
        <v>16</v>
      </c>
      <c r="O27" s="95"/>
      <c r="P27" s="20"/>
      <c r="Q27" s="20"/>
      <c r="R27" s="20"/>
      <c r="S27" s="23"/>
      <c r="T27" s="23"/>
      <c r="U27" s="23"/>
    </row>
    <row r="28" spans="1:21" s="19" customFormat="1" x14ac:dyDescent="0.3">
      <c r="A28" s="42"/>
      <c r="B28" s="42"/>
      <c r="C28" s="42"/>
      <c r="D28" s="42"/>
      <c r="E28" s="42"/>
      <c r="F28" s="42"/>
      <c r="G28" s="42"/>
      <c r="H28" s="55"/>
      <c r="I28" s="23" t="s">
        <v>27</v>
      </c>
      <c r="J28" s="20">
        <v>3</v>
      </c>
      <c r="K28" s="20">
        <v>185</v>
      </c>
      <c r="L28" s="20">
        <f t="shared" si="1"/>
        <v>555</v>
      </c>
      <c r="M28" s="42"/>
      <c r="N28" s="42"/>
      <c r="O28" s="95"/>
      <c r="P28" s="20"/>
      <c r="Q28" s="20"/>
      <c r="R28" s="20"/>
      <c r="S28" s="23"/>
      <c r="T28" s="23"/>
      <c r="U28" s="23"/>
    </row>
    <row r="29" spans="1:21" x14ac:dyDescent="0.3">
      <c r="A29" s="43">
        <v>10</v>
      </c>
      <c r="B29" s="43" t="s">
        <v>59</v>
      </c>
      <c r="C29" s="43" t="s">
        <v>60</v>
      </c>
      <c r="D29" s="43" t="s">
        <v>25</v>
      </c>
      <c r="E29" s="43" t="s">
        <v>14</v>
      </c>
      <c r="F29" s="43" t="s">
        <v>63</v>
      </c>
      <c r="G29" s="43" t="s">
        <v>15</v>
      </c>
      <c r="H29" s="47">
        <v>45572</v>
      </c>
      <c r="I29" s="8" t="s">
        <v>26</v>
      </c>
      <c r="J29" s="7">
        <v>29</v>
      </c>
      <c r="K29" s="7">
        <v>95</v>
      </c>
      <c r="L29" s="7">
        <f t="shared" si="1"/>
        <v>2755</v>
      </c>
      <c r="M29" s="43">
        <f>L29+L30+L31+L32</f>
        <v>9570</v>
      </c>
      <c r="N29" s="43">
        <v>98</v>
      </c>
      <c r="O29" s="47">
        <v>45522</v>
      </c>
      <c r="P29" s="43">
        <v>0</v>
      </c>
      <c r="Q29" s="43">
        <v>0</v>
      </c>
      <c r="R29" s="43">
        <v>9570</v>
      </c>
      <c r="S29" s="56" t="s">
        <v>188</v>
      </c>
      <c r="T29" s="43"/>
      <c r="U29" s="11"/>
    </row>
    <row r="30" spans="1:21" x14ac:dyDescent="0.3">
      <c r="A30" s="44"/>
      <c r="B30" s="44"/>
      <c r="C30" s="44"/>
      <c r="D30" s="44"/>
      <c r="E30" s="44"/>
      <c r="F30" s="44"/>
      <c r="G30" s="44"/>
      <c r="H30" s="49"/>
      <c r="I30" s="11" t="s">
        <v>27</v>
      </c>
      <c r="J30" s="7">
        <v>27</v>
      </c>
      <c r="K30" s="7">
        <v>185</v>
      </c>
      <c r="L30" s="7">
        <f t="shared" si="1"/>
        <v>4995</v>
      </c>
      <c r="M30" s="44"/>
      <c r="N30" s="44"/>
      <c r="O30" s="49"/>
      <c r="P30" s="44"/>
      <c r="Q30" s="44"/>
      <c r="R30" s="44"/>
      <c r="S30" s="44"/>
      <c r="T30" s="44"/>
      <c r="U30" s="11"/>
    </row>
    <row r="31" spans="1:21" x14ac:dyDescent="0.3">
      <c r="A31" s="44"/>
      <c r="B31" s="44"/>
      <c r="C31" s="44"/>
      <c r="D31" s="44"/>
      <c r="E31" s="44"/>
      <c r="F31" s="44"/>
      <c r="G31" s="44"/>
      <c r="H31" s="49"/>
      <c r="I31" s="11" t="s">
        <v>28</v>
      </c>
      <c r="J31" s="7">
        <v>2</v>
      </c>
      <c r="K31" s="7">
        <v>680</v>
      </c>
      <c r="L31" s="7">
        <f t="shared" si="1"/>
        <v>1360</v>
      </c>
      <c r="M31" s="44"/>
      <c r="N31" s="44"/>
      <c r="O31" s="49"/>
      <c r="P31" s="44"/>
      <c r="Q31" s="44"/>
      <c r="R31" s="44"/>
      <c r="S31" s="44"/>
      <c r="T31" s="44"/>
      <c r="U31" s="11"/>
    </row>
    <row r="32" spans="1:21" x14ac:dyDescent="0.3">
      <c r="A32" s="45"/>
      <c r="B32" s="45"/>
      <c r="C32" s="45"/>
      <c r="D32" s="45"/>
      <c r="E32" s="45"/>
      <c r="F32" s="45"/>
      <c r="G32" s="45"/>
      <c r="H32" s="50"/>
      <c r="I32" s="11" t="s">
        <v>39</v>
      </c>
      <c r="J32" s="7">
        <v>1</v>
      </c>
      <c r="K32" s="7">
        <v>460</v>
      </c>
      <c r="L32" s="7">
        <f t="shared" si="1"/>
        <v>460</v>
      </c>
      <c r="M32" s="45"/>
      <c r="N32" s="45"/>
      <c r="O32" s="50"/>
      <c r="P32" s="45"/>
      <c r="Q32" s="45"/>
      <c r="R32" s="45"/>
      <c r="S32" s="45"/>
      <c r="T32" s="45"/>
      <c r="U32" s="11"/>
    </row>
    <row r="33" spans="1:22" x14ac:dyDescent="0.3">
      <c r="A33" s="43">
        <v>11</v>
      </c>
      <c r="B33" s="57" t="s">
        <v>64</v>
      </c>
      <c r="C33" s="43" t="s">
        <v>60</v>
      </c>
      <c r="D33" s="43" t="s">
        <v>25</v>
      </c>
      <c r="E33" s="43" t="s">
        <v>14</v>
      </c>
      <c r="F33" s="43" t="s">
        <v>65</v>
      </c>
      <c r="G33" s="43" t="s">
        <v>15</v>
      </c>
      <c r="H33" s="47">
        <v>45572</v>
      </c>
      <c r="I33" s="8" t="s">
        <v>26</v>
      </c>
      <c r="J33" s="7">
        <v>6</v>
      </c>
      <c r="K33" s="7">
        <v>95</v>
      </c>
      <c r="L33" s="7">
        <f t="shared" si="1"/>
        <v>570</v>
      </c>
      <c r="M33" s="43">
        <f>L33+L34</f>
        <v>940</v>
      </c>
      <c r="N33" s="43">
        <v>10</v>
      </c>
      <c r="O33" s="81">
        <v>45572</v>
      </c>
      <c r="P33" s="43">
        <v>940</v>
      </c>
      <c r="Q33" s="43">
        <v>0</v>
      </c>
      <c r="R33" s="43">
        <v>0</v>
      </c>
      <c r="S33" s="43"/>
      <c r="T33" s="43"/>
      <c r="U33" s="11"/>
    </row>
    <row r="34" spans="1:22" x14ac:dyDescent="0.3">
      <c r="A34" s="45"/>
      <c r="B34" s="58"/>
      <c r="C34" s="45"/>
      <c r="D34" s="45"/>
      <c r="E34" s="45"/>
      <c r="F34" s="45"/>
      <c r="G34" s="45"/>
      <c r="H34" s="50"/>
      <c r="I34" s="11" t="s">
        <v>27</v>
      </c>
      <c r="J34" s="7">
        <v>2</v>
      </c>
      <c r="K34" s="7">
        <v>185</v>
      </c>
      <c r="L34" s="7">
        <f t="shared" si="1"/>
        <v>370</v>
      </c>
      <c r="M34" s="45"/>
      <c r="N34" s="45"/>
      <c r="O34" s="83"/>
      <c r="P34" s="45"/>
      <c r="Q34" s="45"/>
      <c r="R34" s="45"/>
      <c r="S34" s="45"/>
      <c r="T34" s="45"/>
      <c r="U34" s="11"/>
    </row>
    <row r="35" spans="1:22" x14ac:dyDescent="0.3">
      <c r="A35" s="43">
        <v>12</v>
      </c>
      <c r="B35" s="56" t="s">
        <v>83</v>
      </c>
      <c r="C35" s="56" t="s">
        <v>84</v>
      </c>
      <c r="D35" s="56" t="s">
        <v>20</v>
      </c>
      <c r="E35" s="56" t="s">
        <v>14</v>
      </c>
      <c r="F35" s="56" t="s">
        <v>69</v>
      </c>
      <c r="G35" s="56" t="s">
        <v>48</v>
      </c>
      <c r="H35" s="47">
        <v>45572</v>
      </c>
      <c r="I35" s="8" t="s">
        <v>26</v>
      </c>
      <c r="J35" s="7">
        <v>10</v>
      </c>
      <c r="K35" s="7">
        <v>95</v>
      </c>
      <c r="L35" s="7">
        <f t="shared" si="1"/>
        <v>950</v>
      </c>
      <c r="M35" s="43">
        <f>L35+L36</f>
        <v>1875</v>
      </c>
      <c r="N35" s="43">
        <v>20</v>
      </c>
      <c r="O35" s="47"/>
      <c r="P35" s="43"/>
      <c r="Q35" s="43"/>
      <c r="R35" s="43"/>
      <c r="S35" s="43"/>
      <c r="T35" s="43"/>
      <c r="U35" s="11"/>
    </row>
    <row r="36" spans="1:22" x14ac:dyDescent="0.3">
      <c r="A36" s="45"/>
      <c r="B36" s="59"/>
      <c r="C36" s="59"/>
      <c r="D36" s="59"/>
      <c r="E36" s="59"/>
      <c r="F36" s="59"/>
      <c r="G36" s="59"/>
      <c r="H36" s="50"/>
      <c r="I36" s="11" t="s">
        <v>27</v>
      </c>
      <c r="J36" s="7">
        <v>5</v>
      </c>
      <c r="K36" s="7">
        <v>185</v>
      </c>
      <c r="L36" s="7">
        <f t="shared" si="1"/>
        <v>925</v>
      </c>
      <c r="M36" s="45"/>
      <c r="N36" s="45"/>
      <c r="O36" s="50"/>
      <c r="P36" s="45"/>
      <c r="Q36" s="45"/>
      <c r="R36" s="45"/>
      <c r="S36" s="45"/>
      <c r="T36" s="45"/>
      <c r="U36" s="11"/>
    </row>
    <row r="37" spans="1:22" x14ac:dyDescent="0.3">
      <c r="A37" s="43">
        <v>13</v>
      </c>
      <c r="B37" s="43" t="s">
        <v>66</v>
      </c>
      <c r="C37" s="56" t="s">
        <v>68</v>
      </c>
      <c r="D37" s="43" t="s">
        <v>67</v>
      </c>
      <c r="E37" s="43" t="s">
        <v>67</v>
      </c>
      <c r="F37" s="43" t="s">
        <v>73</v>
      </c>
      <c r="G37" s="43" t="s">
        <v>48</v>
      </c>
      <c r="H37" s="47">
        <v>45603</v>
      </c>
      <c r="I37" s="8" t="s">
        <v>26</v>
      </c>
      <c r="J37" s="7">
        <v>2</v>
      </c>
      <c r="K37" s="7">
        <v>130</v>
      </c>
      <c r="L37" s="7">
        <f t="shared" ref="L37" si="2">J37*K37</f>
        <v>260</v>
      </c>
      <c r="M37" s="43">
        <f>L37+L38</f>
        <v>710</v>
      </c>
      <c r="N37" s="43">
        <v>2</v>
      </c>
      <c r="O37" s="81">
        <v>45633</v>
      </c>
      <c r="P37" s="43"/>
      <c r="Q37" s="43">
        <v>0</v>
      </c>
      <c r="R37" s="43">
        <v>0</v>
      </c>
      <c r="S37" s="43"/>
      <c r="T37" s="43"/>
      <c r="U37" s="11"/>
    </row>
    <row r="38" spans="1:22" x14ac:dyDescent="0.3">
      <c r="A38" s="45"/>
      <c r="B38" s="45"/>
      <c r="C38" s="59"/>
      <c r="D38" s="45"/>
      <c r="E38" s="45"/>
      <c r="F38" s="45"/>
      <c r="G38" s="45"/>
      <c r="H38" s="50"/>
      <c r="I38" s="11" t="s">
        <v>70</v>
      </c>
      <c r="J38" s="7">
        <v>0</v>
      </c>
      <c r="K38" s="7">
        <v>450</v>
      </c>
      <c r="L38" s="7">
        <v>450</v>
      </c>
      <c r="M38" s="45"/>
      <c r="N38" s="45"/>
      <c r="O38" s="83"/>
      <c r="P38" s="45"/>
      <c r="Q38" s="45"/>
      <c r="R38" s="45"/>
      <c r="S38" s="45"/>
      <c r="T38" s="45"/>
      <c r="U38" s="11"/>
    </row>
    <row r="39" spans="1:22" s="4" customFormat="1" x14ac:dyDescent="0.3">
      <c r="A39" s="60">
        <v>14</v>
      </c>
      <c r="B39" s="60" t="s">
        <v>71</v>
      </c>
      <c r="C39" s="60" t="s">
        <v>72</v>
      </c>
      <c r="D39" s="60" t="s">
        <v>25</v>
      </c>
      <c r="E39" s="60" t="s">
        <v>14</v>
      </c>
      <c r="F39" s="60" t="s">
        <v>76</v>
      </c>
      <c r="G39" s="60" t="s">
        <v>15</v>
      </c>
      <c r="H39" s="63">
        <v>45633</v>
      </c>
      <c r="I39" s="30" t="s">
        <v>26</v>
      </c>
      <c r="J39" s="3">
        <v>29</v>
      </c>
      <c r="K39" s="3">
        <v>95</v>
      </c>
      <c r="L39" s="3">
        <f>J39*K39</f>
        <v>2755</v>
      </c>
      <c r="M39" s="60">
        <f>L39+L40+L41+L42</f>
        <v>9705</v>
      </c>
      <c r="N39" s="60">
        <v>92</v>
      </c>
      <c r="O39" s="63">
        <v>45500</v>
      </c>
      <c r="P39" s="60">
        <v>9705</v>
      </c>
      <c r="Q39" s="60">
        <v>0</v>
      </c>
      <c r="R39" s="60">
        <v>0</v>
      </c>
      <c r="S39" s="70" t="s">
        <v>123</v>
      </c>
      <c r="T39" s="60"/>
      <c r="U39" s="60"/>
    </row>
    <row r="40" spans="1:22" s="4" customFormat="1" x14ac:dyDescent="0.3">
      <c r="A40" s="61"/>
      <c r="B40" s="61"/>
      <c r="C40" s="61"/>
      <c r="D40" s="61"/>
      <c r="E40" s="61"/>
      <c r="F40" s="61"/>
      <c r="G40" s="61"/>
      <c r="H40" s="64"/>
      <c r="I40" s="5" t="s">
        <v>27</v>
      </c>
      <c r="J40" s="3">
        <v>14</v>
      </c>
      <c r="K40" s="3">
        <v>185</v>
      </c>
      <c r="L40" s="3">
        <f t="shared" ref="L40:L43" si="3">J40*K40</f>
        <v>2590</v>
      </c>
      <c r="M40" s="61"/>
      <c r="N40" s="61"/>
      <c r="O40" s="64"/>
      <c r="P40" s="61"/>
      <c r="Q40" s="61"/>
      <c r="R40" s="61"/>
      <c r="S40" s="61"/>
      <c r="T40" s="61"/>
      <c r="U40" s="61"/>
    </row>
    <row r="41" spans="1:22" s="4" customFormat="1" x14ac:dyDescent="0.3">
      <c r="A41" s="61"/>
      <c r="B41" s="61"/>
      <c r="C41" s="61"/>
      <c r="D41" s="61"/>
      <c r="E41" s="61"/>
      <c r="F41" s="61"/>
      <c r="G41" s="61"/>
      <c r="H41" s="64"/>
      <c r="I41" s="5" t="s">
        <v>39</v>
      </c>
      <c r="J41" s="3">
        <v>1</v>
      </c>
      <c r="K41" s="3">
        <v>460</v>
      </c>
      <c r="L41" s="3">
        <f t="shared" si="3"/>
        <v>460</v>
      </c>
      <c r="M41" s="61"/>
      <c r="N41" s="61"/>
      <c r="O41" s="64"/>
      <c r="P41" s="61"/>
      <c r="Q41" s="61"/>
      <c r="R41" s="61"/>
      <c r="S41" s="61"/>
      <c r="T41" s="61"/>
      <c r="U41" s="61"/>
    </row>
    <row r="42" spans="1:22" s="4" customFormat="1" x14ac:dyDescent="0.3">
      <c r="A42" s="62"/>
      <c r="B42" s="62"/>
      <c r="C42" s="62"/>
      <c r="D42" s="62"/>
      <c r="E42" s="62"/>
      <c r="F42" s="62"/>
      <c r="G42" s="62"/>
      <c r="H42" s="65"/>
      <c r="I42" s="5" t="s">
        <v>57</v>
      </c>
      <c r="J42" s="3">
        <v>3</v>
      </c>
      <c r="K42" s="3">
        <v>1300</v>
      </c>
      <c r="L42" s="3">
        <f t="shared" si="3"/>
        <v>3900</v>
      </c>
      <c r="M42" s="62"/>
      <c r="N42" s="62"/>
      <c r="O42" s="65"/>
      <c r="P42" s="62"/>
      <c r="Q42" s="62"/>
      <c r="R42" s="62"/>
      <c r="S42" s="62"/>
      <c r="T42" s="62"/>
      <c r="U42" s="62"/>
    </row>
    <row r="43" spans="1:22" ht="18.75" customHeight="1" x14ac:dyDescent="0.3">
      <c r="A43" s="66">
        <v>15</v>
      </c>
      <c r="B43" s="66" t="s">
        <v>74</v>
      </c>
      <c r="C43" s="56" t="s">
        <v>75</v>
      </c>
      <c r="D43" s="56" t="s">
        <v>21</v>
      </c>
      <c r="E43" s="56" t="s">
        <v>14</v>
      </c>
      <c r="F43" s="56" t="s">
        <v>82</v>
      </c>
      <c r="G43" s="56" t="s">
        <v>48</v>
      </c>
      <c r="H43" s="47">
        <v>45487</v>
      </c>
      <c r="I43" s="11" t="s">
        <v>78</v>
      </c>
      <c r="J43" s="7">
        <v>1</v>
      </c>
      <c r="K43" s="7">
        <v>2400</v>
      </c>
      <c r="L43" s="7">
        <f t="shared" si="3"/>
        <v>2400</v>
      </c>
      <c r="M43" s="43">
        <f>L43+L44</f>
        <v>3080</v>
      </c>
      <c r="N43" s="43">
        <v>25</v>
      </c>
      <c r="O43" s="47">
        <v>45487</v>
      </c>
      <c r="P43" s="43">
        <v>3080</v>
      </c>
      <c r="Q43" s="43">
        <v>0</v>
      </c>
      <c r="R43" s="43">
        <v>0</v>
      </c>
      <c r="S43" s="43"/>
      <c r="T43" s="43"/>
      <c r="U43" s="43"/>
    </row>
    <row r="44" spans="1:22" x14ac:dyDescent="0.3">
      <c r="A44" s="67"/>
      <c r="B44" s="67"/>
      <c r="C44" s="59"/>
      <c r="D44" s="59"/>
      <c r="E44" s="59"/>
      <c r="F44" s="59"/>
      <c r="G44" s="59"/>
      <c r="H44" s="50"/>
      <c r="I44" s="11" t="s">
        <v>28</v>
      </c>
      <c r="J44" s="7">
        <v>1</v>
      </c>
      <c r="K44" s="7">
        <v>680</v>
      </c>
      <c r="L44" s="7">
        <f>J44*K44</f>
        <v>680</v>
      </c>
      <c r="M44" s="45"/>
      <c r="N44" s="45"/>
      <c r="O44" s="50"/>
      <c r="P44" s="45"/>
      <c r="Q44" s="45"/>
      <c r="R44" s="45"/>
      <c r="S44" s="45"/>
      <c r="T44" s="45"/>
      <c r="U44" s="45"/>
    </row>
    <row r="45" spans="1:22" x14ac:dyDescent="0.3">
      <c r="A45" s="43">
        <v>16</v>
      </c>
      <c r="B45" s="43" t="s">
        <v>79</v>
      </c>
      <c r="C45" s="43" t="s">
        <v>80</v>
      </c>
      <c r="D45" s="43" t="s">
        <v>81</v>
      </c>
      <c r="E45" s="43" t="s">
        <v>14</v>
      </c>
      <c r="F45" s="43" t="s">
        <v>85</v>
      </c>
      <c r="G45" s="43" t="s">
        <v>48</v>
      </c>
      <c r="H45" s="47">
        <v>45487</v>
      </c>
      <c r="I45" s="8" t="s">
        <v>26</v>
      </c>
      <c r="J45" s="7">
        <v>12</v>
      </c>
      <c r="K45" s="7">
        <v>95</v>
      </c>
      <c r="L45" s="7">
        <f t="shared" ref="L45:L76" si="4">J45*K45</f>
        <v>1140</v>
      </c>
      <c r="M45" s="43">
        <f>L45+L46</f>
        <v>3360</v>
      </c>
      <c r="N45" s="43">
        <v>36</v>
      </c>
      <c r="O45" s="47">
        <v>45487</v>
      </c>
      <c r="P45" s="43">
        <v>3360</v>
      </c>
      <c r="Q45" s="43">
        <v>0</v>
      </c>
      <c r="R45" s="43">
        <v>0</v>
      </c>
      <c r="S45" s="43"/>
      <c r="T45" s="43"/>
      <c r="U45" s="43"/>
      <c r="V45" s="43"/>
    </row>
    <row r="46" spans="1:22" x14ac:dyDescent="0.3">
      <c r="A46" s="45"/>
      <c r="B46" s="45"/>
      <c r="C46" s="45"/>
      <c r="D46" s="45"/>
      <c r="E46" s="45"/>
      <c r="F46" s="45"/>
      <c r="G46" s="45"/>
      <c r="H46" s="50"/>
      <c r="I46" s="11" t="s">
        <v>27</v>
      </c>
      <c r="J46" s="7">
        <v>12</v>
      </c>
      <c r="K46" s="7">
        <v>185</v>
      </c>
      <c r="L46" s="7">
        <f t="shared" si="4"/>
        <v>2220</v>
      </c>
      <c r="M46" s="45"/>
      <c r="N46" s="45"/>
      <c r="O46" s="50"/>
      <c r="P46" s="45"/>
      <c r="Q46" s="45"/>
      <c r="R46" s="45"/>
      <c r="S46" s="45"/>
      <c r="T46" s="45"/>
      <c r="U46" s="45"/>
      <c r="V46" s="45"/>
    </row>
    <row r="47" spans="1:22" s="19" customFormat="1" x14ac:dyDescent="0.3">
      <c r="A47" s="68">
        <v>17</v>
      </c>
      <c r="B47" s="68" t="s">
        <v>86</v>
      </c>
      <c r="C47" s="68" t="s">
        <v>87</v>
      </c>
      <c r="D47" s="68" t="s">
        <v>20</v>
      </c>
      <c r="E47" s="68" t="s">
        <v>14</v>
      </c>
      <c r="F47" s="68" t="s">
        <v>88</v>
      </c>
      <c r="G47" s="68" t="s">
        <v>48</v>
      </c>
      <c r="H47" s="85">
        <v>45487</v>
      </c>
      <c r="I47" s="22" t="s">
        <v>26</v>
      </c>
      <c r="J47" s="20">
        <v>20</v>
      </c>
      <c r="K47" s="20">
        <v>95</v>
      </c>
      <c r="L47" s="20">
        <f t="shared" si="4"/>
        <v>1900</v>
      </c>
      <c r="M47" s="68">
        <f>L47+L48+L49</f>
        <v>10200</v>
      </c>
      <c r="N47" s="68">
        <v>110</v>
      </c>
      <c r="O47" s="71"/>
      <c r="P47" s="68"/>
      <c r="Q47" s="68"/>
      <c r="R47" s="68"/>
      <c r="S47" s="68"/>
      <c r="T47" s="68"/>
    </row>
    <row r="48" spans="1:22" s="19" customFormat="1" x14ac:dyDescent="0.3">
      <c r="A48" s="69"/>
      <c r="B48" s="69"/>
      <c r="C48" s="69"/>
      <c r="D48" s="69"/>
      <c r="E48" s="69"/>
      <c r="F48" s="69"/>
      <c r="G48" s="69"/>
      <c r="H48" s="86"/>
      <c r="I48" s="23" t="s">
        <v>27</v>
      </c>
      <c r="J48" s="20">
        <v>20</v>
      </c>
      <c r="K48" s="20">
        <v>185</v>
      </c>
      <c r="L48" s="20">
        <f t="shared" si="4"/>
        <v>3700</v>
      </c>
      <c r="M48" s="69"/>
      <c r="N48" s="69"/>
      <c r="O48" s="88"/>
      <c r="P48" s="69"/>
      <c r="Q48" s="69"/>
      <c r="R48" s="69"/>
      <c r="S48" s="69"/>
      <c r="T48" s="69"/>
    </row>
    <row r="49" spans="1:21" s="19" customFormat="1" x14ac:dyDescent="0.3">
      <c r="A49" s="69"/>
      <c r="B49" s="69"/>
      <c r="C49" s="69"/>
      <c r="D49" s="69"/>
      <c r="E49" s="69"/>
      <c r="F49" s="69"/>
      <c r="G49" s="69"/>
      <c r="H49" s="86"/>
      <c r="I49" s="25" t="s">
        <v>39</v>
      </c>
      <c r="J49" s="26">
        <v>10</v>
      </c>
      <c r="K49" s="26">
        <v>460</v>
      </c>
      <c r="L49" s="27">
        <f t="shared" si="4"/>
        <v>4600</v>
      </c>
      <c r="M49" s="69"/>
      <c r="N49" s="69"/>
      <c r="O49" s="88"/>
      <c r="P49" s="69"/>
      <c r="Q49" s="69"/>
      <c r="R49" s="69"/>
      <c r="S49" s="69"/>
      <c r="T49" s="69"/>
    </row>
    <row r="50" spans="1:21" x14ac:dyDescent="0.3">
      <c r="A50" s="7">
        <v>18</v>
      </c>
      <c r="B50" s="11" t="s">
        <v>62</v>
      </c>
      <c r="C50" s="11" t="s">
        <v>89</v>
      </c>
      <c r="D50" s="11" t="s">
        <v>14</v>
      </c>
      <c r="E50" s="11" t="s">
        <v>14</v>
      </c>
      <c r="F50" s="11" t="s">
        <v>90</v>
      </c>
      <c r="G50" s="11" t="s">
        <v>48</v>
      </c>
      <c r="H50" s="91">
        <v>45487</v>
      </c>
      <c r="I50" s="11" t="s">
        <v>57</v>
      </c>
      <c r="J50" s="7">
        <v>2</v>
      </c>
      <c r="K50" s="7">
        <v>1300</v>
      </c>
      <c r="L50" s="7">
        <f t="shared" si="4"/>
        <v>2600</v>
      </c>
      <c r="M50" s="7">
        <f>L50</f>
        <v>2600</v>
      </c>
      <c r="N50" s="7">
        <v>20</v>
      </c>
      <c r="O50" s="91">
        <v>45487</v>
      </c>
      <c r="P50" s="7">
        <v>0</v>
      </c>
      <c r="Q50" s="7">
        <v>1300</v>
      </c>
      <c r="R50" s="7"/>
      <c r="S50" s="11"/>
      <c r="T50" s="11"/>
      <c r="U50" s="11"/>
    </row>
    <row r="51" spans="1:21" x14ac:dyDescent="0.3">
      <c r="A51" s="7">
        <v>19</v>
      </c>
      <c r="B51" s="11" t="s">
        <v>91</v>
      </c>
      <c r="C51" s="11" t="s">
        <v>92</v>
      </c>
      <c r="D51" s="11" t="s">
        <v>14</v>
      </c>
      <c r="E51" s="11" t="s">
        <v>14</v>
      </c>
      <c r="F51" s="11" t="s">
        <v>93</v>
      </c>
      <c r="G51" s="11" t="s">
        <v>48</v>
      </c>
      <c r="H51" s="91">
        <v>45487</v>
      </c>
      <c r="I51" s="8" t="s">
        <v>26</v>
      </c>
      <c r="J51" s="7">
        <v>20</v>
      </c>
      <c r="K51" s="7">
        <v>95</v>
      </c>
      <c r="L51" s="7">
        <f t="shared" ref="L51" si="5">J51*K51</f>
        <v>1900</v>
      </c>
      <c r="M51" s="7">
        <f>L51</f>
        <v>1900</v>
      </c>
      <c r="N51" s="7">
        <v>20</v>
      </c>
      <c r="O51" s="91">
        <v>45487</v>
      </c>
      <c r="P51" s="7">
        <v>0</v>
      </c>
      <c r="Q51" s="7">
        <v>1900</v>
      </c>
      <c r="R51" s="7"/>
      <c r="S51" s="11"/>
      <c r="T51" s="11"/>
      <c r="U51" s="11"/>
    </row>
    <row r="52" spans="1:21" x14ac:dyDescent="0.3">
      <c r="A52" s="43">
        <v>20</v>
      </c>
      <c r="B52" s="43" t="s">
        <v>71</v>
      </c>
      <c r="C52" s="43" t="s">
        <v>72</v>
      </c>
      <c r="D52" s="43" t="s">
        <v>21</v>
      </c>
      <c r="E52" s="43" t="s">
        <v>14</v>
      </c>
      <c r="F52" s="43" t="s">
        <v>94</v>
      </c>
      <c r="G52" s="43" t="s">
        <v>15</v>
      </c>
      <c r="H52" s="47">
        <v>45487</v>
      </c>
      <c r="I52" s="8" t="s">
        <v>26</v>
      </c>
      <c r="J52" s="7">
        <v>10</v>
      </c>
      <c r="K52" s="7">
        <v>95</v>
      </c>
      <c r="L52" s="7">
        <f t="shared" si="4"/>
        <v>950</v>
      </c>
      <c r="M52" s="43">
        <f>L52+L53</f>
        <v>1875</v>
      </c>
      <c r="N52" s="43">
        <v>20</v>
      </c>
      <c r="O52" s="47" t="s">
        <v>77</v>
      </c>
      <c r="P52" s="43">
        <v>0</v>
      </c>
      <c r="Q52" s="43">
        <v>1880</v>
      </c>
      <c r="R52" s="43">
        <v>0</v>
      </c>
      <c r="S52" s="43"/>
      <c r="T52" s="43"/>
      <c r="U52" s="43"/>
    </row>
    <row r="53" spans="1:21" ht="14.25" customHeight="1" x14ac:dyDescent="0.3">
      <c r="A53" s="45"/>
      <c r="B53" s="45"/>
      <c r="C53" s="45"/>
      <c r="D53" s="45"/>
      <c r="E53" s="45"/>
      <c r="F53" s="45"/>
      <c r="G53" s="45"/>
      <c r="H53" s="50"/>
      <c r="I53" s="11" t="s">
        <v>27</v>
      </c>
      <c r="J53" s="7">
        <v>5</v>
      </c>
      <c r="K53" s="7">
        <v>185</v>
      </c>
      <c r="L53" s="7">
        <f t="shared" si="4"/>
        <v>925</v>
      </c>
      <c r="M53" s="45"/>
      <c r="N53" s="45"/>
      <c r="O53" s="50"/>
      <c r="P53" s="45"/>
      <c r="Q53" s="45"/>
      <c r="R53" s="45"/>
      <c r="S53" s="45"/>
      <c r="T53" s="45"/>
      <c r="U53" s="45"/>
    </row>
    <row r="54" spans="1:21" s="19" customFormat="1" x14ac:dyDescent="0.3">
      <c r="A54" s="40">
        <v>21</v>
      </c>
      <c r="B54" s="40" t="s">
        <v>95</v>
      </c>
      <c r="C54" s="40" t="s">
        <v>96</v>
      </c>
      <c r="D54" s="40" t="s">
        <v>97</v>
      </c>
      <c r="E54" s="40" t="s">
        <v>19</v>
      </c>
      <c r="F54" s="40" t="s">
        <v>98</v>
      </c>
      <c r="G54" s="40" t="s">
        <v>15</v>
      </c>
      <c r="H54" s="54">
        <v>45488</v>
      </c>
      <c r="I54" s="22" t="s">
        <v>26</v>
      </c>
      <c r="J54" s="20">
        <v>11</v>
      </c>
      <c r="K54" s="20">
        <v>95</v>
      </c>
      <c r="L54" s="20">
        <f t="shared" si="4"/>
        <v>1045</v>
      </c>
      <c r="M54" s="40">
        <f>L54+L55+L56+L57+L58</f>
        <v>5770</v>
      </c>
      <c r="N54" s="40">
        <v>41</v>
      </c>
      <c r="O54" s="54"/>
      <c r="P54" s="40"/>
      <c r="Q54" s="40"/>
      <c r="R54" s="40"/>
      <c r="S54" s="40"/>
      <c r="T54" s="40"/>
      <c r="U54" s="23"/>
    </row>
    <row r="55" spans="1:21" s="19" customFormat="1" x14ac:dyDescent="0.3">
      <c r="A55" s="41"/>
      <c r="B55" s="41"/>
      <c r="C55" s="41"/>
      <c r="D55" s="41"/>
      <c r="E55" s="41"/>
      <c r="F55" s="41"/>
      <c r="G55" s="41"/>
      <c r="H55" s="87"/>
      <c r="I55" s="23" t="s">
        <v>27</v>
      </c>
      <c r="J55" s="20">
        <v>5</v>
      </c>
      <c r="K55" s="20">
        <v>185</v>
      </c>
      <c r="L55" s="20">
        <f t="shared" si="4"/>
        <v>925</v>
      </c>
      <c r="M55" s="41"/>
      <c r="N55" s="41"/>
      <c r="O55" s="87"/>
      <c r="P55" s="41"/>
      <c r="Q55" s="41"/>
      <c r="R55" s="41"/>
      <c r="S55" s="41"/>
      <c r="T55" s="41"/>
      <c r="U55" s="23"/>
    </row>
    <row r="56" spans="1:21" s="19" customFormat="1" x14ac:dyDescent="0.3">
      <c r="A56" s="41"/>
      <c r="B56" s="41"/>
      <c r="C56" s="41"/>
      <c r="D56" s="41"/>
      <c r="E56" s="41"/>
      <c r="F56" s="41"/>
      <c r="G56" s="41"/>
      <c r="H56" s="87"/>
      <c r="I56" s="23" t="s">
        <v>28</v>
      </c>
      <c r="J56" s="20">
        <v>3</v>
      </c>
      <c r="K56" s="20">
        <v>680</v>
      </c>
      <c r="L56" s="20">
        <f t="shared" si="4"/>
        <v>2040</v>
      </c>
      <c r="M56" s="41"/>
      <c r="N56" s="41"/>
      <c r="O56" s="87"/>
      <c r="P56" s="41"/>
      <c r="Q56" s="41"/>
      <c r="R56" s="41"/>
      <c r="S56" s="41"/>
      <c r="T56" s="41"/>
      <c r="U56" s="23"/>
    </row>
    <row r="57" spans="1:21" s="19" customFormat="1" x14ac:dyDescent="0.3">
      <c r="A57" s="41"/>
      <c r="B57" s="41"/>
      <c r="C57" s="41"/>
      <c r="D57" s="41"/>
      <c r="E57" s="41"/>
      <c r="F57" s="41"/>
      <c r="G57" s="41"/>
      <c r="H57" s="87"/>
      <c r="I57" s="23" t="s">
        <v>39</v>
      </c>
      <c r="J57" s="20">
        <v>1</v>
      </c>
      <c r="K57" s="20">
        <v>460</v>
      </c>
      <c r="L57" s="20">
        <f t="shared" si="4"/>
        <v>460</v>
      </c>
      <c r="M57" s="41"/>
      <c r="N57" s="41"/>
      <c r="O57" s="87"/>
      <c r="P57" s="41"/>
      <c r="Q57" s="41"/>
      <c r="R57" s="41"/>
      <c r="S57" s="41"/>
      <c r="T57" s="41"/>
      <c r="U57" s="23"/>
    </row>
    <row r="58" spans="1:21" s="19" customFormat="1" x14ac:dyDescent="0.3">
      <c r="A58" s="42"/>
      <c r="B58" s="42"/>
      <c r="C58" s="42"/>
      <c r="D58" s="42"/>
      <c r="E58" s="42"/>
      <c r="F58" s="42"/>
      <c r="G58" s="42"/>
      <c r="H58" s="55"/>
      <c r="I58" s="23" t="s">
        <v>57</v>
      </c>
      <c r="J58" s="20">
        <v>1</v>
      </c>
      <c r="K58" s="20">
        <v>1300</v>
      </c>
      <c r="L58" s="20">
        <f t="shared" si="4"/>
        <v>1300</v>
      </c>
      <c r="M58" s="42"/>
      <c r="N58" s="42"/>
      <c r="O58" s="55"/>
      <c r="P58" s="42"/>
      <c r="Q58" s="42"/>
      <c r="R58" s="42"/>
      <c r="S58" s="42"/>
      <c r="T58" s="42"/>
      <c r="U58" s="23"/>
    </row>
    <row r="59" spans="1:21" s="19" customFormat="1" x14ac:dyDescent="0.3">
      <c r="A59" s="40">
        <v>22</v>
      </c>
      <c r="B59" s="40" t="s">
        <v>95</v>
      </c>
      <c r="C59" s="40" t="s">
        <v>96</v>
      </c>
      <c r="D59" s="40" t="s">
        <v>97</v>
      </c>
      <c r="E59" s="40" t="s">
        <v>19</v>
      </c>
      <c r="F59" s="40" t="s">
        <v>99</v>
      </c>
      <c r="G59" s="40" t="s">
        <v>15</v>
      </c>
      <c r="H59" s="54">
        <v>45488</v>
      </c>
      <c r="I59" s="22" t="s">
        <v>26</v>
      </c>
      <c r="J59" s="20">
        <v>10</v>
      </c>
      <c r="K59" s="20">
        <v>95</v>
      </c>
      <c r="L59" s="20">
        <f t="shared" si="4"/>
        <v>950</v>
      </c>
      <c r="M59" s="40">
        <f>L59+L60</f>
        <v>1875</v>
      </c>
      <c r="N59" s="40">
        <v>20</v>
      </c>
      <c r="O59" s="54"/>
      <c r="P59" s="40"/>
      <c r="Q59" s="40"/>
      <c r="R59" s="40"/>
      <c r="S59" s="40"/>
      <c r="T59" s="40"/>
      <c r="U59" s="23"/>
    </row>
    <row r="60" spans="1:21" s="19" customFormat="1" x14ac:dyDescent="0.3">
      <c r="A60" s="42"/>
      <c r="B60" s="42"/>
      <c r="C60" s="42"/>
      <c r="D60" s="42"/>
      <c r="E60" s="42"/>
      <c r="F60" s="42"/>
      <c r="G60" s="42"/>
      <c r="H60" s="55"/>
      <c r="I60" s="23" t="s">
        <v>27</v>
      </c>
      <c r="J60" s="20">
        <v>5</v>
      </c>
      <c r="K60" s="20">
        <v>185</v>
      </c>
      <c r="L60" s="20">
        <f t="shared" si="4"/>
        <v>925</v>
      </c>
      <c r="M60" s="42"/>
      <c r="N60" s="42"/>
      <c r="O60" s="55"/>
      <c r="P60" s="42"/>
      <c r="Q60" s="42"/>
      <c r="R60" s="42"/>
      <c r="S60" s="42"/>
      <c r="T60" s="42"/>
      <c r="U60" s="23"/>
    </row>
    <row r="61" spans="1:21" x14ac:dyDescent="0.3">
      <c r="A61" s="43">
        <v>23</v>
      </c>
      <c r="B61" s="43" t="s">
        <v>32</v>
      </c>
      <c r="C61" s="43" t="s">
        <v>33</v>
      </c>
      <c r="D61" s="43" t="s">
        <v>14</v>
      </c>
      <c r="E61" s="43" t="s">
        <v>14</v>
      </c>
      <c r="F61" s="43" t="s">
        <v>100</v>
      </c>
      <c r="G61" s="43" t="s">
        <v>15</v>
      </c>
      <c r="H61" s="47">
        <v>45489</v>
      </c>
      <c r="I61" s="8" t="s">
        <v>26</v>
      </c>
      <c r="J61" s="7">
        <v>18</v>
      </c>
      <c r="K61" s="7">
        <v>95</v>
      </c>
      <c r="L61" s="7">
        <f t="shared" si="4"/>
        <v>1710</v>
      </c>
      <c r="M61" s="43">
        <f>L61+L62+L63+L64</f>
        <v>7160</v>
      </c>
      <c r="N61" s="43">
        <v>53</v>
      </c>
      <c r="O61" s="81">
        <v>45299</v>
      </c>
      <c r="P61" s="43">
        <v>7160</v>
      </c>
      <c r="Q61" s="43">
        <v>0</v>
      </c>
      <c r="R61" s="43">
        <v>0</v>
      </c>
      <c r="S61" s="43"/>
      <c r="T61" s="43"/>
      <c r="U61" s="43"/>
    </row>
    <row r="62" spans="1:21" x14ac:dyDescent="0.3">
      <c r="A62" s="44"/>
      <c r="B62" s="44"/>
      <c r="C62" s="44"/>
      <c r="D62" s="44"/>
      <c r="E62" s="44"/>
      <c r="F62" s="44"/>
      <c r="G62" s="44"/>
      <c r="H62" s="49"/>
      <c r="I62" s="11" t="s">
        <v>27</v>
      </c>
      <c r="J62" s="7">
        <v>10</v>
      </c>
      <c r="K62" s="7">
        <v>185</v>
      </c>
      <c r="L62" s="7">
        <f t="shared" si="4"/>
        <v>1850</v>
      </c>
      <c r="M62" s="44"/>
      <c r="N62" s="44"/>
      <c r="O62" s="82"/>
      <c r="P62" s="44"/>
      <c r="Q62" s="44"/>
      <c r="R62" s="44"/>
      <c r="S62" s="44"/>
      <c r="T62" s="44"/>
      <c r="U62" s="44"/>
    </row>
    <row r="63" spans="1:21" x14ac:dyDescent="0.3">
      <c r="A63" s="44"/>
      <c r="B63" s="44"/>
      <c r="C63" s="44"/>
      <c r="D63" s="44"/>
      <c r="E63" s="44"/>
      <c r="F63" s="44"/>
      <c r="G63" s="44"/>
      <c r="H63" s="49"/>
      <c r="I63" s="33" t="s">
        <v>39</v>
      </c>
      <c r="J63" s="15">
        <v>5</v>
      </c>
      <c r="K63" s="15">
        <v>460</v>
      </c>
      <c r="L63" s="7">
        <f t="shared" si="4"/>
        <v>2300</v>
      </c>
      <c r="M63" s="44"/>
      <c r="N63" s="44"/>
      <c r="O63" s="82"/>
      <c r="P63" s="44"/>
      <c r="Q63" s="44"/>
      <c r="R63" s="44"/>
      <c r="S63" s="44"/>
      <c r="T63" s="44"/>
      <c r="U63" s="44"/>
    </row>
    <row r="64" spans="1:21" x14ac:dyDescent="0.3">
      <c r="A64" s="45"/>
      <c r="B64" s="45"/>
      <c r="C64" s="45"/>
      <c r="D64" s="45"/>
      <c r="E64" s="45"/>
      <c r="F64" s="45"/>
      <c r="G64" s="45"/>
      <c r="H64" s="50"/>
      <c r="I64" s="11" t="s">
        <v>57</v>
      </c>
      <c r="J64" s="7">
        <v>1</v>
      </c>
      <c r="K64" s="7">
        <v>1300</v>
      </c>
      <c r="L64" s="7">
        <f t="shared" si="4"/>
        <v>1300</v>
      </c>
      <c r="M64" s="45"/>
      <c r="N64" s="45"/>
      <c r="O64" s="83"/>
      <c r="P64" s="45"/>
      <c r="Q64" s="45"/>
      <c r="R64" s="45"/>
      <c r="S64" s="45"/>
      <c r="T64" s="45"/>
      <c r="U64" s="45"/>
    </row>
    <row r="65" spans="1:23" s="19" customFormat="1" x14ac:dyDescent="0.3">
      <c r="A65" s="68">
        <v>24</v>
      </c>
      <c r="B65" s="68" t="s">
        <v>32</v>
      </c>
      <c r="C65" s="68" t="s">
        <v>33</v>
      </c>
      <c r="D65" s="68" t="s">
        <v>14</v>
      </c>
      <c r="E65" s="68" t="s">
        <v>14</v>
      </c>
      <c r="F65" s="68" t="s">
        <v>102</v>
      </c>
      <c r="G65" s="68" t="s">
        <v>15</v>
      </c>
      <c r="H65" s="85">
        <v>45489</v>
      </c>
      <c r="I65" s="22" t="s">
        <v>26</v>
      </c>
      <c r="J65" s="20">
        <v>5</v>
      </c>
      <c r="K65" s="20">
        <v>95</v>
      </c>
      <c r="L65" s="20">
        <f t="shared" si="4"/>
        <v>475</v>
      </c>
      <c r="M65" s="68">
        <f>L65+L66</f>
        <v>935</v>
      </c>
      <c r="N65" s="68">
        <v>10</v>
      </c>
      <c r="O65" s="93">
        <v>45299</v>
      </c>
      <c r="P65" s="68">
        <v>810</v>
      </c>
      <c r="Q65" s="68">
        <v>0</v>
      </c>
      <c r="R65" s="68">
        <v>0</v>
      </c>
      <c r="S65" s="68"/>
      <c r="T65" s="68"/>
      <c r="U65" s="68"/>
    </row>
    <row r="66" spans="1:23" s="19" customFormat="1" x14ac:dyDescent="0.3">
      <c r="A66" s="69"/>
      <c r="B66" s="69"/>
      <c r="C66" s="69"/>
      <c r="D66" s="69"/>
      <c r="E66" s="69"/>
      <c r="F66" s="69"/>
      <c r="G66" s="69"/>
      <c r="H66" s="86"/>
      <c r="I66" s="28" t="s">
        <v>39</v>
      </c>
      <c r="J66" s="27">
        <v>1</v>
      </c>
      <c r="K66" s="27">
        <v>460</v>
      </c>
      <c r="L66" s="24">
        <f t="shared" si="4"/>
        <v>460</v>
      </c>
      <c r="M66" s="69"/>
      <c r="N66" s="69"/>
      <c r="O66" s="94"/>
      <c r="P66" s="69"/>
      <c r="Q66" s="69"/>
      <c r="R66" s="69"/>
      <c r="S66" s="69"/>
      <c r="T66" s="69"/>
      <c r="U66" s="69"/>
    </row>
    <row r="67" spans="1:23" s="11" customFormat="1" x14ac:dyDescent="0.3">
      <c r="A67" s="46">
        <v>25</v>
      </c>
      <c r="B67" s="46" t="s">
        <v>103</v>
      </c>
      <c r="C67" s="46" t="s">
        <v>104</v>
      </c>
      <c r="D67" s="46" t="s">
        <v>105</v>
      </c>
      <c r="E67" s="46" t="s">
        <v>19</v>
      </c>
      <c r="F67" s="46" t="s">
        <v>106</v>
      </c>
      <c r="G67" s="46" t="s">
        <v>15</v>
      </c>
      <c r="H67" s="52">
        <v>45490</v>
      </c>
      <c r="I67" s="8" t="s">
        <v>26</v>
      </c>
      <c r="J67" s="7">
        <v>18</v>
      </c>
      <c r="K67" s="7">
        <v>95</v>
      </c>
      <c r="L67" s="7">
        <f t="shared" si="4"/>
        <v>1710</v>
      </c>
      <c r="M67" s="46">
        <f>L67+L68+L69+L70</f>
        <v>9190</v>
      </c>
      <c r="N67" s="43">
        <v>78</v>
      </c>
      <c r="O67" s="80">
        <v>45451</v>
      </c>
      <c r="P67" s="46">
        <v>0</v>
      </c>
      <c r="Q67" s="46">
        <v>9190</v>
      </c>
      <c r="R67" s="46"/>
      <c r="S67" s="46"/>
      <c r="T67" s="46"/>
      <c r="U67" s="46"/>
      <c r="V67" s="46"/>
      <c r="W67" s="46"/>
    </row>
    <row r="68" spans="1:23" s="11" customFormat="1" x14ac:dyDescent="0.3">
      <c r="A68" s="46"/>
      <c r="B68" s="46"/>
      <c r="C68" s="46"/>
      <c r="D68" s="46"/>
      <c r="E68" s="46"/>
      <c r="F68" s="46"/>
      <c r="G68" s="46"/>
      <c r="H68" s="52"/>
      <c r="I68" s="11" t="s">
        <v>28</v>
      </c>
      <c r="J68" s="7">
        <v>2</v>
      </c>
      <c r="K68" s="7">
        <v>680</v>
      </c>
      <c r="L68" s="7">
        <f t="shared" si="4"/>
        <v>1360</v>
      </c>
      <c r="M68" s="46"/>
      <c r="N68" s="44"/>
      <c r="O68" s="80"/>
      <c r="P68" s="46"/>
      <c r="Q68" s="46"/>
      <c r="R68" s="46"/>
      <c r="S68" s="46"/>
      <c r="T68" s="46"/>
      <c r="U68" s="46"/>
      <c r="V68" s="46"/>
      <c r="W68" s="46"/>
    </row>
    <row r="69" spans="1:23" s="11" customFormat="1" x14ac:dyDescent="0.3">
      <c r="A69" s="46"/>
      <c r="B69" s="46"/>
      <c r="C69" s="46"/>
      <c r="D69" s="46"/>
      <c r="E69" s="46"/>
      <c r="F69" s="46"/>
      <c r="G69" s="46"/>
      <c r="H69" s="52"/>
      <c r="I69" s="8" t="s">
        <v>39</v>
      </c>
      <c r="J69" s="7">
        <v>2</v>
      </c>
      <c r="K69" s="7">
        <v>460</v>
      </c>
      <c r="L69" s="7">
        <f t="shared" si="4"/>
        <v>920</v>
      </c>
      <c r="M69" s="46"/>
      <c r="N69" s="44"/>
      <c r="O69" s="80"/>
      <c r="P69" s="46"/>
      <c r="Q69" s="46"/>
      <c r="R69" s="46"/>
      <c r="S69" s="46"/>
      <c r="T69" s="46"/>
      <c r="U69" s="46"/>
      <c r="V69" s="46"/>
      <c r="W69" s="46"/>
    </row>
    <row r="70" spans="1:23" s="11" customFormat="1" x14ac:dyDescent="0.3">
      <c r="A70" s="46"/>
      <c r="B70" s="46"/>
      <c r="C70" s="46"/>
      <c r="D70" s="46"/>
      <c r="E70" s="46"/>
      <c r="F70" s="46"/>
      <c r="G70" s="46"/>
      <c r="H70" s="52"/>
      <c r="I70" s="11" t="s">
        <v>57</v>
      </c>
      <c r="J70" s="7">
        <v>4</v>
      </c>
      <c r="K70" s="7">
        <v>1300</v>
      </c>
      <c r="L70" s="7">
        <f t="shared" si="4"/>
        <v>5200</v>
      </c>
      <c r="M70" s="46"/>
      <c r="N70" s="45"/>
      <c r="O70" s="80"/>
      <c r="P70" s="46"/>
      <c r="Q70" s="46"/>
      <c r="R70" s="46"/>
      <c r="S70" s="46"/>
      <c r="T70" s="46"/>
      <c r="U70" s="46"/>
      <c r="V70" s="46"/>
      <c r="W70" s="46"/>
    </row>
    <row r="71" spans="1:23" s="10" customFormat="1" ht="18" customHeight="1" x14ac:dyDescent="0.3">
      <c r="A71" s="7">
        <v>26</v>
      </c>
      <c r="B71" s="8" t="s">
        <v>107</v>
      </c>
      <c r="C71" s="8" t="s">
        <v>108</v>
      </c>
      <c r="D71" s="8" t="s">
        <v>22</v>
      </c>
      <c r="E71" s="8" t="s">
        <v>19</v>
      </c>
      <c r="F71" s="8" t="s">
        <v>109</v>
      </c>
      <c r="G71" s="8" t="s">
        <v>48</v>
      </c>
      <c r="H71" s="37">
        <v>45491</v>
      </c>
      <c r="I71" s="8" t="s">
        <v>39</v>
      </c>
      <c r="J71" s="7">
        <v>1</v>
      </c>
      <c r="K71" s="7">
        <v>460</v>
      </c>
      <c r="L71" s="7">
        <f t="shared" si="4"/>
        <v>460</v>
      </c>
      <c r="M71" s="7">
        <f>L71</f>
        <v>460</v>
      </c>
      <c r="N71" s="7">
        <v>5</v>
      </c>
      <c r="O71" s="37">
        <v>45491</v>
      </c>
      <c r="P71" s="7">
        <v>0</v>
      </c>
      <c r="Q71" s="7">
        <v>460</v>
      </c>
      <c r="R71" s="7"/>
      <c r="S71" s="8"/>
      <c r="T71" s="8"/>
    </row>
    <row r="72" spans="1:23" s="19" customFormat="1" ht="28.8" x14ac:dyDescent="0.3">
      <c r="A72" s="20">
        <v>27</v>
      </c>
      <c r="B72" s="21" t="s">
        <v>110</v>
      </c>
      <c r="C72" s="22" t="s">
        <v>111</v>
      </c>
      <c r="D72" s="22" t="s">
        <v>22</v>
      </c>
      <c r="E72" s="22" t="s">
        <v>19</v>
      </c>
      <c r="F72" s="22" t="s">
        <v>112</v>
      </c>
      <c r="G72" s="22" t="s">
        <v>48</v>
      </c>
      <c r="H72" s="38">
        <v>45491</v>
      </c>
      <c r="I72" s="22" t="s">
        <v>57</v>
      </c>
      <c r="J72" s="20">
        <v>1</v>
      </c>
      <c r="K72" s="20">
        <v>1300</v>
      </c>
      <c r="L72" s="20">
        <f t="shared" si="4"/>
        <v>1300</v>
      </c>
      <c r="M72" s="20">
        <f>L72</f>
        <v>1300</v>
      </c>
      <c r="N72" s="20">
        <v>10</v>
      </c>
      <c r="O72" s="90"/>
      <c r="P72" s="20"/>
      <c r="Q72" s="20"/>
      <c r="R72" s="20"/>
      <c r="S72" s="23"/>
      <c r="T72" s="23"/>
    </row>
    <row r="73" spans="1:23" s="19" customFormat="1" ht="19.5" customHeight="1" x14ac:dyDescent="0.3">
      <c r="A73" s="20">
        <v>28</v>
      </c>
      <c r="B73" s="22" t="s">
        <v>113</v>
      </c>
      <c r="C73" s="22" t="s">
        <v>114</v>
      </c>
      <c r="D73" s="22" t="s">
        <v>22</v>
      </c>
      <c r="E73" s="22" t="s">
        <v>19</v>
      </c>
      <c r="F73" s="22" t="s">
        <v>115</v>
      </c>
      <c r="G73" s="22" t="s">
        <v>48</v>
      </c>
      <c r="H73" s="38">
        <v>45491</v>
      </c>
      <c r="I73" s="23" t="s">
        <v>28</v>
      </c>
      <c r="J73" s="20">
        <v>10</v>
      </c>
      <c r="K73" s="20">
        <v>680</v>
      </c>
      <c r="L73" s="20">
        <f t="shared" si="4"/>
        <v>6800</v>
      </c>
      <c r="M73" s="20">
        <f>L73</f>
        <v>6800</v>
      </c>
      <c r="N73" s="20">
        <v>50</v>
      </c>
      <c r="O73" s="90"/>
      <c r="P73" s="20"/>
      <c r="Q73" s="20"/>
      <c r="R73" s="20"/>
      <c r="S73" s="23"/>
      <c r="T73" s="23"/>
    </row>
    <row r="74" spans="1:23" s="19" customFormat="1" ht="28.8" x14ac:dyDescent="0.3">
      <c r="A74" s="20">
        <v>29</v>
      </c>
      <c r="B74" s="22" t="s">
        <v>116</v>
      </c>
      <c r="C74" s="29" t="s">
        <v>117</v>
      </c>
      <c r="D74" s="22" t="s">
        <v>118</v>
      </c>
      <c r="E74" s="22" t="s">
        <v>19</v>
      </c>
      <c r="F74" s="22" t="s">
        <v>119</v>
      </c>
      <c r="G74" s="22" t="s">
        <v>48</v>
      </c>
      <c r="H74" s="38">
        <v>45491</v>
      </c>
      <c r="I74" s="22" t="s">
        <v>78</v>
      </c>
      <c r="J74" s="20">
        <v>2</v>
      </c>
      <c r="K74" s="20">
        <v>2400</v>
      </c>
      <c r="L74" s="20">
        <f t="shared" si="4"/>
        <v>4800</v>
      </c>
      <c r="M74" s="20">
        <v>4800</v>
      </c>
      <c r="N74" s="20">
        <v>40</v>
      </c>
      <c r="O74" s="90"/>
      <c r="P74" s="20"/>
      <c r="Q74" s="20"/>
      <c r="R74" s="20"/>
      <c r="S74" s="23"/>
      <c r="T74" s="23"/>
    </row>
    <row r="75" spans="1:23" s="19" customFormat="1" x14ac:dyDescent="0.3">
      <c r="A75" s="40">
        <v>30</v>
      </c>
      <c r="B75" s="40" t="s">
        <v>120</v>
      </c>
      <c r="C75" s="40" t="s">
        <v>121</v>
      </c>
      <c r="D75" s="40" t="s">
        <v>19</v>
      </c>
      <c r="E75" s="40" t="s">
        <v>19</v>
      </c>
      <c r="F75" s="40" t="s">
        <v>122</v>
      </c>
      <c r="G75" s="40" t="s">
        <v>15</v>
      </c>
      <c r="H75" s="54">
        <v>45491</v>
      </c>
      <c r="I75" s="22" t="s">
        <v>26</v>
      </c>
      <c r="J75" s="20">
        <v>16</v>
      </c>
      <c r="K75" s="20">
        <v>95</v>
      </c>
      <c r="L75" s="20">
        <f t="shared" si="4"/>
        <v>1520</v>
      </c>
      <c r="M75" s="40">
        <f>L75+L76</f>
        <v>3360</v>
      </c>
      <c r="N75" s="40">
        <v>36</v>
      </c>
      <c r="O75" s="54"/>
      <c r="P75" s="40"/>
      <c r="Q75" s="40"/>
      <c r="R75" s="40"/>
      <c r="S75" s="40"/>
      <c r="T75" s="40"/>
    </row>
    <row r="76" spans="1:23" s="19" customFormat="1" x14ac:dyDescent="0.3">
      <c r="A76" s="42"/>
      <c r="B76" s="42"/>
      <c r="C76" s="42"/>
      <c r="D76" s="42"/>
      <c r="E76" s="42"/>
      <c r="F76" s="42"/>
      <c r="G76" s="42"/>
      <c r="H76" s="55"/>
      <c r="I76" s="22" t="s">
        <v>39</v>
      </c>
      <c r="J76" s="20">
        <v>4</v>
      </c>
      <c r="K76" s="20">
        <v>460</v>
      </c>
      <c r="L76" s="20">
        <f t="shared" si="4"/>
        <v>1840</v>
      </c>
      <c r="M76" s="42"/>
      <c r="N76" s="42"/>
      <c r="O76" s="55"/>
      <c r="P76" s="42"/>
      <c r="Q76" s="42"/>
      <c r="R76" s="42"/>
      <c r="S76" s="42"/>
      <c r="T76" s="42"/>
    </row>
    <row r="77" spans="1:23" x14ac:dyDescent="0.3">
      <c r="A77" s="43">
        <v>31</v>
      </c>
      <c r="B77" s="43" t="s">
        <v>124</v>
      </c>
      <c r="C77" s="43" t="s">
        <v>125</v>
      </c>
      <c r="D77" s="43" t="s">
        <v>129</v>
      </c>
      <c r="E77" s="43" t="s">
        <v>19</v>
      </c>
      <c r="F77" s="43" t="s">
        <v>126</v>
      </c>
      <c r="G77" s="43" t="s">
        <v>48</v>
      </c>
      <c r="H77" s="47">
        <v>45494</v>
      </c>
      <c r="I77" s="8" t="s">
        <v>26</v>
      </c>
      <c r="J77" s="7">
        <v>10</v>
      </c>
      <c r="K77" s="7">
        <v>95</v>
      </c>
      <c r="L77" s="7">
        <f t="shared" ref="L77:L78" si="6">J77*K77</f>
        <v>950</v>
      </c>
      <c r="M77" s="43">
        <f>L77+L78</f>
        <v>1410</v>
      </c>
      <c r="N77" s="43">
        <v>15</v>
      </c>
      <c r="O77" s="81">
        <v>45512</v>
      </c>
      <c r="P77" s="43">
        <v>0</v>
      </c>
      <c r="Q77" s="43">
        <v>1410</v>
      </c>
      <c r="R77" s="43"/>
      <c r="S77" s="43"/>
      <c r="T77" s="11"/>
    </row>
    <row r="78" spans="1:23" x14ac:dyDescent="0.3">
      <c r="A78" s="45"/>
      <c r="B78" s="45"/>
      <c r="C78" s="45"/>
      <c r="D78" s="45"/>
      <c r="E78" s="45"/>
      <c r="F78" s="45"/>
      <c r="G78" s="45"/>
      <c r="H78" s="50"/>
      <c r="I78" s="8" t="s">
        <v>39</v>
      </c>
      <c r="J78" s="7">
        <v>1</v>
      </c>
      <c r="K78" s="7">
        <v>460</v>
      </c>
      <c r="L78" s="7">
        <f t="shared" si="6"/>
        <v>460</v>
      </c>
      <c r="M78" s="45"/>
      <c r="N78" s="45"/>
      <c r="O78" s="83"/>
      <c r="P78" s="45"/>
      <c r="Q78" s="45"/>
      <c r="R78" s="45"/>
      <c r="S78" s="45"/>
      <c r="T78" s="11"/>
    </row>
    <row r="79" spans="1:23" x14ac:dyDescent="0.3">
      <c r="A79" s="43">
        <v>32</v>
      </c>
      <c r="B79" s="43" t="s">
        <v>127</v>
      </c>
      <c r="C79" s="43" t="s">
        <v>128</v>
      </c>
      <c r="D79" s="43" t="s">
        <v>129</v>
      </c>
      <c r="E79" s="43" t="s">
        <v>19</v>
      </c>
      <c r="F79" s="43" t="s">
        <v>130</v>
      </c>
      <c r="G79" s="43" t="s">
        <v>15</v>
      </c>
      <c r="H79" s="47">
        <v>45494</v>
      </c>
      <c r="I79" s="8" t="s">
        <v>26</v>
      </c>
      <c r="J79" s="7">
        <v>12</v>
      </c>
      <c r="K79" s="7">
        <v>95</v>
      </c>
      <c r="L79" s="7">
        <f t="shared" ref="L79:L82" si="7">J79*K79</f>
        <v>1140</v>
      </c>
      <c r="M79" s="43">
        <f>L79+L80+L81</f>
        <v>3465</v>
      </c>
      <c r="N79" s="43">
        <v>42</v>
      </c>
      <c r="O79" s="81">
        <v>45512</v>
      </c>
      <c r="P79" s="43">
        <v>0</v>
      </c>
      <c r="Q79" s="43">
        <v>5100</v>
      </c>
      <c r="R79" s="43"/>
      <c r="S79" s="43"/>
      <c r="T79" s="43"/>
    </row>
    <row r="80" spans="1:23" x14ac:dyDescent="0.3">
      <c r="A80" s="44"/>
      <c r="B80" s="44"/>
      <c r="C80" s="44"/>
      <c r="D80" s="44"/>
      <c r="E80" s="44"/>
      <c r="F80" s="44"/>
      <c r="G80" s="44"/>
      <c r="H80" s="49"/>
      <c r="I80" s="11" t="s">
        <v>26</v>
      </c>
      <c r="J80" s="7">
        <v>5</v>
      </c>
      <c r="K80" s="7">
        <v>95</v>
      </c>
      <c r="L80" s="7">
        <f t="shared" si="7"/>
        <v>475</v>
      </c>
      <c r="M80" s="44"/>
      <c r="N80" s="44"/>
      <c r="O80" s="82"/>
      <c r="P80" s="44"/>
      <c r="Q80" s="44"/>
      <c r="R80" s="44"/>
      <c r="S80" s="44"/>
      <c r="T80" s="44"/>
    </row>
    <row r="81" spans="1:21" x14ac:dyDescent="0.3">
      <c r="A81" s="45"/>
      <c r="B81" s="45"/>
      <c r="C81" s="45"/>
      <c r="D81" s="45"/>
      <c r="E81" s="45"/>
      <c r="F81" s="45"/>
      <c r="G81" s="45"/>
      <c r="H81" s="50"/>
      <c r="I81" s="11" t="s">
        <v>27</v>
      </c>
      <c r="J81" s="7">
        <v>10</v>
      </c>
      <c r="K81" s="7">
        <v>185</v>
      </c>
      <c r="L81" s="7">
        <f t="shared" si="7"/>
        <v>1850</v>
      </c>
      <c r="M81" s="45"/>
      <c r="N81" s="45"/>
      <c r="O81" s="83"/>
      <c r="P81" s="45"/>
      <c r="Q81" s="45"/>
      <c r="R81" s="45"/>
      <c r="S81" s="45"/>
      <c r="T81" s="45"/>
    </row>
    <row r="82" spans="1:21" s="19" customFormat="1" x14ac:dyDescent="0.3">
      <c r="A82" s="20">
        <v>33</v>
      </c>
      <c r="B82" s="23" t="s">
        <v>131</v>
      </c>
      <c r="C82" s="23" t="s">
        <v>132</v>
      </c>
      <c r="D82" s="23" t="s">
        <v>133</v>
      </c>
      <c r="E82" s="23" t="s">
        <v>19</v>
      </c>
      <c r="F82" s="23" t="s">
        <v>134</v>
      </c>
      <c r="G82" s="23" t="s">
        <v>48</v>
      </c>
      <c r="H82" s="90">
        <v>45495</v>
      </c>
      <c r="I82" s="23" t="s">
        <v>135</v>
      </c>
      <c r="J82" s="20">
        <v>1</v>
      </c>
      <c r="K82" s="20">
        <v>1600</v>
      </c>
      <c r="L82" s="20">
        <f t="shared" si="7"/>
        <v>1600</v>
      </c>
      <c r="M82" s="20">
        <v>1600</v>
      </c>
      <c r="N82" s="20">
        <v>20</v>
      </c>
      <c r="O82" s="90"/>
      <c r="P82" s="20"/>
      <c r="Q82" s="20"/>
      <c r="R82" s="20"/>
      <c r="S82" s="23"/>
      <c r="T82" s="23"/>
    </row>
    <row r="83" spans="1:21" s="19" customFormat="1" x14ac:dyDescent="0.3">
      <c r="A83" s="40">
        <v>34</v>
      </c>
      <c r="B83" s="40" t="s">
        <v>138</v>
      </c>
      <c r="C83" s="40" t="s">
        <v>136</v>
      </c>
      <c r="D83" s="40" t="s">
        <v>133</v>
      </c>
      <c r="E83" s="40" t="s">
        <v>19</v>
      </c>
      <c r="F83" s="40" t="s">
        <v>137</v>
      </c>
      <c r="G83" s="40" t="s">
        <v>15</v>
      </c>
      <c r="H83" s="54">
        <v>45495</v>
      </c>
      <c r="I83" s="23" t="s">
        <v>28</v>
      </c>
      <c r="J83" s="20">
        <v>2</v>
      </c>
      <c r="K83" s="20">
        <v>680</v>
      </c>
      <c r="L83" s="20">
        <f t="shared" ref="L83:L88" si="8">J83*K83</f>
        <v>1360</v>
      </c>
      <c r="M83" s="40">
        <f>L83+L84+L85+L86</f>
        <v>7830</v>
      </c>
      <c r="N83" s="40">
        <v>60</v>
      </c>
      <c r="O83" s="54"/>
      <c r="P83" s="40"/>
      <c r="Q83" s="40"/>
      <c r="R83" s="40"/>
      <c r="S83" s="40"/>
      <c r="T83" s="40"/>
      <c r="U83" s="40"/>
    </row>
    <row r="84" spans="1:21" s="19" customFormat="1" x14ac:dyDescent="0.3">
      <c r="A84" s="41"/>
      <c r="B84" s="41"/>
      <c r="C84" s="41"/>
      <c r="D84" s="41"/>
      <c r="E84" s="41"/>
      <c r="F84" s="41"/>
      <c r="G84" s="41"/>
      <c r="H84" s="87"/>
      <c r="I84" s="22" t="s">
        <v>39</v>
      </c>
      <c r="J84" s="20">
        <v>2</v>
      </c>
      <c r="K84" s="20">
        <v>460</v>
      </c>
      <c r="L84" s="20">
        <f t="shared" si="8"/>
        <v>920</v>
      </c>
      <c r="M84" s="41"/>
      <c r="N84" s="41"/>
      <c r="O84" s="87"/>
      <c r="P84" s="41"/>
      <c r="Q84" s="41"/>
      <c r="R84" s="41"/>
      <c r="S84" s="41"/>
      <c r="T84" s="41"/>
      <c r="U84" s="41"/>
    </row>
    <row r="85" spans="1:21" s="19" customFormat="1" x14ac:dyDescent="0.3">
      <c r="A85" s="41"/>
      <c r="B85" s="41"/>
      <c r="C85" s="41"/>
      <c r="D85" s="41"/>
      <c r="E85" s="41"/>
      <c r="F85" s="41"/>
      <c r="G85" s="41"/>
      <c r="H85" s="87"/>
      <c r="I85" s="23" t="s">
        <v>57</v>
      </c>
      <c r="J85" s="20">
        <v>2</v>
      </c>
      <c r="K85" s="20">
        <v>1300</v>
      </c>
      <c r="L85" s="20">
        <f t="shared" si="8"/>
        <v>2600</v>
      </c>
      <c r="M85" s="41"/>
      <c r="N85" s="41"/>
      <c r="O85" s="87"/>
      <c r="P85" s="41"/>
      <c r="Q85" s="41"/>
      <c r="R85" s="41"/>
      <c r="S85" s="41"/>
      <c r="T85" s="41"/>
      <c r="U85" s="41"/>
    </row>
    <row r="86" spans="1:21" s="19" customFormat="1" x14ac:dyDescent="0.3">
      <c r="A86" s="42"/>
      <c r="B86" s="42"/>
      <c r="C86" s="42"/>
      <c r="D86" s="42"/>
      <c r="E86" s="42"/>
      <c r="F86" s="42"/>
      <c r="G86" s="42"/>
      <c r="H86" s="55"/>
      <c r="I86" s="23" t="s">
        <v>53</v>
      </c>
      <c r="J86" s="20">
        <v>1</v>
      </c>
      <c r="K86" s="20">
        <v>2950</v>
      </c>
      <c r="L86" s="20">
        <f t="shared" si="8"/>
        <v>2950</v>
      </c>
      <c r="M86" s="42"/>
      <c r="N86" s="42"/>
      <c r="O86" s="55"/>
      <c r="P86" s="42"/>
      <c r="Q86" s="42"/>
      <c r="R86" s="42"/>
      <c r="S86" s="42"/>
      <c r="T86" s="42"/>
      <c r="U86" s="42"/>
    </row>
    <row r="87" spans="1:21" s="19" customFormat="1" x14ac:dyDescent="0.3">
      <c r="A87" s="40">
        <v>35</v>
      </c>
      <c r="B87" s="40" t="s">
        <v>139</v>
      </c>
      <c r="C87" s="40" t="s">
        <v>140</v>
      </c>
      <c r="D87" s="40" t="s">
        <v>97</v>
      </c>
      <c r="E87" s="40" t="s">
        <v>19</v>
      </c>
      <c r="F87" s="40" t="s">
        <v>141</v>
      </c>
      <c r="G87" s="40" t="s">
        <v>15</v>
      </c>
      <c r="H87" s="54">
        <v>45496</v>
      </c>
      <c r="I87" s="22" t="s">
        <v>26</v>
      </c>
      <c r="J87" s="20">
        <v>7</v>
      </c>
      <c r="K87" s="20">
        <v>95</v>
      </c>
      <c r="L87" s="20">
        <f t="shared" si="8"/>
        <v>665</v>
      </c>
      <c r="M87" s="40">
        <f>L87+L88</f>
        <v>1585</v>
      </c>
      <c r="N87" s="40">
        <v>10</v>
      </c>
      <c r="O87" s="54"/>
      <c r="P87" s="40"/>
      <c r="Q87" s="40"/>
      <c r="R87" s="40"/>
      <c r="S87" s="40"/>
      <c r="T87" s="40"/>
    </row>
    <row r="88" spans="1:21" s="19" customFormat="1" x14ac:dyDescent="0.3">
      <c r="A88" s="42"/>
      <c r="B88" s="42"/>
      <c r="C88" s="42"/>
      <c r="D88" s="42"/>
      <c r="E88" s="42"/>
      <c r="F88" s="42"/>
      <c r="G88" s="42"/>
      <c r="H88" s="55"/>
      <c r="I88" s="22" t="s">
        <v>39</v>
      </c>
      <c r="J88" s="20">
        <v>2</v>
      </c>
      <c r="K88" s="20">
        <v>460</v>
      </c>
      <c r="L88" s="20">
        <f t="shared" si="8"/>
        <v>920</v>
      </c>
      <c r="M88" s="42"/>
      <c r="N88" s="42"/>
      <c r="O88" s="55"/>
      <c r="P88" s="42"/>
      <c r="Q88" s="42"/>
      <c r="R88" s="42"/>
      <c r="S88" s="42"/>
      <c r="T88" s="42"/>
    </row>
    <row r="89" spans="1:21" s="19" customFormat="1" x14ac:dyDescent="0.3">
      <c r="A89" s="40">
        <v>36</v>
      </c>
      <c r="B89" s="40" t="s">
        <v>139</v>
      </c>
      <c r="C89" s="40" t="s">
        <v>140</v>
      </c>
      <c r="D89" s="40" t="s">
        <v>97</v>
      </c>
      <c r="E89" s="40" t="s">
        <v>19</v>
      </c>
      <c r="F89" s="40" t="s">
        <v>142</v>
      </c>
      <c r="G89" s="40" t="s">
        <v>48</v>
      </c>
      <c r="H89" s="54">
        <v>45500</v>
      </c>
      <c r="I89" s="22" t="s">
        <v>26</v>
      </c>
      <c r="J89" s="20">
        <v>5</v>
      </c>
      <c r="K89" s="20">
        <v>95</v>
      </c>
      <c r="L89" s="20">
        <f t="shared" ref="L89:L90" si="9">J89*K89</f>
        <v>475</v>
      </c>
      <c r="M89" s="40">
        <f>L89+L90</f>
        <v>1400</v>
      </c>
      <c r="N89" s="40">
        <v>15</v>
      </c>
      <c r="O89" s="54"/>
      <c r="P89" s="40"/>
      <c r="Q89" s="40"/>
      <c r="R89" s="40"/>
      <c r="S89" s="40"/>
      <c r="T89" s="40"/>
    </row>
    <row r="90" spans="1:21" s="19" customFormat="1" x14ac:dyDescent="0.3">
      <c r="A90" s="42"/>
      <c r="B90" s="42"/>
      <c r="C90" s="42"/>
      <c r="D90" s="42"/>
      <c r="E90" s="42"/>
      <c r="F90" s="42"/>
      <c r="G90" s="42"/>
      <c r="H90" s="55"/>
      <c r="I90" s="23" t="s">
        <v>27</v>
      </c>
      <c r="J90" s="20">
        <v>5</v>
      </c>
      <c r="K90" s="20">
        <v>185</v>
      </c>
      <c r="L90" s="20">
        <f t="shared" si="9"/>
        <v>925</v>
      </c>
      <c r="M90" s="42"/>
      <c r="N90" s="42"/>
      <c r="O90" s="55"/>
      <c r="P90" s="42"/>
      <c r="Q90" s="42"/>
      <c r="R90" s="42"/>
      <c r="S90" s="42"/>
      <c r="T90" s="42"/>
    </row>
    <row r="91" spans="1:21" s="19" customFormat="1" x14ac:dyDescent="0.3">
      <c r="A91" s="68">
        <v>37</v>
      </c>
      <c r="B91" s="77" t="s">
        <v>36</v>
      </c>
      <c r="C91" s="68" t="s">
        <v>37</v>
      </c>
      <c r="D91" s="68" t="s">
        <v>20</v>
      </c>
      <c r="E91" s="68" t="s">
        <v>14</v>
      </c>
      <c r="F91" s="68" t="s">
        <v>143</v>
      </c>
      <c r="G91" s="68" t="s">
        <v>48</v>
      </c>
      <c r="H91" s="71">
        <v>45500</v>
      </c>
      <c r="I91" s="22" t="s">
        <v>26</v>
      </c>
      <c r="J91" s="20">
        <v>5</v>
      </c>
      <c r="K91" s="20">
        <v>95</v>
      </c>
      <c r="L91" s="20">
        <f t="shared" ref="L91:L94" si="10">J91*K91</f>
        <v>475</v>
      </c>
      <c r="M91" s="68">
        <f>L91+L92+L93+L94</f>
        <v>11300</v>
      </c>
      <c r="N91" s="68">
        <v>90</v>
      </c>
      <c r="O91" s="71"/>
      <c r="P91" s="68"/>
      <c r="Q91" s="68"/>
      <c r="R91" s="68"/>
      <c r="S91" s="68"/>
      <c r="T91" s="68"/>
      <c r="U91" s="68"/>
    </row>
    <row r="92" spans="1:21" s="19" customFormat="1" x14ac:dyDescent="0.3">
      <c r="A92" s="69"/>
      <c r="B92" s="78"/>
      <c r="C92" s="69"/>
      <c r="D92" s="69"/>
      <c r="E92" s="69"/>
      <c r="F92" s="69"/>
      <c r="G92" s="69"/>
      <c r="H92" s="88"/>
      <c r="I92" s="23" t="s">
        <v>27</v>
      </c>
      <c r="J92" s="20">
        <v>5</v>
      </c>
      <c r="K92" s="20">
        <v>185</v>
      </c>
      <c r="L92" s="20">
        <f t="shared" si="10"/>
        <v>925</v>
      </c>
      <c r="M92" s="69"/>
      <c r="N92" s="69"/>
      <c r="O92" s="88"/>
      <c r="P92" s="69"/>
      <c r="Q92" s="69"/>
      <c r="R92" s="69"/>
      <c r="S92" s="69"/>
      <c r="T92" s="69"/>
      <c r="U92" s="69"/>
    </row>
    <row r="93" spans="1:21" s="19" customFormat="1" x14ac:dyDescent="0.3">
      <c r="A93" s="69"/>
      <c r="B93" s="78"/>
      <c r="C93" s="69"/>
      <c r="D93" s="69"/>
      <c r="E93" s="69"/>
      <c r="F93" s="69"/>
      <c r="G93" s="69"/>
      <c r="H93" s="88"/>
      <c r="I93" s="23" t="s">
        <v>28</v>
      </c>
      <c r="J93" s="20">
        <v>5</v>
      </c>
      <c r="K93" s="20">
        <v>680</v>
      </c>
      <c r="L93" s="20">
        <f t="shared" si="10"/>
        <v>3400</v>
      </c>
      <c r="M93" s="69"/>
      <c r="N93" s="69"/>
      <c r="O93" s="88"/>
      <c r="P93" s="69"/>
      <c r="Q93" s="69"/>
      <c r="R93" s="69"/>
      <c r="S93" s="69"/>
      <c r="T93" s="69"/>
      <c r="U93" s="69"/>
    </row>
    <row r="94" spans="1:21" s="19" customFormat="1" x14ac:dyDescent="0.3">
      <c r="A94" s="69"/>
      <c r="B94" s="78"/>
      <c r="C94" s="69"/>
      <c r="D94" s="69"/>
      <c r="E94" s="69"/>
      <c r="F94" s="69"/>
      <c r="G94" s="69"/>
      <c r="H94" s="88"/>
      <c r="I94" s="28" t="s">
        <v>57</v>
      </c>
      <c r="J94" s="27">
        <v>5</v>
      </c>
      <c r="K94" s="27">
        <v>1300</v>
      </c>
      <c r="L94" s="27">
        <f t="shared" si="10"/>
        <v>6500</v>
      </c>
      <c r="M94" s="69"/>
      <c r="N94" s="69"/>
      <c r="O94" s="88"/>
      <c r="P94" s="69"/>
      <c r="Q94" s="69"/>
      <c r="R94" s="69"/>
      <c r="S94" s="69"/>
      <c r="T94" s="69"/>
      <c r="U94" s="69"/>
    </row>
    <row r="95" spans="1:21" s="23" customFormat="1" x14ac:dyDescent="0.3">
      <c r="A95" s="20">
        <v>38</v>
      </c>
      <c r="B95" s="23" t="s">
        <v>144</v>
      </c>
      <c r="C95" s="23" t="s">
        <v>145</v>
      </c>
      <c r="D95" s="23" t="s">
        <v>20</v>
      </c>
      <c r="E95" s="23" t="s">
        <v>14</v>
      </c>
      <c r="F95" s="23" t="s">
        <v>146</v>
      </c>
      <c r="G95" s="23" t="s">
        <v>48</v>
      </c>
      <c r="H95" s="90">
        <v>45500</v>
      </c>
      <c r="I95" s="22" t="s">
        <v>26</v>
      </c>
      <c r="J95" s="20">
        <v>20</v>
      </c>
      <c r="K95" s="20">
        <v>95</v>
      </c>
      <c r="L95" s="20">
        <f t="shared" ref="L95" si="11">J95*K95</f>
        <v>1900</v>
      </c>
      <c r="M95" s="20">
        <v>1900</v>
      </c>
      <c r="N95" s="20">
        <v>20</v>
      </c>
      <c r="O95" s="90"/>
      <c r="P95" s="20"/>
      <c r="Q95" s="20"/>
      <c r="R95" s="20"/>
    </row>
    <row r="96" spans="1:21" s="11" customFormat="1" x14ac:dyDescent="0.3">
      <c r="A96" s="46">
        <v>39</v>
      </c>
      <c r="B96" s="46" t="s">
        <v>147</v>
      </c>
      <c r="C96" s="46" t="s">
        <v>148</v>
      </c>
      <c r="D96" s="46" t="s">
        <v>20</v>
      </c>
      <c r="E96" s="46" t="s">
        <v>14</v>
      </c>
      <c r="F96" s="46" t="s">
        <v>149</v>
      </c>
      <c r="G96" s="46" t="s">
        <v>48</v>
      </c>
      <c r="H96" s="52">
        <v>45500</v>
      </c>
      <c r="I96" s="11" t="s">
        <v>26</v>
      </c>
      <c r="J96" s="7">
        <v>5</v>
      </c>
      <c r="K96" s="7">
        <v>95</v>
      </c>
      <c r="L96" s="7">
        <f t="shared" ref="L96:L97" si="12">J96*K96</f>
        <v>475</v>
      </c>
      <c r="M96" s="46">
        <f>L96+L97</f>
        <v>1775</v>
      </c>
      <c r="N96" s="46">
        <v>15</v>
      </c>
      <c r="O96" s="52">
        <v>45501</v>
      </c>
      <c r="P96" s="46">
        <v>0</v>
      </c>
      <c r="Q96" s="46">
        <v>1775</v>
      </c>
      <c r="R96" s="46">
        <v>0</v>
      </c>
      <c r="S96" s="46"/>
      <c r="T96" s="46"/>
    </row>
    <row r="97" spans="1:22" s="11" customFormat="1" x14ac:dyDescent="0.3">
      <c r="A97" s="46"/>
      <c r="B97" s="46"/>
      <c r="C97" s="46"/>
      <c r="D97" s="46"/>
      <c r="E97" s="46"/>
      <c r="F97" s="46"/>
      <c r="G97" s="46"/>
      <c r="H97" s="52"/>
      <c r="I97" s="11" t="s">
        <v>57</v>
      </c>
      <c r="J97" s="7">
        <v>1</v>
      </c>
      <c r="K97" s="7">
        <v>1300</v>
      </c>
      <c r="L97" s="7">
        <f t="shared" si="12"/>
        <v>1300</v>
      </c>
      <c r="M97" s="46"/>
      <c r="N97" s="46"/>
      <c r="O97" s="52"/>
      <c r="P97" s="46"/>
      <c r="Q97" s="46"/>
      <c r="R97" s="46"/>
      <c r="S97" s="46"/>
      <c r="T97" s="46"/>
    </row>
    <row r="98" spans="1:22" s="11" customFormat="1" x14ac:dyDescent="0.3">
      <c r="A98" s="43">
        <v>40</v>
      </c>
      <c r="B98" s="43" t="s">
        <v>150</v>
      </c>
      <c r="C98" s="43" t="s">
        <v>151</v>
      </c>
      <c r="D98" s="43" t="s">
        <v>20</v>
      </c>
      <c r="E98" s="43" t="s">
        <v>14</v>
      </c>
      <c r="F98" s="43" t="s">
        <v>152</v>
      </c>
      <c r="G98" s="43" t="s">
        <v>48</v>
      </c>
      <c r="H98" s="47">
        <v>45500</v>
      </c>
      <c r="I98" s="11" t="s">
        <v>26</v>
      </c>
      <c r="J98" s="7">
        <v>5</v>
      </c>
      <c r="K98" s="7">
        <v>95</v>
      </c>
      <c r="L98" s="7">
        <f t="shared" ref="L98:L99" si="13">J98*K98</f>
        <v>475</v>
      </c>
      <c r="M98" s="43">
        <f>L98+L99</f>
        <v>1400</v>
      </c>
      <c r="N98" s="43">
        <v>15</v>
      </c>
      <c r="O98" s="81">
        <v>45543</v>
      </c>
      <c r="P98" s="43">
        <v>1400</v>
      </c>
      <c r="Q98" s="43">
        <v>0</v>
      </c>
      <c r="R98" s="43">
        <v>0</v>
      </c>
      <c r="S98" s="43"/>
      <c r="T98" s="43"/>
      <c r="U98" s="43"/>
    </row>
    <row r="99" spans="1:22" s="11" customFormat="1" x14ac:dyDescent="0.3">
      <c r="A99" s="45"/>
      <c r="B99" s="45"/>
      <c r="C99" s="45"/>
      <c r="D99" s="45"/>
      <c r="E99" s="45"/>
      <c r="F99" s="45"/>
      <c r="G99" s="45"/>
      <c r="H99" s="50"/>
      <c r="I99" s="11" t="s">
        <v>27</v>
      </c>
      <c r="J99" s="7">
        <v>5</v>
      </c>
      <c r="K99" s="7">
        <v>185</v>
      </c>
      <c r="L99" s="7">
        <f t="shared" si="13"/>
        <v>925</v>
      </c>
      <c r="M99" s="45"/>
      <c r="N99" s="45"/>
      <c r="O99" s="83"/>
      <c r="P99" s="45"/>
      <c r="Q99" s="45"/>
      <c r="R99" s="45"/>
      <c r="S99" s="45"/>
      <c r="T99" s="45"/>
      <c r="U99" s="45"/>
    </row>
    <row r="100" spans="1:22" s="23" customFormat="1" ht="32.25" customHeight="1" x14ac:dyDescent="0.3">
      <c r="A100" s="20">
        <v>41</v>
      </c>
      <c r="B100" s="31" t="s">
        <v>153</v>
      </c>
      <c r="C100" s="22" t="s">
        <v>154</v>
      </c>
      <c r="D100" s="22" t="s">
        <v>155</v>
      </c>
      <c r="E100" s="22" t="s">
        <v>14</v>
      </c>
      <c r="F100" s="22" t="s">
        <v>156</v>
      </c>
      <c r="G100" s="22" t="s">
        <v>48</v>
      </c>
      <c r="H100" s="38">
        <v>45500</v>
      </c>
      <c r="I100" s="22" t="s">
        <v>27</v>
      </c>
      <c r="J100" s="20">
        <v>10</v>
      </c>
      <c r="K100" s="20">
        <v>185</v>
      </c>
      <c r="L100" s="20">
        <f t="shared" ref="L100:L104" si="14">J100*K100</f>
        <v>1850</v>
      </c>
      <c r="M100" s="20">
        <f>L100</f>
        <v>1850</v>
      </c>
      <c r="N100" s="20">
        <v>20</v>
      </c>
      <c r="O100" s="90"/>
      <c r="P100" s="20"/>
      <c r="Q100" s="20"/>
      <c r="R100" s="20"/>
    </row>
    <row r="101" spans="1:22" s="11" customFormat="1" x14ac:dyDescent="0.3">
      <c r="A101" s="7">
        <v>42</v>
      </c>
      <c r="B101" s="11" t="s">
        <v>157</v>
      </c>
      <c r="C101" s="11" t="s">
        <v>189</v>
      </c>
      <c r="D101" s="11" t="s">
        <v>14</v>
      </c>
      <c r="E101" s="11" t="s">
        <v>14</v>
      </c>
      <c r="F101" s="11" t="s">
        <v>158</v>
      </c>
      <c r="G101" s="11" t="s">
        <v>48</v>
      </c>
      <c r="H101" s="91">
        <v>45500</v>
      </c>
      <c r="I101" s="11" t="s">
        <v>26</v>
      </c>
      <c r="J101" s="7">
        <v>10</v>
      </c>
      <c r="K101" s="7">
        <v>95</v>
      </c>
      <c r="L101" s="7">
        <f t="shared" si="14"/>
        <v>950</v>
      </c>
      <c r="M101" s="7">
        <f>L101</f>
        <v>950</v>
      </c>
      <c r="N101" s="7">
        <v>10</v>
      </c>
      <c r="O101" s="91">
        <v>45503</v>
      </c>
      <c r="P101" s="7">
        <v>950</v>
      </c>
      <c r="Q101" s="7">
        <v>0</v>
      </c>
      <c r="R101" s="7">
        <v>0</v>
      </c>
    </row>
    <row r="102" spans="1:22" s="11" customFormat="1" x14ac:dyDescent="0.3">
      <c r="A102" s="43">
        <v>43</v>
      </c>
      <c r="B102" s="43" t="s">
        <v>159</v>
      </c>
      <c r="C102" s="43" t="s">
        <v>51</v>
      </c>
      <c r="D102" s="43" t="s">
        <v>46</v>
      </c>
      <c r="E102" s="43" t="s">
        <v>14</v>
      </c>
      <c r="F102" s="43" t="s">
        <v>160</v>
      </c>
      <c r="G102" s="43" t="s">
        <v>48</v>
      </c>
      <c r="H102" s="47">
        <v>45500</v>
      </c>
      <c r="I102" s="11" t="s">
        <v>26</v>
      </c>
      <c r="J102" s="7">
        <v>5</v>
      </c>
      <c r="K102" s="7">
        <v>95</v>
      </c>
      <c r="L102" s="7">
        <f t="shared" si="14"/>
        <v>475</v>
      </c>
      <c r="M102" s="43">
        <f>L102+L103+L104</f>
        <v>4365</v>
      </c>
      <c r="N102" s="43">
        <v>40</v>
      </c>
      <c r="O102" s="47"/>
      <c r="P102" s="43"/>
      <c r="Q102" s="43"/>
      <c r="R102" s="43"/>
      <c r="S102" s="43"/>
      <c r="T102" s="43"/>
    </row>
    <row r="103" spans="1:22" s="11" customFormat="1" x14ac:dyDescent="0.3">
      <c r="A103" s="44"/>
      <c r="B103" s="44"/>
      <c r="C103" s="44"/>
      <c r="D103" s="44"/>
      <c r="E103" s="44"/>
      <c r="F103" s="44"/>
      <c r="G103" s="44"/>
      <c r="H103" s="49"/>
      <c r="I103" s="11" t="s">
        <v>27</v>
      </c>
      <c r="J103" s="7">
        <v>10</v>
      </c>
      <c r="K103" s="7">
        <v>185</v>
      </c>
      <c r="L103" s="7">
        <f t="shared" si="14"/>
        <v>1850</v>
      </c>
      <c r="M103" s="44"/>
      <c r="N103" s="44"/>
      <c r="O103" s="49"/>
      <c r="P103" s="44"/>
      <c r="Q103" s="44"/>
      <c r="R103" s="44"/>
      <c r="S103" s="44"/>
      <c r="T103" s="44"/>
    </row>
    <row r="104" spans="1:22" s="11" customFormat="1" x14ac:dyDescent="0.3">
      <c r="A104" s="45"/>
      <c r="B104" s="45"/>
      <c r="C104" s="45"/>
      <c r="D104" s="45"/>
      <c r="E104" s="45"/>
      <c r="F104" s="45"/>
      <c r="G104" s="45"/>
      <c r="H104" s="50"/>
      <c r="I104" s="11" t="s">
        <v>28</v>
      </c>
      <c r="J104" s="7">
        <v>3</v>
      </c>
      <c r="K104" s="7">
        <v>680</v>
      </c>
      <c r="L104" s="7">
        <f t="shared" si="14"/>
        <v>2040</v>
      </c>
      <c r="M104" s="45"/>
      <c r="N104" s="45"/>
      <c r="O104" s="50"/>
      <c r="P104" s="45"/>
      <c r="Q104" s="45"/>
      <c r="R104" s="45"/>
      <c r="S104" s="45"/>
      <c r="T104" s="45"/>
    </row>
    <row r="105" spans="1:22" s="23" customFormat="1" x14ac:dyDescent="0.3">
      <c r="A105" s="40">
        <v>44</v>
      </c>
      <c r="B105" s="40" t="s">
        <v>161</v>
      </c>
      <c r="C105" s="40" t="s">
        <v>33</v>
      </c>
      <c r="D105" s="40" t="s">
        <v>14</v>
      </c>
      <c r="E105" s="40" t="s">
        <v>14</v>
      </c>
      <c r="F105" s="40" t="s">
        <v>162</v>
      </c>
      <c r="G105" s="40" t="s">
        <v>48</v>
      </c>
      <c r="H105" s="54">
        <v>45500</v>
      </c>
      <c r="I105" s="23" t="s">
        <v>26</v>
      </c>
      <c r="J105" s="20">
        <v>5</v>
      </c>
      <c r="K105" s="20">
        <v>95</v>
      </c>
      <c r="L105" s="20">
        <f t="shared" ref="L105:L108" si="15">J105*K105</f>
        <v>475</v>
      </c>
      <c r="M105" s="40">
        <f>L105+L106+L107</f>
        <v>5085</v>
      </c>
      <c r="N105" s="40">
        <v>55</v>
      </c>
      <c r="O105" s="54"/>
      <c r="P105" s="40"/>
      <c r="Q105" s="40"/>
      <c r="R105" s="40"/>
      <c r="S105" s="40"/>
      <c r="T105" s="40"/>
    </row>
    <row r="106" spans="1:22" s="23" customFormat="1" x14ac:dyDescent="0.3">
      <c r="A106" s="41"/>
      <c r="B106" s="41"/>
      <c r="C106" s="41"/>
      <c r="D106" s="41"/>
      <c r="E106" s="41"/>
      <c r="F106" s="41"/>
      <c r="G106" s="41"/>
      <c r="H106" s="87"/>
      <c r="I106" s="23" t="s">
        <v>27</v>
      </c>
      <c r="J106" s="20">
        <v>10</v>
      </c>
      <c r="K106" s="20">
        <v>185</v>
      </c>
      <c r="L106" s="20">
        <f t="shared" si="15"/>
        <v>1850</v>
      </c>
      <c r="M106" s="41"/>
      <c r="N106" s="41"/>
      <c r="O106" s="87"/>
      <c r="P106" s="41"/>
      <c r="Q106" s="41"/>
      <c r="R106" s="41"/>
      <c r="S106" s="41"/>
      <c r="T106" s="41"/>
    </row>
    <row r="107" spans="1:22" s="23" customFormat="1" x14ac:dyDescent="0.3">
      <c r="A107" s="42"/>
      <c r="B107" s="42"/>
      <c r="C107" s="42"/>
      <c r="D107" s="42"/>
      <c r="E107" s="42"/>
      <c r="F107" s="42"/>
      <c r="G107" s="42"/>
      <c r="H107" s="55"/>
      <c r="I107" s="22" t="s">
        <v>39</v>
      </c>
      <c r="J107" s="20">
        <v>6</v>
      </c>
      <c r="K107" s="20">
        <v>460</v>
      </c>
      <c r="L107" s="20">
        <f t="shared" si="15"/>
        <v>2760</v>
      </c>
      <c r="M107" s="42"/>
      <c r="N107" s="42"/>
      <c r="O107" s="55"/>
      <c r="P107" s="42"/>
      <c r="Q107" s="42"/>
      <c r="R107" s="42"/>
      <c r="S107" s="42"/>
      <c r="T107" s="42"/>
    </row>
    <row r="108" spans="1:22" s="11" customFormat="1" ht="20.25" customHeight="1" x14ac:dyDescent="0.3">
      <c r="A108" s="7">
        <v>45</v>
      </c>
      <c r="B108" s="11" t="s">
        <v>163</v>
      </c>
      <c r="C108" s="11" t="s">
        <v>164</v>
      </c>
      <c r="D108" s="11" t="s">
        <v>155</v>
      </c>
      <c r="E108" s="11" t="s">
        <v>14</v>
      </c>
      <c r="F108" s="11" t="s">
        <v>165</v>
      </c>
      <c r="G108" s="11" t="s">
        <v>48</v>
      </c>
      <c r="H108" s="91">
        <v>45500</v>
      </c>
      <c r="I108" s="11" t="s">
        <v>27</v>
      </c>
      <c r="J108" s="7">
        <v>1</v>
      </c>
      <c r="K108" s="7">
        <v>185</v>
      </c>
      <c r="L108" s="7">
        <f t="shared" si="15"/>
        <v>185</v>
      </c>
      <c r="M108" s="7">
        <v>185</v>
      </c>
      <c r="N108" s="7">
        <v>2</v>
      </c>
      <c r="O108" s="91">
        <v>45500</v>
      </c>
      <c r="P108" s="7">
        <v>0</v>
      </c>
      <c r="Q108" s="7">
        <v>255</v>
      </c>
      <c r="R108" s="7">
        <v>0</v>
      </c>
    </row>
    <row r="109" spans="1:22" s="11" customFormat="1" ht="28.8" x14ac:dyDescent="0.3">
      <c r="A109" s="7">
        <v>46</v>
      </c>
      <c r="B109" s="32" t="s">
        <v>166</v>
      </c>
      <c r="C109" s="11" t="s">
        <v>164</v>
      </c>
      <c r="D109" s="11" t="s">
        <v>155</v>
      </c>
      <c r="E109" s="11" t="s">
        <v>14</v>
      </c>
      <c r="F109" s="11" t="s">
        <v>167</v>
      </c>
      <c r="G109" s="11" t="s">
        <v>48</v>
      </c>
      <c r="H109" s="91">
        <v>45500</v>
      </c>
      <c r="I109" s="8" t="s">
        <v>27</v>
      </c>
      <c r="J109" s="7">
        <v>1</v>
      </c>
      <c r="K109" s="7">
        <v>185</v>
      </c>
      <c r="L109" s="7">
        <f t="shared" ref="L109" si="16">J109*K109</f>
        <v>185</v>
      </c>
      <c r="M109" s="7">
        <v>185</v>
      </c>
      <c r="N109" s="7">
        <v>2</v>
      </c>
      <c r="O109" s="91">
        <v>45500</v>
      </c>
      <c r="P109" s="7">
        <v>0</v>
      </c>
      <c r="Q109" s="7">
        <v>255</v>
      </c>
      <c r="R109" s="7"/>
    </row>
    <row r="110" spans="1:22" s="11" customFormat="1" ht="28.8" x14ac:dyDescent="0.3">
      <c r="A110" s="7">
        <v>47</v>
      </c>
      <c r="B110" s="32" t="s">
        <v>168</v>
      </c>
      <c r="C110" s="11" t="s">
        <v>164</v>
      </c>
      <c r="D110" s="11" t="s">
        <v>14</v>
      </c>
      <c r="E110" s="11" t="s">
        <v>14</v>
      </c>
      <c r="F110" s="11" t="s">
        <v>169</v>
      </c>
      <c r="G110" s="11" t="s">
        <v>48</v>
      </c>
      <c r="H110" s="91">
        <v>45500</v>
      </c>
      <c r="I110" s="8" t="s">
        <v>26</v>
      </c>
      <c r="J110" s="7">
        <v>1</v>
      </c>
      <c r="K110" s="7">
        <v>130</v>
      </c>
      <c r="L110" s="7">
        <v>130</v>
      </c>
      <c r="M110" s="7">
        <v>130</v>
      </c>
      <c r="N110" s="7">
        <v>1</v>
      </c>
      <c r="O110" s="91">
        <v>45500</v>
      </c>
      <c r="P110" s="7">
        <v>0</v>
      </c>
      <c r="Q110" s="7">
        <v>130</v>
      </c>
      <c r="R110" s="7">
        <v>0</v>
      </c>
    </row>
    <row r="111" spans="1:22" s="23" customFormat="1" ht="20.25" customHeight="1" x14ac:dyDescent="0.3">
      <c r="A111" s="20">
        <v>48</v>
      </c>
      <c r="B111" s="22" t="s">
        <v>170</v>
      </c>
      <c r="C111" s="22" t="s">
        <v>55</v>
      </c>
      <c r="D111" s="22" t="s">
        <v>21</v>
      </c>
      <c r="E111" s="22" t="s">
        <v>14</v>
      </c>
      <c r="F111" s="22" t="s">
        <v>171</v>
      </c>
      <c r="G111" s="22" t="s">
        <v>48</v>
      </c>
      <c r="H111" s="91">
        <v>45500</v>
      </c>
      <c r="I111" s="22" t="s">
        <v>28</v>
      </c>
      <c r="J111" s="20">
        <v>1</v>
      </c>
      <c r="K111" s="20">
        <v>680</v>
      </c>
      <c r="L111" s="20">
        <f t="shared" ref="L111:L116" si="17">J111*K111</f>
        <v>680</v>
      </c>
      <c r="M111" s="20">
        <f>L111</f>
        <v>680</v>
      </c>
      <c r="N111" s="20">
        <v>5</v>
      </c>
      <c r="O111" s="90"/>
      <c r="P111" s="20"/>
      <c r="Q111" s="20"/>
      <c r="R111" s="20"/>
    </row>
    <row r="112" spans="1:22" s="11" customFormat="1" ht="20.25" customHeight="1" x14ac:dyDescent="0.3">
      <c r="A112" s="46">
        <v>49</v>
      </c>
      <c r="B112" s="46" t="s">
        <v>172</v>
      </c>
      <c r="C112" s="46" t="s">
        <v>75</v>
      </c>
      <c r="D112" s="46" t="s">
        <v>25</v>
      </c>
      <c r="E112" s="46" t="s">
        <v>14</v>
      </c>
      <c r="F112" s="46" t="s">
        <v>173</v>
      </c>
      <c r="G112" s="46" t="s">
        <v>48</v>
      </c>
      <c r="H112" s="52">
        <v>45500</v>
      </c>
      <c r="I112" s="11" t="s">
        <v>28</v>
      </c>
      <c r="J112" s="7">
        <v>1</v>
      </c>
      <c r="K112" s="7">
        <v>680</v>
      </c>
      <c r="L112" s="7">
        <f t="shared" si="17"/>
        <v>680</v>
      </c>
      <c r="M112" s="46">
        <f>L112+L113</f>
        <v>3080</v>
      </c>
      <c r="N112" s="46">
        <v>25</v>
      </c>
      <c r="O112" s="52"/>
      <c r="P112" s="46"/>
      <c r="Q112" s="46"/>
      <c r="R112" s="46"/>
      <c r="S112" s="46"/>
      <c r="T112" s="46"/>
      <c r="U112" s="46"/>
      <c r="V112" s="46"/>
    </row>
    <row r="113" spans="1:22" s="11" customFormat="1" ht="20.25" customHeight="1" x14ac:dyDescent="0.3">
      <c r="A113" s="46"/>
      <c r="B113" s="46"/>
      <c r="C113" s="46"/>
      <c r="D113" s="46"/>
      <c r="E113" s="46"/>
      <c r="F113" s="46"/>
      <c r="G113" s="46"/>
      <c r="H113" s="52"/>
      <c r="I113" s="11" t="s">
        <v>78</v>
      </c>
      <c r="J113" s="7">
        <v>1</v>
      </c>
      <c r="K113" s="7">
        <v>2400</v>
      </c>
      <c r="L113" s="7">
        <f t="shared" si="17"/>
        <v>2400</v>
      </c>
      <c r="M113" s="46"/>
      <c r="N113" s="46"/>
      <c r="O113" s="52"/>
      <c r="P113" s="46"/>
      <c r="Q113" s="46"/>
      <c r="R113" s="46"/>
      <c r="S113" s="46"/>
      <c r="T113" s="46"/>
      <c r="U113" s="46"/>
      <c r="V113" s="46"/>
    </row>
    <row r="114" spans="1:22" s="11" customFormat="1" ht="30" customHeight="1" x14ac:dyDescent="0.3">
      <c r="A114" s="46">
        <v>50</v>
      </c>
      <c r="B114" s="79" t="s">
        <v>174</v>
      </c>
      <c r="C114" s="53" t="s">
        <v>175</v>
      </c>
      <c r="D114" s="46" t="s">
        <v>21</v>
      </c>
      <c r="E114" s="46" t="s">
        <v>14</v>
      </c>
      <c r="F114" s="46" t="s">
        <v>176</v>
      </c>
      <c r="G114" s="46" t="s">
        <v>48</v>
      </c>
      <c r="H114" s="52">
        <v>45500</v>
      </c>
      <c r="I114" s="11" t="s">
        <v>26</v>
      </c>
      <c r="J114" s="7">
        <v>5</v>
      </c>
      <c r="K114" s="7">
        <v>95</v>
      </c>
      <c r="L114" s="7">
        <f t="shared" si="17"/>
        <v>475</v>
      </c>
      <c r="M114" s="46">
        <f>L114+L115+L116</f>
        <v>2760</v>
      </c>
      <c r="N114" s="46">
        <v>25</v>
      </c>
      <c r="O114" s="52">
        <v>45501</v>
      </c>
      <c r="P114" s="46">
        <v>27602</v>
      </c>
      <c r="Q114" s="46">
        <v>0</v>
      </c>
      <c r="R114" s="46">
        <v>0</v>
      </c>
      <c r="S114" s="46"/>
      <c r="T114" s="46"/>
      <c r="U114" s="46"/>
    </row>
    <row r="115" spans="1:22" s="11" customFormat="1" ht="20.25" customHeight="1" x14ac:dyDescent="0.3">
      <c r="A115" s="46"/>
      <c r="B115" s="79"/>
      <c r="C115" s="53"/>
      <c r="D115" s="46"/>
      <c r="E115" s="46"/>
      <c r="F115" s="46"/>
      <c r="G115" s="46"/>
      <c r="H115" s="52"/>
      <c r="I115" s="11" t="s">
        <v>27</v>
      </c>
      <c r="J115" s="7">
        <v>5</v>
      </c>
      <c r="K115" s="7">
        <v>185</v>
      </c>
      <c r="L115" s="7">
        <f t="shared" si="17"/>
        <v>925</v>
      </c>
      <c r="M115" s="46"/>
      <c r="N115" s="46"/>
      <c r="O115" s="52"/>
      <c r="P115" s="46"/>
      <c r="Q115" s="46"/>
      <c r="R115" s="46"/>
      <c r="S115" s="46"/>
      <c r="T115" s="46"/>
      <c r="U115" s="46"/>
    </row>
    <row r="116" spans="1:22" s="11" customFormat="1" ht="20.25" customHeight="1" x14ac:dyDescent="0.3">
      <c r="A116" s="46"/>
      <c r="B116" s="79"/>
      <c r="C116" s="53"/>
      <c r="D116" s="46"/>
      <c r="E116" s="46"/>
      <c r="F116" s="46"/>
      <c r="G116" s="46"/>
      <c r="H116" s="52"/>
      <c r="I116" s="11" t="s">
        <v>28</v>
      </c>
      <c r="J116" s="7">
        <v>2</v>
      </c>
      <c r="K116" s="7">
        <v>680</v>
      </c>
      <c r="L116" s="7">
        <f t="shared" si="17"/>
        <v>1360</v>
      </c>
      <c r="M116" s="46"/>
      <c r="N116" s="46"/>
      <c r="O116" s="52"/>
      <c r="P116" s="46"/>
      <c r="Q116" s="46"/>
      <c r="R116" s="46"/>
      <c r="S116" s="46"/>
      <c r="T116" s="46"/>
      <c r="U116" s="46"/>
    </row>
    <row r="117" spans="1:22" s="23" customFormat="1" ht="20.25" customHeight="1" x14ac:dyDescent="0.3">
      <c r="A117" s="39">
        <v>51</v>
      </c>
      <c r="B117" s="39" t="s">
        <v>177</v>
      </c>
      <c r="C117" s="39" t="s">
        <v>178</v>
      </c>
      <c r="D117" s="39" t="s">
        <v>155</v>
      </c>
      <c r="E117" s="39" t="s">
        <v>14</v>
      </c>
      <c r="F117" s="39" t="s">
        <v>179</v>
      </c>
      <c r="G117" s="39" t="s">
        <v>48</v>
      </c>
      <c r="H117" s="48">
        <v>45500</v>
      </c>
      <c r="I117" s="23" t="s">
        <v>27</v>
      </c>
      <c r="J117" s="20">
        <v>12</v>
      </c>
      <c r="K117" s="20">
        <v>185</v>
      </c>
      <c r="L117" s="20">
        <f t="shared" ref="L117:L121" si="18">J117*K117</f>
        <v>2220</v>
      </c>
      <c r="M117" s="39">
        <f>L117+L118</f>
        <v>2900</v>
      </c>
      <c r="N117" s="39">
        <v>29</v>
      </c>
      <c r="O117" s="48"/>
      <c r="P117" s="39"/>
      <c r="Q117" s="39"/>
      <c r="R117" s="39"/>
      <c r="S117" s="39"/>
      <c r="T117" s="39"/>
    </row>
    <row r="118" spans="1:22" s="23" customFormat="1" ht="20.25" customHeight="1" x14ac:dyDescent="0.3">
      <c r="A118" s="39"/>
      <c r="B118" s="39"/>
      <c r="C118" s="39"/>
      <c r="D118" s="39"/>
      <c r="E118" s="39"/>
      <c r="F118" s="39"/>
      <c r="G118" s="39"/>
      <c r="H118" s="48"/>
      <c r="I118" s="23" t="s">
        <v>28</v>
      </c>
      <c r="J118" s="20">
        <v>1</v>
      </c>
      <c r="K118" s="20">
        <v>680</v>
      </c>
      <c r="L118" s="20">
        <f t="shared" si="18"/>
        <v>680</v>
      </c>
      <c r="M118" s="39"/>
      <c r="N118" s="39"/>
      <c r="O118" s="48"/>
      <c r="P118" s="39"/>
      <c r="Q118" s="39"/>
      <c r="R118" s="39"/>
      <c r="S118" s="39"/>
      <c r="T118" s="39"/>
    </row>
    <row r="119" spans="1:22" s="11" customFormat="1" ht="20.25" customHeight="1" x14ac:dyDescent="0.3">
      <c r="A119" s="46">
        <v>52</v>
      </c>
      <c r="B119" s="46" t="s">
        <v>180</v>
      </c>
      <c r="C119" s="46" t="s">
        <v>181</v>
      </c>
      <c r="D119" s="46" t="s">
        <v>14</v>
      </c>
      <c r="E119" s="46" t="s">
        <v>14</v>
      </c>
      <c r="F119" s="46" t="s">
        <v>182</v>
      </c>
      <c r="G119" s="46" t="s">
        <v>48</v>
      </c>
      <c r="H119" s="52">
        <v>45501</v>
      </c>
      <c r="I119" s="11" t="s">
        <v>26</v>
      </c>
      <c r="J119" s="7">
        <v>17</v>
      </c>
      <c r="K119" s="7">
        <v>95</v>
      </c>
      <c r="L119" s="7">
        <f t="shared" si="18"/>
        <v>1615</v>
      </c>
      <c r="M119" s="46">
        <f>L119+L120+L121</f>
        <v>3220</v>
      </c>
      <c r="N119" s="46">
        <v>32</v>
      </c>
      <c r="O119" s="52">
        <v>45518</v>
      </c>
      <c r="P119" s="46">
        <v>3220</v>
      </c>
      <c r="Q119" s="46">
        <v>0</v>
      </c>
      <c r="R119" s="46">
        <v>0</v>
      </c>
      <c r="S119" s="46"/>
      <c r="T119" s="46"/>
      <c r="U119" s="46"/>
    </row>
    <row r="120" spans="1:22" s="11" customFormat="1" ht="20.25" customHeight="1" x14ac:dyDescent="0.3">
      <c r="A120" s="46"/>
      <c r="B120" s="46"/>
      <c r="C120" s="46"/>
      <c r="D120" s="46"/>
      <c r="E120" s="46"/>
      <c r="F120" s="46"/>
      <c r="G120" s="46"/>
      <c r="H120" s="52"/>
      <c r="I120" s="11" t="s">
        <v>27</v>
      </c>
      <c r="J120" s="7">
        <v>5</v>
      </c>
      <c r="K120" s="7">
        <v>185</v>
      </c>
      <c r="L120" s="7">
        <f t="shared" si="18"/>
        <v>925</v>
      </c>
      <c r="M120" s="46"/>
      <c r="N120" s="46"/>
      <c r="O120" s="52"/>
      <c r="P120" s="46"/>
      <c r="Q120" s="46"/>
      <c r="R120" s="46"/>
      <c r="S120" s="46"/>
      <c r="T120" s="46"/>
      <c r="U120" s="46"/>
    </row>
    <row r="121" spans="1:22" s="11" customFormat="1" ht="20.25" customHeight="1" x14ac:dyDescent="0.3">
      <c r="A121" s="46"/>
      <c r="B121" s="46"/>
      <c r="C121" s="46"/>
      <c r="D121" s="46"/>
      <c r="E121" s="46"/>
      <c r="F121" s="46"/>
      <c r="G121" s="46"/>
      <c r="H121" s="52"/>
      <c r="I121" s="11" t="s">
        <v>28</v>
      </c>
      <c r="J121" s="7">
        <v>1</v>
      </c>
      <c r="K121" s="7">
        <v>680</v>
      </c>
      <c r="L121" s="7">
        <f t="shared" si="18"/>
        <v>680</v>
      </c>
      <c r="M121" s="46"/>
      <c r="N121" s="46"/>
      <c r="O121" s="52"/>
      <c r="P121" s="46"/>
      <c r="Q121" s="46"/>
      <c r="R121" s="46"/>
      <c r="S121" s="46"/>
      <c r="T121" s="46"/>
      <c r="U121" s="46"/>
    </row>
    <row r="122" spans="1:22" s="23" customFormat="1" ht="20.25" customHeight="1" x14ac:dyDescent="0.3">
      <c r="A122" s="39">
        <v>53</v>
      </c>
      <c r="B122" s="39" t="s">
        <v>183</v>
      </c>
      <c r="C122" s="39" t="s">
        <v>184</v>
      </c>
      <c r="D122" s="39" t="s">
        <v>19</v>
      </c>
      <c r="E122" s="39" t="s">
        <v>19</v>
      </c>
      <c r="F122" s="39" t="s">
        <v>185</v>
      </c>
      <c r="G122" s="39" t="s">
        <v>48</v>
      </c>
      <c r="H122" s="48">
        <v>45504</v>
      </c>
      <c r="I122" s="23" t="s">
        <v>26</v>
      </c>
      <c r="J122" s="20">
        <v>4</v>
      </c>
      <c r="K122" s="20">
        <v>95</v>
      </c>
      <c r="L122" s="20">
        <f t="shared" ref="L122:L125" si="19">J122*K122</f>
        <v>380</v>
      </c>
      <c r="M122" s="39">
        <f>L122+L123+L124+L125</f>
        <v>7490</v>
      </c>
      <c r="N122" s="39">
        <v>58</v>
      </c>
      <c r="O122" s="48"/>
      <c r="P122" s="39"/>
      <c r="Q122" s="39"/>
      <c r="R122" s="39"/>
      <c r="S122" s="39"/>
      <c r="T122" s="39"/>
      <c r="U122" s="39"/>
    </row>
    <row r="123" spans="1:22" s="23" customFormat="1" ht="20.25" customHeight="1" x14ac:dyDescent="0.3">
      <c r="A123" s="39"/>
      <c r="B123" s="39"/>
      <c r="C123" s="39"/>
      <c r="D123" s="39"/>
      <c r="E123" s="39"/>
      <c r="F123" s="39"/>
      <c r="G123" s="39"/>
      <c r="H123" s="48"/>
      <c r="I123" s="23" t="s">
        <v>27</v>
      </c>
      <c r="J123" s="20">
        <v>2</v>
      </c>
      <c r="K123" s="20">
        <v>185</v>
      </c>
      <c r="L123" s="20">
        <f t="shared" si="19"/>
        <v>370</v>
      </c>
      <c r="M123" s="39"/>
      <c r="N123" s="39"/>
      <c r="O123" s="48"/>
      <c r="P123" s="39"/>
      <c r="Q123" s="39"/>
      <c r="R123" s="39"/>
      <c r="S123" s="39"/>
      <c r="T123" s="39"/>
      <c r="U123" s="39"/>
    </row>
    <row r="124" spans="1:22" s="23" customFormat="1" ht="20.25" customHeight="1" x14ac:dyDescent="0.3">
      <c r="A124" s="39"/>
      <c r="B124" s="39"/>
      <c r="C124" s="39"/>
      <c r="D124" s="39"/>
      <c r="E124" s="39"/>
      <c r="F124" s="39"/>
      <c r="G124" s="39"/>
      <c r="H124" s="48"/>
      <c r="I124" s="23" t="s">
        <v>28</v>
      </c>
      <c r="J124" s="20">
        <v>8</v>
      </c>
      <c r="K124" s="20">
        <v>680</v>
      </c>
      <c r="L124" s="20">
        <f t="shared" si="19"/>
        <v>5440</v>
      </c>
      <c r="M124" s="39"/>
      <c r="N124" s="39"/>
      <c r="O124" s="48"/>
      <c r="P124" s="39"/>
      <c r="Q124" s="39"/>
      <c r="R124" s="39"/>
      <c r="S124" s="39"/>
      <c r="T124" s="39"/>
      <c r="U124" s="39"/>
    </row>
    <row r="125" spans="1:22" s="23" customFormat="1" ht="20.25" customHeight="1" x14ac:dyDescent="0.3">
      <c r="A125" s="39"/>
      <c r="B125" s="39"/>
      <c r="C125" s="39"/>
      <c r="D125" s="39"/>
      <c r="E125" s="39"/>
      <c r="F125" s="39"/>
      <c r="G125" s="39"/>
      <c r="H125" s="48"/>
      <c r="I125" s="23" t="s">
        <v>57</v>
      </c>
      <c r="J125" s="20">
        <v>1</v>
      </c>
      <c r="K125" s="20">
        <v>1300</v>
      </c>
      <c r="L125" s="20">
        <f t="shared" si="19"/>
        <v>1300</v>
      </c>
      <c r="M125" s="39"/>
      <c r="N125" s="39"/>
      <c r="O125" s="48"/>
      <c r="P125" s="39"/>
      <c r="Q125" s="39"/>
      <c r="R125" s="39"/>
      <c r="S125" s="39"/>
      <c r="T125" s="39"/>
      <c r="U125" s="39"/>
    </row>
    <row r="126" spans="1:22" s="23" customFormat="1" ht="20.25" customHeight="1" x14ac:dyDescent="0.3">
      <c r="A126" s="39">
        <v>54</v>
      </c>
      <c r="B126" s="39" t="s">
        <v>183</v>
      </c>
      <c r="C126" s="39" t="s">
        <v>184</v>
      </c>
      <c r="D126" s="39" t="s">
        <v>19</v>
      </c>
      <c r="E126" s="39" t="s">
        <v>19</v>
      </c>
      <c r="F126" s="39" t="s">
        <v>187</v>
      </c>
      <c r="G126" s="39" t="s">
        <v>48</v>
      </c>
      <c r="H126" s="48">
        <v>45504</v>
      </c>
      <c r="I126" s="23" t="s">
        <v>26</v>
      </c>
      <c r="J126" s="20">
        <v>5</v>
      </c>
      <c r="K126" s="20">
        <v>95</v>
      </c>
      <c r="L126" s="20">
        <f t="shared" ref="L126:L127" si="20">J126*K126</f>
        <v>475</v>
      </c>
      <c r="M126" s="39">
        <f>L126+L127</f>
        <v>1400</v>
      </c>
      <c r="N126" s="39">
        <v>15</v>
      </c>
      <c r="O126" s="48"/>
      <c r="P126" s="39"/>
      <c r="Q126" s="39"/>
      <c r="R126" s="39"/>
      <c r="S126" s="39"/>
      <c r="T126" s="39"/>
      <c r="U126" s="39"/>
    </row>
    <row r="127" spans="1:22" s="23" customFormat="1" ht="20.25" customHeight="1" x14ac:dyDescent="0.3">
      <c r="A127" s="39"/>
      <c r="B127" s="39"/>
      <c r="C127" s="39"/>
      <c r="D127" s="39"/>
      <c r="E127" s="39"/>
      <c r="F127" s="39"/>
      <c r="G127" s="39"/>
      <c r="H127" s="48"/>
      <c r="I127" s="23" t="s">
        <v>27</v>
      </c>
      <c r="J127" s="20">
        <v>5</v>
      </c>
      <c r="K127" s="20">
        <v>185</v>
      </c>
      <c r="L127" s="20">
        <f t="shared" si="20"/>
        <v>925</v>
      </c>
      <c r="M127" s="39"/>
      <c r="N127" s="39"/>
      <c r="O127" s="48"/>
      <c r="P127" s="39"/>
      <c r="Q127" s="39"/>
      <c r="R127" s="39"/>
      <c r="S127" s="39"/>
      <c r="T127" s="39"/>
      <c r="U127" s="39"/>
    </row>
    <row r="129" spans="2:5" ht="15.6" x14ac:dyDescent="0.3">
      <c r="B129" s="2"/>
      <c r="C129" s="2"/>
      <c r="D129" s="2"/>
      <c r="E129" s="2"/>
    </row>
    <row r="130" spans="2:5" x14ac:dyDescent="0.3">
      <c r="B130" s="22"/>
    </row>
    <row r="131" spans="2:5" x14ac:dyDescent="0.3">
      <c r="B131" s="23"/>
    </row>
    <row r="132" spans="2:5" x14ac:dyDescent="0.3">
      <c r="B132" s="23"/>
    </row>
    <row r="133" spans="2:5" x14ac:dyDescent="0.3">
      <c r="B133" s="23"/>
    </row>
    <row r="134" spans="2:5" x14ac:dyDescent="0.3">
      <c r="B134" s="23"/>
    </row>
    <row r="136" spans="2:5" x14ac:dyDescent="0.3">
      <c r="B136" s="19"/>
    </row>
    <row r="137" spans="2:5" x14ac:dyDescent="0.3">
      <c r="B137" s="19"/>
    </row>
  </sheetData>
  <autoFilter ref="A1:R127" xr:uid="{00000000-0009-0000-0000-000000000000}"/>
  <mergeCells count="637">
    <mergeCell ref="S126:S127"/>
    <mergeCell ref="T126:T127"/>
    <mergeCell ref="U126:U127"/>
    <mergeCell ref="F126:F127"/>
    <mergeCell ref="G126:G127"/>
    <mergeCell ref="H126:H127"/>
    <mergeCell ref="N126:N127"/>
    <mergeCell ref="O126:O127"/>
    <mergeCell ref="P126:P127"/>
    <mergeCell ref="Q126:Q127"/>
    <mergeCell ref="R126:R127"/>
    <mergeCell ref="U119:U121"/>
    <mergeCell ref="M122:M125"/>
    <mergeCell ref="O122:O125"/>
    <mergeCell ref="P122:P125"/>
    <mergeCell ref="Q122:Q125"/>
    <mergeCell ref="R122:R125"/>
    <mergeCell ref="S122:S125"/>
    <mergeCell ref="T122:T125"/>
    <mergeCell ref="U122:U125"/>
    <mergeCell ref="M119:M121"/>
    <mergeCell ref="N122:N125"/>
    <mergeCell ref="U114:U116"/>
    <mergeCell ref="A119:A121"/>
    <mergeCell ref="B119:B121"/>
    <mergeCell ref="C119:C121"/>
    <mergeCell ref="D119:D121"/>
    <mergeCell ref="E119:E121"/>
    <mergeCell ref="F119:F121"/>
    <mergeCell ref="G119:G121"/>
    <mergeCell ref="H119:H121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N119:N121"/>
    <mergeCell ref="O119:O121"/>
    <mergeCell ref="P119:P121"/>
    <mergeCell ref="Q119:Q121"/>
    <mergeCell ref="R119:R121"/>
    <mergeCell ref="S119:S121"/>
    <mergeCell ref="T119:T121"/>
    <mergeCell ref="O117:O118"/>
    <mergeCell ref="P117:P118"/>
    <mergeCell ref="Q117:Q118"/>
    <mergeCell ref="R117:R118"/>
    <mergeCell ref="S117:S118"/>
    <mergeCell ref="T117:T118"/>
    <mergeCell ref="M114:M116"/>
    <mergeCell ref="A114:A116"/>
    <mergeCell ref="B114:B116"/>
    <mergeCell ref="C114:C116"/>
    <mergeCell ref="D114:D116"/>
    <mergeCell ref="E114:E116"/>
    <mergeCell ref="F114:F116"/>
    <mergeCell ref="G114:G116"/>
    <mergeCell ref="H114:H116"/>
    <mergeCell ref="N117:N118"/>
    <mergeCell ref="N114:N116"/>
    <mergeCell ref="O114:O116"/>
    <mergeCell ref="P114:P116"/>
    <mergeCell ref="Q114:Q116"/>
    <mergeCell ref="R114:R116"/>
    <mergeCell ref="S114:S116"/>
    <mergeCell ref="T114:T116"/>
    <mergeCell ref="M117:M118"/>
    <mergeCell ref="V112:V113"/>
    <mergeCell ref="A112:A113"/>
    <mergeCell ref="B112:B113"/>
    <mergeCell ref="C112:C113"/>
    <mergeCell ref="D112:D113"/>
    <mergeCell ref="E112:E113"/>
    <mergeCell ref="F112:F113"/>
    <mergeCell ref="G112:G113"/>
    <mergeCell ref="H112:H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U91:U94"/>
    <mergeCell ref="A91:A94"/>
    <mergeCell ref="B91:B94"/>
    <mergeCell ref="C91:C94"/>
    <mergeCell ref="D91:D94"/>
    <mergeCell ref="E91:E94"/>
    <mergeCell ref="F91:F94"/>
    <mergeCell ref="G91:G94"/>
    <mergeCell ref="H91:H94"/>
    <mergeCell ref="N89:N90"/>
    <mergeCell ref="O89:O90"/>
    <mergeCell ref="P89:P90"/>
    <mergeCell ref="Q89:Q90"/>
    <mergeCell ref="R89:R90"/>
    <mergeCell ref="S89:S90"/>
    <mergeCell ref="T89:T90"/>
    <mergeCell ref="M91:M94"/>
    <mergeCell ref="N91:N94"/>
    <mergeCell ref="O91:O94"/>
    <mergeCell ref="P91:P94"/>
    <mergeCell ref="Q91:Q94"/>
    <mergeCell ref="R91:R94"/>
    <mergeCell ref="S91:S94"/>
    <mergeCell ref="T91:T94"/>
    <mergeCell ref="A89:A90"/>
    <mergeCell ref="B89:B90"/>
    <mergeCell ref="C89:C90"/>
    <mergeCell ref="D89:D90"/>
    <mergeCell ref="E89:E90"/>
    <mergeCell ref="F89:F90"/>
    <mergeCell ref="G89:G90"/>
    <mergeCell ref="H89:H90"/>
    <mergeCell ref="M89:M90"/>
    <mergeCell ref="M87:M88"/>
    <mergeCell ref="N87:N88"/>
    <mergeCell ref="O87:O88"/>
    <mergeCell ref="P87:P88"/>
    <mergeCell ref="Q87:Q88"/>
    <mergeCell ref="R87:R88"/>
    <mergeCell ref="S87:S88"/>
    <mergeCell ref="T87:T88"/>
    <mergeCell ref="A87:A88"/>
    <mergeCell ref="B87:B88"/>
    <mergeCell ref="C87:C88"/>
    <mergeCell ref="D87:D88"/>
    <mergeCell ref="E87:E88"/>
    <mergeCell ref="F87:F88"/>
    <mergeCell ref="G87:G88"/>
    <mergeCell ref="H87:H88"/>
    <mergeCell ref="U83:U86"/>
    <mergeCell ref="A6:A10"/>
    <mergeCell ref="B6:B10"/>
    <mergeCell ref="C6:C10"/>
    <mergeCell ref="D6:D10"/>
    <mergeCell ref="E6:E10"/>
    <mergeCell ref="F6:F10"/>
    <mergeCell ref="G6:G10"/>
    <mergeCell ref="H6:H10"/>
    <mergeCell ref="M83:M86"/>
    <mergeCell ref="A83:A86"/>
    <mergeCell ref="B83:B86"/>
    <mergeCell ref="C83:C86"/>
    <mergeCell ref="D83:D86"/>
    <mergeCell ref="E83:E86"/>
    <mergeCell ref="F83:F86"/>
    <mergeCell ref="G83:G86"/>
    <mergeCell ref="H83:H86"/>
    <mergeCell ref="M79:M81"/>
    <mergeCell ref="N79:N81"/>
    <mergeCell ref="O79:O81"/>
    <mergeCell ref="P79:P81"/>
    <mergeCell ref="Q79:Q81"/>
    <mergeCell ref="R79:R81"/>
    <mergeCell ref="S79:S81"/>
    <mergeCell ref="T79:T81"/>
    <mergeCell ref="N83:N86"/>
    <mergeCell ref="O83:O86"/>
    <mergeCell ref="P83:P86"/>
    <mergeCell ref="Q83:Q86"/>
    <mergeCell ref="R83:R86"/>
    <mergeCell ref="S83:S86"/>
    <mergeCell ref="T83:T86"/>
    <mergeCell ref="A79:A81"/>
    <mergeCell ref="B79:B81"/>
    <mergeCell ref="C79:C81"/>
    <mergeCell ref="D79:D81"/>
    <mergeCell ref="E79:E81"/>
    <mergeCell ref="F79:F81"/>
    <mergeCell ref="G79:G81"/>
    <mergeCell ref="H79:H81"/>
    <mergeCell ref="N77:N78"/>
    <mergeCell ref="O77:O78"/>
    <mergeCell ref="P77:P78"/>
    <mergeCell ref="Q77:Q78"/>
    <mergeCell ref="R77:R78"/>
    <mergeCell ref="S77:S78"/>
    <mergeCell ref="A77:A78"/>
    <mergeCell ref="B77:B78"/>
    <mergeCell ref="C77:C78"/>
    <mergeCell ref="D77:D78"/>
    <mergeCell ref="E77:E78"/>
    <mergeCell ref="F77:F78"/>
    <mergeCell ref="G77:G78"/>
    <mergeCell ref="H77:H78"/>
    <mergeCell ref="B2:B3"/>
    <mergeCell ref="A2:A3"/>
    <mergeCell ref="C2:C3"/>
    <mergeCell ref="D2:D3"/>
    <mergeCell ref="E2:E3"/>
    <mergeCell ref="F2:F3"/>
    <mergeCell ref="G2:G3"/>
    <mergeCell ref="H2:H3"/>
    <mergeCell ref="M77:M78"/>
    <mergeCell ref="A75:A76"/>
    <mergeCell ref="M75:M76"/>
    <mergeCell ref="B75:B76"/>
    <mergeCell ref="C75:C76"/>
    <mergeCell ref="D75:D76"/>
    <mergeCell ref="E75:E76"/>
    <mergeCell ref="F75:F76"/>
    <mergeCell ref="G75:G76"/>
    <mergeCell ref="H75:H76"/>
    <mergeCell ref="A59:A60"/>
    <mergeCell ref="B59:B60"/>
    <mergeCell ref="C59:C60"/>
    <mergeCell ref="D59:D60"/>
    <mergeCell ref="E59:E60"/>
    <mergeCell ref="F59:F60"/>
    <mergeCell ref="N75:N76"/>
    <mergeCell ref="O75:O76"/>
    <mergeCell ref="P75:P76"/>
    <mergeCell ref="Q75:Q76"/>
    <mergeCell ref="R75:R76"/>
    <mergeCell ref="S75:S76"/>
    <mergeCell ref="T75:T76"/>
    <mergeCell ref="V67:V70"/>
    <mergeCell ref="W67:W70"/>
    <mergeCell ref="U65:U66"/>
    <mergeCell ref="M67:M70"/>
    <mergeCell ref="A67:A70"/>
    <mergeCell ref="B67:B70"/>
    <mergeCell ref="C67:C70"/>
    <mergeCell ref="D67:D70"/>
    <mergeCell ref="E67:E70"/>
    <mergeCell ref="F67:F70"/>
    <mergeCell ref="G67:G70"/>
    <mergeCell ref="H67:H70"/>
    <mergeCell ref="N67:N70"/>
    <mergeCell ref="O67:O70"/>
    <mergeCell ref="P67:P70"/>
    <mergeCell ref="Q67:Q70"/>
    <mergeCell ref="R67:R70"/>
    <mergeCell ref="S67:S70"/>
    <mergeCell ref="T67:T70"/>
    <mergeCell ref="U67:U70"/>
    <mergeCell ref="U61:U64"/>
    <mergeCell ref="A61:A64"/>
    <mergeCell ref="B61:B64"/>
    <mergeCell ref="C61:C64"/>
    <mergeCell ref="D61:D64"/>
    <mergeCell ref="E61:E64"/>
    <mergeCell ref="F61:F64"/>
    <mergeCell ref="G61:G64"/>
    <mergeCell ref="M65:M66"/>
    <mergeCell ref="A65:A66"/>
    <mergeCell ref="B65:B66"/>
    <mergeCell ref="C65:C66"/>
    <mergeCell ref="D65:D66"/>
    <mergeCell ref="E65:E66"/>
    <mergeCell ref="F65:F66"/>
    <mergeCell ref="G65:G66"/>
    <mergeCell ref="H65:H66"/>
    <mergeCell ref="N65:N66"/>
    <mergeCell ref="O65:O66"/>
    <mergeCell ref="P65:P66"/>
    <mergeCell ref="Q65:Q66"/>
    <mergeCell ref="R65:R66"/>
    <mergeCell ref="S65:S66"/>
    <mergeCell ref="T65:T66"/>
    <mergeCell ref="O59:O60"/>
    <mergeCell ref="P59:P60"/>
    <mergeCell ref="Q59:Q60"/>
    <mergeCell ref="R59:R60"/>
    <mergeCell ref="S59:S60"/>
    <mergeCell ref="T59:T60"/>
    <mergeCell ref="H59:H60"/>
    <mergeCell ref="H61:H64"/>
    <mergeCell ref="M61:M64"/>
    <mergeCell ref="N61:N64"/>
    <mergeCell ref="O61:O64"/>
    <mergeCell ref="P61:P64"/>
    <mergeCell ref="Q61:Q64"/>
    <mergeCell ref="R61:R64"/>
    <mergeCell ref="S61:S64"/>
    <mergeCell ref="T61:T64"/>
    <mergeCell ref="M59:M60"/>
    <mergeCell ref="G59:G60"/>
    <mergeCell ref="N59:N60"/>
    <mergeCell ref="U52:U53"/>
    <mergeCell ref="H54:H58"/>
    <mergeCell ref="G54:G58"/>
    <mergeCell ref="A54:A58"/>
    <mergeCell ref="B54:B58"/>
    <mergeCell ref="C54:C58"/>
    <mergeCell ref="D54:D58"/>
    <mergeCell ref="E54:E58"/>
    <mergeCell ref="F54:F58"/>
    <mergeCell ref="M54:M58"/>
    <mergeCell ref="N54:N58"/>
    <mergeCell ref="O54:O58"/>
    <mergeCell ref="P54:P58"/>
    <mergeCell ref="Q54:Q58"/>
    <mergeCell ref="R54:R58"/>
    <mergeCell ref="S54:S58"/>
    <mergeCell ref="T54:T58"/>
    <mergeCell ref="M52:M53"/>
    <mergeCell ref="N52:N53"/>
    <mergeCell ref="O52:O53"/>
    <mergeCell ref="P52:P53"/>
    <mergeCell ref="Q52:Q53"/>
    <mergeCell ref="R52:R53"/>
    <mergeCell ref="S52:S53"/>
    <mergeCell ref="T52:T53"/>
    <mergeCell ref="A47:A49"/>
    <mergeCell ref="B47:B49"/>
    <mergeCell ref="C47:C49"/>
    <mergeCell ref="D47:D49"/>
    <mergeCell ref="E47:E49"/>
    <mergeCell ref="F47:F49"/>
    <mergeCell ref="G47:G49"/>
    <mergeCell ref="H47:H49"/>
    <mergeCell ref="H52:H53"/>
    <mergeCell ref="A52:A53"/>
    <mergeCell ref="B52:B53"/>
    <mergeCell ref="C52:C53"/>
    <mergeCell ref="D52:D53"/>
    <mergeCell ref="E52:E53"/>
    <mergeCell ref="F52:F53"/>
    <mergeCell ref="G52:G53"/>
    <mergeCell ref="M35:M36"/>
    <mergeCell ref="N35:N36"/>
    <mergeCell ref="O35:O36"/>
    <mergeCell ref="P35:P36"/>
    <mergeCell ref="Q35:Q36"/>
    <mergeCell ref="R35:R36"/>
    <mergeCell ref="S35:S36"/>
    <mergeCell ref="T35:T36"/>
    <mergeCell ref="M47:M49"/>
    <mergeCell ref="N47:N49"/>
    <mergeCell ref="O47:O49"/>
    <mergeCell ref="P47:P49"/>
    <mergeCell ref="Q47:Q49"/>
    <mergeCell ref="R47:R49"/>
    <mergeCell ref="S47:S49"/>
    <mergeCell ref="T47:T49"/>
    <mergeCell ref="S37:S38"/>
    <mergeCell ref="T37:T38"/>
    <mergeCell ref="S39:S42"/>
    <mergeCell ref="T39:T42"/>
    <mergeCell ref="U45:U46"/>
    <mergeCell ref="V45:V46"/>
    <mergeCell ref="A45:A46"/>
    <mergeCell ref="B45:B46"/>
    <mergeCell ref="C45:C46"/>
    <mergeCell ref="D45:D46"/>
    <mergeCell ref="E45:E46"/>
    <mergeCell ref="F45:F46"/>
    <mergeCell ref="G45:G46"/>
    <mergeCell ref="H45:H46"/>
    <mergeCell ref="M45:M46"/>
    <mergeCell ref="N45:N46"/>
    <mergeCell ref="O45:O46"/>
    <mergeCell ref="P45:P46"/>
    <mergeCell ref="Q45:Q46"/>
    <mergeCell ref="R45:R46"/>
    <mergeCell ref="S45:S46"/>
    <mergeCell ref="T45:T46"/>
    <mergeCell ref="U39:U42"/>
    <mergeCell ref="B43:B44"/>
    <mergeCell ref="A43:A44"/>
    <mergeCell ref="C43:C44"/>
    <mergeCell ref="D43:D44"/>
    <mergeCell ref="E43:E44"/>
    <mergeCell ref="F43:F44"/>
    <mergeCell ref="G43:G44"/>
    <mergeCell ref="H43:H44"/>
    <mergeCell ref="M43:M44"/>
    <mergeCell ref="N43:N44"/>
    <mergeCell ref="O43:O44"/>
    <mergeCell ref="P43:P44"/>
    <mergeCell ref="Q43:Q44"/>
    <mergeCell ref="R43:R44"/>
    <mergeCell ref="S43:S44"/>
    <mergeCell ref="T43:T44"/>
    <mergeCell ref="U43:U44"/>
    <mergeCell ref="G39:G42"/>
    <mergeCell ref="A39:A42"/>
    <mergeCell ref="B39:B42"/>
    <mergeCell ref="C39:C42"/>
    <mergeCell ref="D39:D42"/>
    <mergeCell ref="E39:E42"/>
    <mergeCell ref="F39:F42"/>
    <mergeCell ref="M39:M42"/>
    <mergeCell ref="N39:N42"/>
    <mergeCell ref="M37:M38"/>
    <mergeCell ref="N37:N38"/>
    <mergeCell ref="O37:O38"/>
    <mergeCell ref="P37:P38"/>
    <mergeCell ref="Q37:Q38"/>
    <mergeCell ref="R37:R38"/>
    <mergeCell ref="H39:H42"/>
    <mergeCell ref="O39:O42"/>
    <mergeCell ref="P39:P42"/>
    <mergeCell ref="Q39:Q42"/>
    <mergeCell ref="R39:R42"/>
    <mergeCell ref="H33:H34"/>
    <mergeCell ref="A33:A34"/>
    <mergeCell ref="B33:B34"/>
    <mergeCell ref="C33:C34"/>
    <mergeCell ref="D33:D34"/>
    <mergeCell ref="E33:E34"/>
    <mergeCell ref="F33:F34"/>
    <mergeCell ref="G33:G34"/>
    <mergeCell ref="A37:A38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5:H36"/>
    <mergeCell ref="A35:A36"/>
    <mergeCell ref="O29:O32"/>
    <mergeCell ref="P29:P32"/>
    <mergeCell ref="Q29:Q32"/>
    <mergeCell ref="R29:R32"/>
    <mergeCell ref="S29:S32"/>
    <mergeCell ref="T29:T32"/>
    <mergeCell ref="M33:M34"/>
    <mergeCell ref="N33:N34"/>
    <mergeCell ref="O33:O34"/>
    <mergeCell ref="P33:P34"/>
    <mergeCell ref="Q33:Q34"/>
    <mergeCell ref="R33:R34"/>
    <mergeCell ref="S33:S34"/>
    <mergeCell ref="T33:T34"/>
    <mergeCell ref="N29:N32"/>
    <mergeCell ref="E29:E32"/>
    <mergeCell ref="F29:F32"/>
    <mergeCell ref="M29:M32"/>
    <mergeCell ref="M27:M28"/>
    <mergeCell ref="A27:A28"/>
    <mergeCell ref="B27:B28"/>
    <mergeCell ref="C27:C28"/>
    <mergeCell ref="D27:D28"/>
    <mergeCell ref="E27:E28"/>
    <mergeCell ref="F27:F28"/>
    <mergeCell ref="G27:G28"/>
    <mergeCell ref="H27:H28"/>
    <mergeCell ref="U25:U26"/>
    <mergeCell ref="N25:N26"/>
    <mergeCell ref="O25:O26"/>
    <mergeCell ref="P25:P26"/>
    <mergeCell ref="Q25:Q26"/>
    <mergeCell ref="R25:R26"/>
    <mergeCell ref="S25:S26"/>
    <mergeCell ref="T25:T26"/>
    <mergeCell ref="N27:N28"/>
    <mergeCell ref="R2:R3"/>
    <mergeCell ref="S2:S3"/>
    <mergeCell ref="T2:T3"/>
    <mergeCell ref="M4:M5"/>
    <mergeCell ref="N4:N5"/>
    <mergeCell ref="O4:O5"/>
    <mergeCell ref="P4:P5"/>
    <mergeCell ref="Q4:Q5"/>
    <mergeCell ref="R4:R5"/>
    <mergeCell ref="S4:S5"/>
    <mergeCell ref="T4:T5"/>
    <mergeCell ref="M2:M3"/>
    <mergeCell ref="N2:N3"/>
    <mergeCell ref="O2:O3"/>
    <mergeCell ref="P2:P3"/>
    <mergeCell ref="Q2:Q3"/>
    <mergeCell ref="F4:F5"/>
    <mergeCell ref="G4:G5"/>
    <mergeCell ref="H4:H5"/>
    <mergeCell ref="A4:A5"/>
    <mergeCell ref="B4:B5"/>
    <mergeCell ref="C4:C5"/>
    <mergeCell ref="D4:D5"/>
    <mergeCell ref="E4:E5"/>
    <mergeCell ref="S6:S10"/>
    <mergeCell ref="T6:T10"/>
    <mergeCell ref="M11:M14"/>
    <mergeCell ref="N11:N14"/>
    <mergeCell ref="O11:O14"/>
    <mergeCell ref="P11:P14"/>
    <mergeCell ref="Q11:Q14"/>
    <mergeCell ref="R11:R14"/>
    <mergeCell ref="S11:S14"/>
    <mergeCell ref="T11:T14"/>
    <mergeCell ref="M6:M10"/>
    <mergeCell ref="N6:N10"/>
    <mergeCell ref="O6:O10"/>
    <mergeCell ref="P6:P10"/>
    <mergeCell ref="Q6:Q10"/>
    <mergeCell ref="H11:H14"/>
    <mergeCell ref="A11:A14"/>
    <mergeCell ref="B11:B14"/>
    <mergeCell ref="C11:C14"/>
    <mergeCell ref="D11:D14"/>
    <mergeCell ref="E11:E14"/>
    <mergeCell ref="F11:F14"/>
    <mergeCell ref="G11:G14"/>
    <mergeCell ref="R6:R10"/>
    <mergeCell ref="R16:R20"/>
    <mergeCell ref="S16:S20"/>
    <mergeCell ref="T16:T20"/>
    <mergeCell ref="A16:A20"/>
    <mergeCell ref="B16:B20"/>
    <mergeCell ref="C16:C20"/>
    <mergeCell ref="D16:D20"/>
    <mergeCell ref="E16:E20"/>
    <mergeCell ref="F16:F20"/>
    <mergeCell ref="G16:G20"/>
    <mergeCell ref="H16:H20"/>
    <mergeCell ref="M16:M20"/>
    <mergeCell ref="N16:N20"/>
    <mergeCell ref="O16:O20"/>
    <mergeCell ref="P16:P20"/>
    <mergeCell ref="Q16:Q20"/>
    <mergeCell ref="S21:S24"/>
    <mergeCell ref="T21:T24"/>
    <mergeCell ref="A21:A24"/>
    <mergeCell ref="B21:B24"/>
    <mergeCell ref="C21:C24"/>
    <mergeCell ref="D21:D24"/>
    <mergeCell ref="E21:E24"/>
    <mergeCell ref="F21:F24"/>
    <mergeCell ref="G21:G24"/>
    <mergeCell ref="H21:H24"/>
    <mergeCell ref="M21:M24"/>
    <mergeCell ref="N21:N24"/>
    <mergeCell ref="O21:O24"/>
    <mergeCell ref="P21:P24"/>
    <mergeCell ref="Q21:Q24"/>
    <mergeCell ref="A96:A97"/>
    <mergeCell ref="B96:B97"/>
    <mergeCell ref="C96:C97"/>
    <mergeCell ref="D96:D97"/>
    <mergeCell ref="E96:E97"/>
    <mergeCell ref="F96:F97"/>
    <mergeCell ref="G96:G97"/>
    <mergeCell ref="H96:H97"/>
    <mergeCell ref="R21:R24"/>
    <mergeCell ref="M25:M26"/>
    <mergeCell ref="A25:A26"/>
    <mergeCell ref="B25:B26"/>
    <mergeCell ref="C25:C26"/>
    <mergeCell ref="D25:D26"/>
    <mergeCell ref="E25:E26"/>
    <mergeCell ref="F25:F26"/>
    <mergeCell ref="G25:G26"/>
    <mergeCell ref="H25:H26"/>
    <mergeCell ref="H29:H32"/>
    <mergeCell ref="G29:G32"/>
    <mergeCell ref="A29:A32"/>
    <mergeCell ref="B29:B32"/>
    <mergeCell ref="C29:C32"/>
    <mergeCell ref="D29:D32"/>
    <mergeCell ref="N96:N97"/>
    <mergeCell ref="O96:O97"/>
    <mergeCell ref="P96:P97"/>
    <mergeCell ref="Q96:Q97"/>
    <mergeCell ref="R96:R97"/>
    <mergeCell ref="S96:S97"/>
    <mergeCell ref="T96:T97"/>
    <mergeCell ref="M98:M99"/>
    <mergeCell ref="A98:A99"/>
    <mergeCell ref="B98:B99"/>
    <mergeCell ref="C98:C99"/>
    <mergeCell ref="D98:D99"/>
    <mergeCell ref="E98:E99"/>
    <mergeCell ref="F98:F99"/>
    <mergeCell ref="G98:G99"/>
    <mergeCell ref="H98:H99"/>
    <mergeCell ref="N98:N99"/>
    <mergeCell ref="O98:O99"/>
    <mergeCell ref="P98:P99"/>
    <mergeCell ref="Q98:Q99"/>
    <mergeCell ref="R98:R99"/>
    <mergeCell ref="S98:S99"/>
    <mergeCell ref="T98:T99"/>
    <mergeCell ref="M96:M97"/>
    <mergeCell ref="U98:U99"/>
    <mergeCell ref="M102:M104"/>
    <mergeCell ref="N102:N104"/>
    <mergeCell ref="O102:O104"/>
    <mergeCell ref="P102:P104"/>
    <mergeCell ref="Q102:Q104"/>
    <mergeCell ref="R102:R104"/>
    <mergeCell ref="S102:S104"/>
    <mergeCell ref="T102:T104"/>
    <mergeCell ref="O105:O107"/>
    <mergeCell ref="P105:P107"/>
    <mergeCell ref="Q105:Q107"/>
    <mergeCell ref="R105:R107"/>
    <mergeCell ref="S105:S107"/>
    <mergeCell ref="T105:T107"/>
    <mergeCell ref="A102:A104"/>
    <mergeCell ref="B102:B104"/>
    <mergeCell ref="C102:C104"/>
    <mergeCell ref="D102:D104"/>
    <mergeCell ref="E102:E104"/>
    <mergeCell ref="F102:F104"/>
    <mergeCell ref="G102:G104"/>
    <mergeCell ref="H102:H104"/>
    <mergeCell ref="M105:M107"/>
    <mergeCell ref="A105:A107"/>
    <mergeCell ref="B105:B107"/>
    <mergeCell ref="C105:C107"/>
    <mergeCell ref="D105:D107"/>
    <mergeCell ref="E105:E107"/>
    <mergeCell ref="F105:F107"/>
    <mergeCell ref="G105:G107"/>
    <mergeCell ref="H105:H107"/>
    <mergeCell ref="N105:N107"/>
    <mergeCell ref="A122:A125"/>
    <mergeCell ref="B122:B125"/>
    <mergeCell ref="C122:C125"/>
    <mergeCell ref="D122:D125"/>
    <mergeCell ref="E122:E125"/>
    <mergeCell ref="F122:F125"/>
    <mergeCell ref="G122:G125"/>
    <mergeCell ref="H122:H125"/>
    <mergeCell ref="M126:M127"/>
    <mergeCell ref="A126:A127"/>
    <mergeCell ref="B126:B127"/>
    <mergeCell ref="C126:C127"/>
    <mergeCell ref="D126:D127"/>
    <mergeCell ref="E126:E1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2"/>
  <sheetViews>
    <sheetView workbookViewId="0">
      <pane ySplit="1" topLeftCell="A9" activePane="bottomLeft" state="frozen"/>
      <selection pane="bottomLeft" activeCell="L2" sqref="L2:L21"/>
    </sheetView>
  </sheetViews>
  <sheetFormatPr defaultRowHeight="14.4" x14ac:dyDescent="0.3"/>
  <cols>
    <col min="1" max="1" width="5.88671875" style="15" customWidth="1"/>
    <col min="2" max="2" width="23.5546875" bestFit="1" customWidth="1"/>
    <col min="3" max="3" width="15" bestFit="1" customWidth="1"/>
    <col min="4" max="4" width="11.109375" bestFit="1" customWidth="1"/>
    <col min="5" max="5" width="11.33203125" bestFit="1" customWidth="1"/>
    <col min="6" max="6" width="9.109375" style="15"/>
    <col min="7" max="7" width="10.5546875" bestFit="1" customWidth="1"/>
    <col min="8" max="8" width="18.44140625" bestFit="1" customWidth="1"/>
    <col min="9" max="9" width="5.44140625" style="18" bestFit="1" customWidth="1"/>
    <col min="10" max="10" width="9.109375" style="15"/>
    <col min="11" max="11" width="8" customWidth="1"/>
    <col min="12" max="12" width="10.5546875" style="15" bestFit="1" customWidth="1"/>
    <col min="13" max="13" width="10.6640625" bestFit="1" customWidth="1"/>
    <col min="14" max="15" width="9.109375" style="15"/>
  </cols>
  <sheetData>
    <row r="1" spans="1:15" s="2" customFormat="1" ht="33" customHeight="1" thickBot="1" x14ac:dyDescent="0.35">
      <c r="A1" s="13" t="s">
        <v>0</v>
      </c>
      <c r="B1" s="12" t="s">
        <v>1</v>
      </c>
      <c r="C1" s="14" t="s">
        <v>2</v>
      </c>
      <c r="D1" s="14" t="s">
        <v>3</v>
      </c>
      <c r="E1" s="12" t="s">
        <v>4</v>
      </c>
      <c r="F1" s="14" t="s">
        <v>6</v>
      </c>
      <c r="G1" s="13" t="s">
        <v>10</v>
      </c>
      <c r="H1" s="14" t="s">
        <v>7</v>
      </c>
      <c r="I1" s="14" t="s">
        <v>16</v>
      </c>
      <c r="J1" s="14" t="s">
        <v>8</v>
      </c>
      <c r="K1" s="14" t="s">
        <v>17</v>
      </c>
      <c r="L1" s="13" t="s">
        <v>9</v>
      </c>
      <c r="M1" s="13" t="s">
        <v>11</v>
      </c>
      <c r="N1" s="14" t="s">
        <v>12</v>
      </c>
      <c r="O1" s="14" t="s">
        <v>13</v>
      </c>
    </row>
    <row r="2" spans="1:15" ht="18.75" customHeight="1" x14ac:dyDescent="0.3">
      <c r="A2" s="7">
        <v>1</v>
      </c>
      <c r="B2" s="11" t="s">
        <v>190</v>
      </c>
      <c r="C2" s="11" t="s">
        <v>51</v>
      </c>
      <c r="D2" s="11" t="s">
        <v>46</v>
      </c>
      <c r="E2" s="11" t="s">
        <v>14</v>
      </c>
      <c r="F2" s="7" t="s">
        <v>15</v>
      </c>
      <c r="G2" s="34">
        <v>45450</v>
      </c>
      <c r="H2" s="11" t="s">
        <v>26</v>
      </c>
      <c r="I2" s="16">
        <v>1</v>
      </c>
      <c r="J2" s="7">
        <v>130</v>
      </c>
      <c r="K2" s="7">
        <v>130</v>
      </c>
      <c r="L2" s="7">
        <v>1</v>
      </c>
      <c r="M2" s="34">
        <v>45450</v>
      </c>
      <c r="N2" s="7">
        <v>0</v>
      </c>
      <c r="O2" s="9">
        <v>130</v>
      </c>
    </row>
    <row r="3" spans="1:15" ht="28.8" x14ac:dyDescent="0.3">
      <c r="A3" s="7">
        <v>2</v>
      </c>
      <c r="B3" s="32" t="s">
        <v>191</v>
      </c>
      <c r="C3" s="8" t="s">
        <v>51</v>
      </c>
      <c r="D3" s="8" t="s">
        <v>46</v>
      </c>
      <c r="E3" s="8" t="s">
        <v>14</v>
      </c>
      <c r="F3" s="7" t="s">
        <v>15</v>
      </c>
      <c r="G3" s="35">
        <v>45450</v>
      </c>
      <c r="H3" s="8" t="s">
        <v>26</v>
      </c>
      <c r="I3" s="7">
        <v>1</v>
      </c>
      <c r="J3" s="7">
        <v>130</v>
      </c>
      <c r="K3" s="7">
        <v>130</v>
      </c>
      <c r="L3" s="7">
        <v>1</v>
      </c>
      <c r="M3" s="35">
        <v>45450</v>
      </c>
      <c r="N3" s="7">
        <v>0</v>
      </c>
      <c r="O3" s="9">
        <v>130</v>
      </c>
    </row>
    <row r="4" spans="1:15" ht="18.75" customHeight="1" x14ac:dyDescent="0.3">
      <c r="A4" s="7">
        <v>3</v>
      </c>
      <c r="B4" s="11" t="s">
        <v>192</v>
      </c>
      <c r="C4" s="8" t="s">
        <v>51</v>
      </c>
      <c r="D4" s="8" t="s">
        <v>46</v>
      </c>
      <c r="E4" s="8" t="s">
        <v>14</v>
      </c>
      <c r="F4" s="7" t="s">
        <v>15</v>
      </c>
      <c r="G4" s="35">
        <v>45450</v>
      </c>
      <c r="H4" s="8" t="s">
        <v>26</v>
      </c>
      <c r="I4" s="7">
        <v>1</v>
      </c>
      <c r="J4" s="7">
        <v>130</v>
      </c>
      <c r="K4" s="7">
        <v>130</v>
      </c>
      <c r="L4" s="7">
        <v>1</v>
      </c>
      <c r="M4" s="35">
        <v>45450</v>
      </c>
      <c r="N4" s="7">
        <v>0</v>
      </c>
      <c r="O4" s="9">
        <v>130</v>
      </c>
    </row>
    <row r="5" spans="1:15" ht="18.75" customHeight="1" x14ac:dyDescent="0.3">
      <c r="A5" s="7">
        <v>4</v>
      </c>
      <c r="B5" s="11" t="s">
        <v>193</v>
      </c>
      <c r="C5" s="8" t="s">
        <v>51</v>
      </c>
      <c r="D5" s="8" t="s">
        <v>46</v>
      </c>
      <c r="E5" s="8" t="s">
        <v>14</v>
      </c>
      <c r="F5" s="7" t="s">
        <v>15</v>
      </c>
      <c r="G5" s="35">
        <v>45450</v>
      </c>
      <c r="H5" s="8" t="s">
        <v>26</v>
      </c>
      <c r="I5" s="7">
        <v>1</v>
      </c>
      <c r="J5" s="7">
        <v>130</v>
      </c>
      <c r="K5" s="7">
        <v>130</v>
      </c>
      <c r="L5" s="7">
        <v>1</v>
      </c>
      <c r="M5" s="35">
        <v>45450</v>
      </c>
      <c r="N5" s="7">
        <v>0</v>
      </c>
      <c r="O5" s="9">
        <v>130</v>
      </c>
    </row>
    <row r="6" spans="1:15" ht="28.8" x14ac:dyDescent="0.3">
      <c r="A6" s="7">
        <v>5</v>
      </c>
      <c r="B6" s="32" t="s">
        <v>194</v>
      </c>
      <c r="C6" s="8" t="s">
        <v>51</v>
      </c>
      <c r="D6" s="8" t="s">
        <v>46</v>
      </c>
      <c r="E6" s="8" t="s">
        <v>14</v>
      </c>
      <c r="F6" s="7" t="s">
        <v>15</v>
      </c>
      <c r="G6" s="35">
        <v>45450</v>
      </c>
      <c r="H6" s="8" t="s">
        <v>28</v>
      </c>
      <c r="I6" s="7">
        <v>1</v>
      </c>
      <c r="J6" s="7">
        <v>845</v>
      </c>
      <c r="K6" s="7">
        <v>845</v>
      </c>
      <c r="L6" s="7">
        <v>5</v>
      </c>
      <c r="M6" s="35">
        <v>45450</v>
      </c>
      <c r="N6" s="7">
        <v>0</v>
      </c>
      <c r="O6" s="9">
        <v>130</v>
      </c>
    </row>
    <row r="7" spans="1:15" ht="18.75" customHeight="1" x14ac:dyDescent="0.3">
      <c r="A7" s="7">
        <v>6</v>
      </c>
      <c r="B7" s="11" t="s">
        <v>195</v>
      </c>
      <c r="C7" s="11" t="s">
        <v>55</v>
      </c>
      <c r="D7" s="11" t="s">
        <v>21</v>
      </c>
      <c r="E7" s="11" t="s">
        <v>14</v>
      </c>
      <c r="F7" s="7" t="s">
        <v>15</v>
      </c>
      <c r="G7" s="34">
        <v>45511</v>
      </c>
      <c r="H7" s="8" t="s">
        <v>26</v>
      </c>
      <c r="I7" s="7">
        <v>1</v>
      </c>
      <c r="J7" s="7">
        <v>130</v>
      </c>
      <c r="K7" s="7">
        <v>130</v>
      </c>
      <c r="L7" s="7">
        <v>1</v>
      </c>
      <c r="M7" s="35">
        <v>45511</v>
      </c>
      <c r="N7" s="7">
        <v>0</v>
      </c>
      <c r="O7" s="9">
        <v>130</v>
      </c>
    </row>
    <row r="8" spans="1:15" ht="28.8" x14ac:dyDescent="0.3">
      <c r="A8" s="7">
        <v>7</v>
      </c>
      <c r="B8" s="32" t="s">
        <v>196</v>
      </c>
      <c r="C8" s="11" t="s">
        <v>55</v>
      </c>
      <c r="D8" s="11" t="s">
        <v>21</v>
      </c>
      <c r="E8" s="11" t="s">
        <v>14</v>
      </c>
      <c r="F8" s="7" t="s">
        <v>15</v>
      </c>
      <c r="G8" s="35">
        <v>45511</v>
      </c>
      <c r="H8" s="8" t="s">
        <v>57</v>
      </c>
      <c r="I8" s="7">
        <v>1</v>
      </c>
      <c r="J8" s="7">
        <v>1650</v>
      </c>
      <c r="K8" s="7">
        <v>1650</v>
      </c>
      <c r="L8" s="7">
        <v>10</v>
      </c>
      <c r="M8" s="35">
        <v>45511</v>
      </c>
      <c r="N8" s="7">
        <v>0</v>
      </c>
      <c r="O8" s="9">
        <v>1650</v>
      </c>
    </row>
    <row r="9" spans="1:15" ht="28.8" x14ac:dyDescent="0.3">
      <c r="A9" s="7">
        <v>8</v>
      </c>
      <c r="B9" s="32" t="s">
        <v>197</v>
      </c>
      <c r="C9" s="8" t="s">
        <v>55</v>
      </c>
      <c r="D9" s="8" t="s">
        <v>21</v>
      </c>
      <c r="E9" s="8" t="s">
        <v>14</v>
      </c>
      <c r="F9" s="7" t="s">
        <v>15</v>
      </c>
      <c r="G9" s="35">
        <v>45511</v>
      </c>
      <c r="H9" s="8" t="s">
        <v>26</v>
      </c>
      <c r="I9" s="7">
        <v>1</v>
      </c>
      <c r="J9" s="7">
        <v>130</v>
      </c>
      <c r="K9" s="7">
        <v>130</v>
      </c>
      <c r="L9" s="7">
        <v>1</v>
      </c>
      <c r="M9" s="35">
        <v>45511</v>
      </c>
      <c r="N9" s="7">
        <v>0</v>
      </c>
      <c r="O9" s="9">
        <v>130</v>
      </c>
    </row>
    <row r="10" spans="1:15" x14ac:dyDescent="0.3">
      <c r="A10" s="7">
        <v>9</v>
      </c>
      <c r="B10" s="32" t="s">
        <v>198</v>
      </c>
      <c r="C10" s="8" t="s">
        <v>60</v>
      </c>
      <c r="D10" s="8" t="s">
        <v>21</v>
      </c>
      <c r="E10" s="8" t="s">
        <v>14</v>
      </c>
      <c r="F10" s="7" t="s">
        <v>15</v>
      </c>
      <c r="G10" s="35">
        <v>45572</v>
      </c>
      <c r="H10" s="8" t="s">
        <v>26</v>
      </c>
      <c r="I10" s="7">
        <v>1</v>
      </c>
      <c r="J10" s="7">
        <v>130</v>
      </c>
      <c r="K10" s="7">
        <v>130</v>
      </c>
      <c r="L10" s="7">
        <v>1</v>
      </c>
      <c r="M10" s="35">
        <v>45572</v>
      </c>
      <c r="N10" s="7">
        <v>0</v>
      </c>
      <c r="O10" s="9">
        <v>130</v>
      </c>
    </row>
    <row r="11" spans="1:15" ht="28.8" x14ac:dyDescent="0.3">
      <c r="A11" s="7">
        <v>10</v>
      </c>
      <c r="B11" s="32" t="s">
        <v>199</v>
      </c>
      <c r="C11" s="8" t="s">
        <v>60</v>
      </c>
      <c r="D11" s="8" t="s">
        <v>21</v>
      </c>
      <c r="E11" s="8" t="s">
        <v>14</v>
      </c>
      <c r="F11" s="7" t="s">
        <v>15</v>
      </c>
      <c r="G11" s="35">
        <v>45572</v>
      </c>
      <c r="H11" s="8" t="s">
        <v>26</v>
      </c>
      <c r="I11" s="7">
        <v>1</v>
      </c>
      <c r="J11" s="7">
        <v>130</v>
      </c>
      <c r="K11" s="7">
        <v>130</v>
      </c>
      <c r="L11" s="7">
        <v>1</v>
      </c>
      <c r="M11" s="35">
        <v>45572</v>
      </c>
      <c r="N11" s="7">
        <v>0</v>
      </c>
      <c r="O11" s="9">
        <v>130</v>
      </c>
    </row>
    <row r="12" spans="1:15" ht="28.8" x14ac:dyDescent="0.3">
      <c r="A12" s="7">
        <v>11</v>
      </c>
      <c r="B12" s="32" t="s">
        <v>200</v>
      </c>
      <c r="C12" s="8" t="s">
        <v>60</v>
      </c>
      <c r="D12" s="8" t="s">
        <v>21</v>
      </c>
      <c r="E12" s="8" t="s">
        <v>14</v>
      </c>
      <c r="F12" s="7" t="s">
        <v>15</v>
      </c>
      <c r="G12" s="35">
        <v>45572</v>
      </c>
      <c r="H12" s="8" t="s">
        <v>26</v>
      </c>
      <c r="I12" s="7">
        <v>1</v>
      </c>
      <c r="J12" s="7">
        <v>130</v>
      </c>
      <c r="K12" s="7">
        <v>130</v>
      </c>
      <c r="L12" s="7">
        <v>1</v>
      </c>
      <c r="M12" s="35">
        <v>45572</v>
      </c>
      <c r="N12" s="7">
        <v>0</v>
      </c>
      <c r="O12" s="9">
        <v>130</v>
      </c>
    </row>
    <row r="13" spans="1:15" ht="28.8" x14ac:dyDescent="0.3">
      <c r="A13" s="7">
        <v>12</v>
      </c>
      <c r="B13" s="32" t="s">
        <v>201</v>
      </c>
      <c r="C13" s="8" t="s">
        <v>60</v>
      </c>
      <c r="D13" s="8" t="s">
        <v>21</v>
      </c>
      <c r="E13" s="8" t="s">
        <v>14</v>
      </c>
      <c r="F13" s="7" t="s">
        <v>15</v>
      </c>
      <c r="G13" s="35">
        <v>45572</v>
      </c>
      <c r="H13" s="8" t="s">
        <v>27</v>
      </c>
      <c r="I13" s="7">
        <v>1</v>
      </c>
      <c r="J13" s="7">
        <v>255</v>
      </c>
      <c r="K13" s="7">
        <v>255</v>
      </c>
      <c r="L13" s="7">
        <v>2</v>
      </c>
      <c r="M13" s="35">
        <v>45572</v>
      </c>
      <c r="N13" s="7">
        <v>0</v>
      </c>
      <c r="O13" s="9">
        <v>255</v>
      </c>
    </row>
    <row r="14" spans="1:15" ht="28.8" x14ac:dyDescent="0.3">
      <c r="A14" s="15">
        <v>13</v>
      </c>
      <c r="B14" s="36" t="s">
        <v>202</v>
      </c>
      <c r="C14" s="8" t="s">
        <v>60</v>
      </c>
      <c r="D14" s="8" t="s">
        <v>21</v>
      </c>
      <c r="E14" s="8" t="s">
        <v>14</v>
      </c>
      <c r="F14" s="7" t="s">
        <v>15</v>
      </c>
      <c r="G14" s="35">
        <v>45572</v>
      </c>
      <c r="H14" s="8" t="s">
        <v>27</v>
      </c>
      <c r="I14" s="7">
        <v>1</v>
      </c>
      <c r="J14" s="7">
        <v>255</v>
      </c>
      <c r="K14" s="7">
        <v>255</v>
      </c>
      <c r="L14" s="7">
        <v>2</v>
      </c>
      <c r="M14" s="35">
        <v>45572</v>
      </c>
      <c r="N14" s="7">
        <v>0</v>
      </c>
      <c r="O14" s="9">
        <v>255</v>
      </c>
    </row>
    <row r="15" spans="1:15" ht="18.75" customHeight="1" x14ac:dyDescent="0.3">
      <c r="A15" s="7">
        <v>14</v>
      </c>
      <c r="B15" s="11" t="s">
        <v>203</v>
      </c>
      <c r="C15" s="8" t="s">
        <v>60</v>
      </c>
      <c r="D15" s="8" t="s">
        <v>21</v>
      </c>
      <c r="E15" s="8" t="s">
        <v>14</v>
      </c>
      <c r="F15" s="7" t="s">
        <v>15</v>
      </c>
      <c r="G15" s="35">
        <v>45572</v>
      </c>
      <c r="H15" s="8" t="s">
        <v>26</v>
      </c>
      <c r="I15" s="7">
        <v>1</v>
      </c>
      <c r="J15" s="7">
        <v>130</v>
      </c>
      <c r="K15" s="7">
        <v>130</v>
      </c>
      <c r="L15" s="7">
        <v>1</v>
      </c>
      <c r="M15" s="35">
        <v>45572</v>
      </c>
      <c r="N15" s="7">
        <v>0</v>
      </c>
      <c r="O15" s="9">
        <v>130</v>
      </c>
    </row>
    <row r="16" spans="1:15" ht="28.8" x14ac:dyDescent="0.3">
      <c r="A16" s="7">
        <v>15</v>
      </c>
      <c r="B16" s="32" t="s">
        <v>204</v>
      </c>
      <c r="C16" s="8" t="s">
        <v>60</v>
      </c>
      <c r="D16" s="8" t="s">
        <v>21</v>
      </c>
      <c r="E16" s="8" t="s">
        <v>14</v>
      </c>
      <c r="F16" s="7" t="s">
        <v>15</v>
      </c>
      <c r="G16" s="35">
        <v>45572</v>
      </c>
      <c r="H16" s="8" t="s">
        <v>27</v>
      </c>
      <c r="I16" s="7">
        <v>1</v>
      </c>
      <c r="J16" s="7">
        <v>255</v>
      </c>
      <c r="K16" s="7">
        <v>255</v>
      </c>
      <c r="L16" s="7">
        <v>2</v>
      </c>
      <c r="M16" s="35">
        <v>45572</v>
      </c>
      <c r="N16" s="7">
        <v>0</v>
      </c>
      <c r="O16" s="9">
        <v>255</v>
      </c>
    </row>
    <row r="17" spans="1:15" ht="18.75" customHeight="1" x14ac:dyDescent="0.3">
      <c r="A17" s="7">
        <v>16</v>
      </c>
      <c r="B17" s="32" t="s">
        <v>204</v>
      </c>
      <c r="C17" s="8" t="s">
        <v>60</v>
      </c>
      <c r="D17" s="8" t="s">
        <v>21</v>
      </c>
      <c r="E17" s="8" t="s">
        <v>14</v>
      </c>
      <c r="F17" s="7" t="s">
        <v>15</v>
      </c>
      <c r="G17" s="35">
        <v>45572</v>
      </c>
      <c r="H17" s="8" t="s">
        <v>26</v>
      </c>
      <c r="I17" s="7">
        <v>1</v>
      </c>
      <c r="J17" s="7">
        <v>130</v>
      </c>
      <c r="K17" s="7">
        <v>130</v>
      </c>
      <c r="L17" s="7">
        <v>1</v>
      </c>
      <c r="M17" s="35">
        <v>45572</v>
      </c>
      <c r="N17" s="7">
        <v>0</v>
      </c>
      <c r="O17" s="9">
        <v>130</v>
      </c>
    </row>
    <row r="18" spans="1:15" ht="18.75" customHeight="1" x14ac:dyDescent="0.3">
      <c r="A18" s="7">
        <v>17</v>
      </c>
      <c r="B18" s="11" t="s">
        <v>205</v>
      </c>
      <c r="C18" s="11" t="s">
        <v>96</v>
      </c>
      <c r="D18" s="11" t="s">
        <v>19</v>
      </c>
      <c r="E18" s="11" t="s">
        <v>19</v>
      </c>
      <c r="F18" s="7" t="s">
        <v>15</v>
      </c>
      <c r="G18" s="11" t="s">
        <v>206</v>
      </c>
      <c r="H18" s="11" t="s">
        <v>39</v>
      </c>
      <c r="I18" s="16">
        <v>1</v>
      </c>
      <c r="J18" s="7">
        <v>630</v>
      </c>
      <c r="K18" s="7">
        <v>630</v>
      </c>
      <c r="L18" s="7">
        <v>5</v>
      </c>
      <c r="M18" s="11" t="s">
        <v>206</v>
      </c>
      <c r="N18" s="7">
        <v>0</v>
      </c>
      <c r="O18" s="9">
        <v>630</v>
      </c>
    </row>
    <row r="19" spans="1:15" ht="18.75" customHeight="1" x14ac:dyDescent="0.3">
      <c r="A19" s="7">
        <v>18</v>
      </c>
      <c r="B19" s="11" t="s">
        <v>207</v>
      </c>
      <c r="C19" s="11" t="s">
        <v>96</v>
      </c>
      <c r="D19" s="11" t="s">
        <v>19</v>
      </c>
      <c r="E19" s="11" t="s">
        <v>19</v>
      </c>
      <c r="F19" s="7" t="s">
        <v>15</v>
      </c>
      <c r="G19" s="11" t="s">
        <v>206</v>
      </c>
      <c r="H19" s="8" t="s">
        <v>27</v>
      </c>
      <c r="I19" s="7">
        <v>1</v>
      </c>
      <c r="J19" s="7">
        <v>255</v>
      </c>
      <c r="K19" s="7">
        <v>255</v>
      </c>
      <c r="L19" s="7">
        <v>2</v>
      </c>
      <c r="M19" s="11" t="s">
        <v>206</v>
      </c>
      <c r="N19" s="7">
        <v>0</v>
      </c>
      <c r="O19" s="9">
        <v>255</v>
      </c>
    </row>
    <row r="20" spans="1:15" ht="18.75" customHeight="1" x14ac:dyDescent="0.3">
      <c r="A20" s="7">
        <v>19</v>
      </c>
      <c r="B20" s="11" t="s">
        <v>208</v>
      </c>
      <c r="C20" s="11" t="s">
        <v>33</v>
      </c>
      <c r="D20" s="11" t="s">
        <v>46</v>
      </c>
      <c r="E20" s="11" t="s">
        <v>14</v>
      </c>
      <c r="F20" s="7" t="s">
        <v>15</v>
      </c>
      <c r="G20" s="11" t="s">
        <v>101</v>
      </c>
      <c r="H20" s="8" t="s">
        <v>26</v>
      </c>
      <c r="I20" s="7">
        <v>1</v>
      </c>
      <c r="J20" s="7">
        <v>130</v>
      </c>
      <c r="K20" s="7">
        <v>130</v>
      </c>
      <c r="L20" s="7">
        <v>1</v>
      </c>
      <c r="M20" s="11" t="s">
        <v>101</v>
      </c>
      <c r="N20" s="7">
        <v>0</v>
      </c>
      <c r="O20" s="9">
        <v>130</v>
      </c>
    </row>
    <row r="21" spans="1:15" ht="18.75" customHeight="1" x14ac:dyDescent="0.3">
      <c r="A21" s="7">
        <v>20</v>
      </c>
      <c r="B21" s="11" t="s">
        <v>209</v>
      </c>
      <c r="C21" s="11" t="s">
        <v>184</v>
      </c>
      <c r="D21" s="11" t="s">
        <v>19</v>
      </c>
      <c r="E21" s="11" t="s">
        <v>19</v>
      </c>
      <c r="F21" s="7" t="s">
        <v>15</v>
      </c>
      <c r="G21" s="11" t="s">
        <v>186</v>
      </c>
      <c r="H21" s="8" t="s">
        <v>26</v>
      </c>
      <c r="I21" s="7">
        <v>1</v>
      </c>
      <c r="J21" s="7">
        <v>130</v>
      </c>
      <c r="K21" s="7">
        <v>130</v>
      </c>
      <c r="L21" s="7">
        <v>1</v>
      </c>
      <c r="M21" s="11" t="s">
        <v>186</v>
      </c>
      <c r="N21" s="7">
        <v>0</v>
      </c>
      <c r="O21" s="9">
        <v>130</v>
      </c>
    </row>
    <row r="22" spans="1:15" ht="18.75" customHeight="1" x14ac:dyDescent="0.3">
      <c r="A22" s="7">
        <v>21</v>
      </c>
      <c r="B22" s="11"/>
      <c r="C22" s="11"/>
      <c r="D22" s="11"/>
      <c r="E22" s="11"/>
      <c r="F22" s="7"/>
      <c r="G22" s="11"/>
      <c r="H22" s="11"/>
      <c r="I22" s="16"/>
      <c r="J22" s="7"/>
      <c r="K22" s="7"/>
      <c r="L22" s="7"/>
      <c r="M22" s="11"/>
      <c r="N22" s="7"/>
      <c r="O22" s="9"/>
    </row>
    <row r="23" spans="1:15" ht="18.75" customHeight="1" x14ac:dyDescent="0.3">
      <c r="A23" s="7"/>
      <c r="B23" s="11"/>
      <c r="C23" s="11"/>
      <c r="D23" s="11"/>
      <c r="E23" s="11"/>
      <c r="F23" s="7"/>
      <c r="G23" s="11"/>
      <c r="H23" s="11"/>
      <c r="I23" s="16"/>
      <c r="J23" s="7"/>
      <c r="K23" s="7"/>
      <c r="L23" s="7"/>
      <c r="M23" s="11"/>
      <c r="N23" s="7"/>
      <c r="O23" s="9">
        <f>SUM(O2:O22)</f>
        <v>5120</v>
      </c>
    </row>
    <row r="24" spans="1:15" ht="18.75" customHeight="1" x14ac:dyDescent="0.3">
      <c r="A24" s="7"/>
      <c r="B24" s="11"/>
      <c r="C24" s="11"/>
      <c r="D24" s="11"/>
      <c r="E24" s="11"/>
      <c r="F24" s="7"/>
      <c r="G24" s="11"/>
      <c r="H24" s="11"/>
      <c r="I24" s="16"/>
      <c r="J24" s="7"/>
      <c r="K24" s="7"/>
      <c r="L24" s="7"/>
      <c r="M24" s="11"/>
      <c r="N24" s="7"/>
      <c r="O24" s="9"/>
    </row>
    <row r="25" spans="1:15" ht="18.75" customHeight="1" x14ac:dyDescent="0.3">
      <c r="A25" s="7"/>
      <c r="B25" s="11"/>
      <c r="C25" s="11"/>
      <c r="D25" s="11"/>
      <c r="E25" s="11"/>
      <c r="F25" s="7"/>
      <c r="G25" s="11"/>
      <c r="H25" s="11"/>
      <c r="I25" s="16"/>
      <c r="J25" s="7"/>
      <c r="K25" s="7"/>
      <c r="L25" s="7"/>
      <c r="M25" s="11"/>
      <c r="N25" s="7"/>
      <c r="O25" s="9"/>
    </row>
    <row r="26" spans="1:15" ht="18.75" customHeight="1" x14ac:dyDescent="0.3">
      <c r="A26" s="7"/>
      <c r="B26" s="11"/>
      <c r="C26" s="11"/>
      <c r="D26" s="11"/>
      <c r="E26" s="11"/>
      <c r="F26" s="7"/>
      <c r="G26" s="11"/>
      <c r="H26" s="11"/>
      <c r="I26" s="16"/>
      <c r="J26" s="7"/>
      <c r="K26" s="7"/>
      <c r="L26" s="7"/>
      <c r="M26" s="11"/>
      <c r="N26" s="7"/>
      <c r="O26" s="9"/>
    </row>
    <row r="27" spans="1:15" ht="18.75" customHeight="1" x14ac:dyDescent="0.3">
      <c r="A27" s="7"/>
      <c r="B27" s="11"/>
      <c r="C27" s="11"/>
      <c r="D27" s="11"/>
      <c r="E27" s="11"/>
      <c r="F27" s="7"/>
      <c r="G27" s="11"/>
      <c r="H27" s="11"/>
      <c r="I27" s="16"/>
      <c r="J27" s="7"/>
      <c r="K27" s="7"/>
      <c r="L27" s="7"/>
      <c r="M27" s="11"/>
      <c r="N27" s="7"/>
      <c r="O27" s="9"/>
    </row>
    <row r="28" spans="1:15" ht="18.75" customHeight="1" x14ac:dyDescent="0.3">
      <c r="A28" s="7"/>
      <c r="B28" s="11"/>
      <c r="C28" s="11"/>
      <c r="D28" s="11"/>
      <c r="E28" s="11"/>
      <c r="F28" s="7"/>
      <c r="G28" s="11"/>
      <c r="H28" s="11"/>
      <c r="I28" s="16"/>
      <c r="J28" s="7"/>
      <c r="K28" s="7"/>
      <c r="L28" s="7"/>
      <c r="M28" s="11"/>
      <c r="N28" s="7"/>
      <c r="O28" s="9"/>
    </row>
    <row r="29" spans="1:15" ht="18.75" customHeight="1" x14ac:dyDescent="0.3">
      <c r="A29" s="7"/>
      <c r="B29" s="11"/>
      <c r="C29" s="11"/>
      <c r="D29" s="11"/>
      <c r="E29" s="11"/>
      <c r="F29" s="7"/>
      <c r="G29" s="11"/>
      <c r="H29" s="11"/>
      <c r="I29" s="16"/>
      <c r="J29" s="7"/>
      <c r="K29" s="7"/>
      <c r="L29" s="7"/>
      <c r="M29" s="11"/>
      <c r="N29" s="7"/>
      <c r="O29" s="9"/>
    </row>
    <row r="30" spans="1:15" ht="18.75" customHeight="1" x14ac:dyDescent="0.3">
      <c r="A30" s="7"/>
      <c r="B30" s="11"/>
      <c r="C30" s="11"/>
      <c r="D30" s="11"/>
      <c r="E30" s="11"/>
      <c r="F30" s="7"/>
      <c r="G30" s="11"/>
      <c r="H30" s="11"/>
      <c r="I30" s="16"/>
      <c r="J30" s="7"/>
      <c r="K30" s="7"/>
      <c r="L30" s="7"/>
      <c r="M30" s="11"/>
      <c r="N30" s="7"/>
      <c r="O30" s="9"/>
    </row>
    <row r="31" spans="1:15" ht="18.75" customHeight="1" x14ac:dyDescent="0.3">
      <c r="A31" s="7"/>
      <c r="B31" s="11"/>
      <c r="C31" s="11"/>
      <c r="D31" s="11"/>
      <c r="E31" s="11"/>
      <c r="F31" s="7"/>
      <c r="G31" s="11"/>
      <c r="H31" s="11"/>
      <c r="I31" s="16"/>
      <c r="J31" s="7"/>
      <c r="K31" s="7"/>
      <c r="L31" s="7"/>
      <c r="M31" s="11"/>
      <c r="N31" s="7"/>
      <c r="O31" s="9"/>
    </row>
    <row r="32" spans="1:15" ht="18.75" customHeight="1" x14ac:dyDescent="0.3">
      <c r="A32" s="7"/>
      <c r="B32" s="11"/>
      <c r="C32" s="11"/>
      <c r="D32" s="11"/>
      <c r="E32" s="11"/>
      <c r="F32" s="7"/>
      <c r="G32" s="11"/>
      <c r="H32" s="11"/>
      <c r="I32" s="16"/>
      <c r="J32" s="7"/>
      <c r="K32" s="7"/>
      <c r="L32" s="7"/>
      <c r="M32" s="11"/>
      <c r="N32" s="7"/>
      <c r="O32" s="9"/>
    </row>
    <row r="33" spans="1:15" ht="18.75" customHeight="1" x14ac:dyDescent="0.3">
      <c r="A33" s="7"/>
      <c r="B33" s="11"/>
      <c r="C33" s="11"/>
      <c r="D33" s="11"/>
      <c r="E33" s="11"/>
      <c r="F33" s="7"/>
      <c r="G33" s="11"/>
      <c r="H33" s="11"/>
      <c r="I33" s="16"/>
      <c r="J33" s="7"/>
      <c r="K33" s="7"/>
      <c r="L33" s="7"/>
      <c r="M33" s="11"/>
      <c r="N33" s="7"/>
      <c r="O33" s="9"/>
    </row>
    <row r="34" spans="1:15" ht="18.75" customHeight="1" x14ac:dyDescent="0.3">
      <c r="A34" s="7"/>
      <c r="B34" s="11"/>
      <c r="C34" s="11"/>
      <c r="D34" s="11"/>
      <c r="E34" s="11"/>
      <c r="F34" s="7"/>
      <c r="G34" s="11"/>
      <c r="H34" s="11"/>
      <c r="I34" s="16"/>
      <c r="J34" s="7"/>
      <c r="K34" s="7"/>
      <c r="L34" s="7"/>
      <c r="M34" s="11"/>
      <c r="N34" s="7"/>
      <c r="O34" s="9"/>
    </row>
    <row r="35" spans="1:15" ht="18.75" customHeight="1" x14ac:dyDescent="0.3">
      <c r="A35" s="7"/>
      <c r="B35" s="11"/>
      <c r="C35" s="11"/>
      <c r="D35" s="11"/>
      <c r="E35" s="11"/>
      <c r="F35" s="7"/>
      <c r="G35" s="11"/>
      <c r="H35" s="11"/>
      <c r="I35" s="16"/>
      <c r="J35" s="7"/>
      <c r="K35" s="7"/>
      <c r="L35" s="7"/>
      <c r="M35" s="11"/>
      <c r="N35" s="7"/>
      <c r="O35" s="9"/>
    </row>
    <row r="36" spans="1:15" ht="18.75" customHeight="1" x14ac:dyDescent="0.3">
      <c r="A36" s="7"/>
      <c r="B36" s="11"/>
      <c r="C36" s="11"/>
      <c r="D36" s="11"/>
      <c r="E36" s="11"/>
      <c r="F36" s="7"/>
      <c r="G36" s="11"/>
      <c r="H36" s="11"/>
      <c r="I36" s="16"/>
      <c r="J36" s="7"/>
      <c r="K36" s="7"/>
      <c r="L36" s="7"/>
      <c r="M36" s="11"/>
      <c r="N36" s="7"/>
      <c r="O36" s="9"/>
    </row>
    <row r="37" spans="1:15" ht="18.75" customHeight="1" x14ac:dyDescent="0.3">
      <c r="A37" s="7"/>
      <c r="B37" s="11"/>
      <c r="C37" s="11"/>
      <c r="D37" s="11"/>
      <c r="E37" s="11"/>
      <c r="F37" s="7"/>
      <c r="G37" s="11"/>
      <c r="H37" s="11"/>
      <c r="I37" s="16"/>
      <c r="J37" s="7"/>
      <c r="K37" s="7"/>
      <c r="L37" s="7"/>
      <c r="M37" s="11"/>
      <c r="N37" s="7"/>
      <c r="O37" s="9"/>
    </row>
    <row r="38" spans="1:15" ht="18.75" customHeight="1" x14ac:dyDescent="0.3">
      <c r="A38" s="7"/>
      <c r="B38" s="11"/>
      <c r="C38" s="11"/>
      <c r="D38" s="11"/>
      <c r="E38" s="11"/>
      <c r="F38" s="7"/>
      <c r="G38" s="11"/>
      <c r="H38" s="11"/>
      <c r="I38" s="16"/>
      <c r="J38" s="7"/>
      <c r="K38" s="7"/>
      <c r="L38" s="7"/>
      <c r="M38" s="11"/>
      <c r="N38" s="7"/>
      <c r="O38" s="9"/>
    </row>
    <row r="39" spans="1:15" ht="18.75" customHeight="1" x14ac:dyDescent="0.3">
      <c r="A39" s="7"/>
      <c r="B39" s="11"/>
      <c r="C39" s="11"/>
      <c r="D39" s="11"/>
      <c r="E39" s="11"/>
      <c r="F39" s="7"/>
      <c r="G39" s="11"/>
      <c r="H39" s="11"/>
      <c r="I39" s="16"/>
      <c r="J39" s="7"/>
      <c r="K39" s="7"/>
      <c r="L39" s="7"/>
      <c r="M39" s="11"/>
      <c r="N39" s="7"/>
      <c r="O39" s="9"/>
    </row>
    <row r="40" spans="1:15" ht="18.75" customHeight="1" x14ac:dyDescent="0.3">
      <c r="A40" s="7"/>
      <c r="B40" s="11"/>
      <c r="C40" s="11"/>
      <c r="D40" s="11"/>
      <c r="E40" s="11"/>
      <c r="F40" s="7"/>
      <c r="G40" s="11"/>
      <c r="H40" s="11"/>
      <c r="I40" s="16"/>
      <c r="J40" s="7"/>
      <c r="K40" s="7"/>
      <c r="L40" s="7"/>
      <c r="M40" s="11"/>
      <c r="N40" s="7"/>
      <c r="O40" s="9"/>
    </row>
    <row r="41" spans="1:15" ht="18.75" customHeight="1" x14ac:dyDescent="0.3">
      <c r="A41" s="7"/>
      <c r="B41" s="11"/>
      <c r="C41" s="11"/>
      <c r="D41" s="11"/>
      <c r="E41" s="11"/>
      <c r="F41" s="7"/>
      <c r="G41" s="11"/>
      <c r="H41" s="11"/>
      <c r="I41" s="16"/>
      <c r="J41" s="7"/>
      <c r="K41" s="7"/>
      <c r="L41" s="7"/>
      <c r="M41" s="11"/>
      <c r="N41" s="7"/>
      <c r="O41" s="9"/>
    </row>
    <row r="42" spans="1:15" ht="18.75" customHeight="1" x14ac:dyDescent="0.3">
      <c r="A42" s="7"/>
      <c r="B42" s="11"/>
      <c r="C42" s="11"/>
      <c r="D42" s="11"/>
      <c r="E42" s="11"/>
      <c r="F42" s="7"/>
      <c r="G42" s="11"/>
      <c r="H42" s="11"/>
      <c r="I42" s="16"/>
      <c r="J42" s="7"/>
      <c r="K42" s="7"/>
      <c r="L42" s="7"/>
      <c r="M42" s="11"/>
      <c r="N42" s="7"/>
      <c r="O42" s="9"/>
    </row>
    <row r="43" spans="1:15" ht="18.75" customHeight="1" x14ac:dyDescent="0.3">
      <c r="A43" s="7"/>
      <c r="B43" s="11"/>
      <c r="C43" s="11"/>
      <c r="D43" s="11"/>
      <c r="E43" s="11"/>
      <c r="F43" s="7"/>
      <c r="G43" s="11"/>
      <c r="H43" s="11"/>
      <c r="I43" s="16"/>
      <c r="J43" s="7"/>
      <c r="K43" s="7"/>
      <c r="L43" s="7"/>
      <c r="M43" s="11"/>
      <c r="N43" s="7"/>
      <c r="O43" s="9"/>
    </row>
    <row r="44" spans="1:15" ht="18.75" customHeight="1" x14ac:dyDescent="0.3">
      <c r="A44" s="7"/>
      <c r="B44" s="11"/>
      <c r="C44" s="11"/>
      <c r="D44" s="11"/>
      <c r="E44" s="11"/>
      <c r="F44" s="7"/>
      <c r="G44" s="11"/>
      <c r="H44" s="11"/>
      <c r="I44" s="16"/>
      <c r="J44" s="7"/>
      <c r="K44" s="7"/>
      <c r="L44" s="7"/>
      <c r="M44" s="11"/>
      <c r="N44" s="7"/>
      <c r="O44" s="9"/>
    </row>
    <row r="45" spans="1:15" ht="18.75" customHeight="1" x14ac:dyDescent="0.3">
      <c r="A45" s="7"/>
      <c r="B45" s="11"/>
      <c r="C45" s="11"/>
      <c r="D45" s="11"/>
      <c r="E45" s="11"/>
      <c r="F45" s="7"/>
      <c r="G45" s="11"/>
      <c r="H45" s="11"/>
      <c r="I45" s="16"/>
      <c r="J45" s="7"/>
      <c r="K45" s="7"/>
      <c r="L45" s="7"/>
      <c r="M45" s="11"/>
      <c r="N45" s="7"/>
      <c r="O45" s="9"/>
    </row>
    <row r="46" spans="1:15" ht="18.75" customHeight="1" x14ac:dyDescent="0.3">
      <c r="A46" s="7"/>
      <c r="B46" s="11"/>
      <c r="C46" s="11"/>
      <c r="D46" s="11"/>
      <c r="E46" s="11"/>
      <c r="F46" s="7"/>
      <c r="G46" s="11"/>
      <c r="H46" s="11"/>
      <c r="I46" s="16"/>
      <c r="J46" s="7"/>
      <c r="K46" s="7"/>
      <c r="L46" s="7"/>
      <c r="M46" s="11"/>
      <c r="N46" s="7"/>
      <c r="O46" s="9"/>
    </row>
    <row r="47" spans="1:15" ht="18.75" customHeight="1" x14ac:dyDescent="0.3">
      <c r="A47" s="7"/>
      <c r="B47" s="11"/>
      <c r="C47" s="11"/>
      <c r="D47" s="11"/>
      <c r="E47" s="11"/>
      <c r="F47" s="7"/>
      <c r="G47" s="11"/>
      <c r="H47" s="11"/>
      <c r="I47" s="16"/>
      <c r="J47" s="7"/>
      <c r="K47" s="7"/>
      <c r="L47" s="7"/>
      <c r="M47" s="11"/>
      <c r="N47" s="7"/>
      <c r="O47" s="9"/>
    </row>
    <row r="48" spans="1:15" ht="18.75" customHeight="1" x14ac:dyDescent="0.3">
      <c r="A48" s="7"/>
      <c r="B48" s="11"/>
      <c r="C48" s="11"/>
      <c r="D48" s="11"/>
      <c r="E48" s="11"/>
      <c r="F48" s="7"/>
      <c r="G48" s="11"/>
      <c r="H48" s="11"/>
      <c r="I48" s="16"/>
      <c r="J48" s="7"/>
      <c r="K48" s="7"/>
      <c r="L48" s="7"/>
      <c r="M48" s="11"/>
      <c r="N48" s="7"/>
      <c r="O48" s="9"/>
    </row>
    <row r="49" spans="1:15" ht="18.75" customHeight="1" x14ac:dyDescent="0.3">
      <c r="A49" s="7"/>
      <c r="B49" s="11"/>
      <c r="C49" s="11"/>
      <c r="D49" s="11"/>
      <c r="E49" s="11"/>
      <c r="F49" s="7"/>
      <c r="G49" s="11"/>
      <c r="H49" s="11"/>
      <c r="I49" s="16"/>
      <c r="J49" s="7"/>
      <c r="K49" s="7"/>
      <c r="L49" s="7"/>
      <c r="M49" s="11"/>
      <c r="N49" s="7"/>
      <c r="O49" s="9"/>
    </row>
    <row r="50" spans="1:15" ht="18.75" customHeight="1" x14ac:dyDescent="0.3">
      <c r="A50" s="7"/>
      <c r="B50" s="11"/>
      <c r="C50" s="11"/>
      <c r="D50" s="11"/>
      <c r="E50" s="11"/>
      <c r="F50" s="7"/>
      <c r="G50" s="11"/>
      <c r="H50" s="11"/>
      <c r="I50" s="16"/>
      <c r="J50" s="7"/>
      <c r="K50" s="7"/>
      <c r="L50" s="7"/>
      <c r="M50" s="11"/>
      <c r="N50" s="7"/>
      <c r="O50" s="9"/>
    </row>
    <row r="51" spans="1:15" ht="18.75" customHeight="1" x14ac:dyDescent="0.3">
      <c r="A51" s="7"/>
      <c r="B51" s="11"/>
      <c r="C51" s="11"/>
      <c r="D51" s="11"/>
      <c r="E51" s="11"/>
      <c r="F51" s="7"/>
      <c r="G51" s="11"/>
      <c r="H51" s="11"/>
      <c r="I51" s="16"/>
      <c r="J51" s="7"/>
      <c r="K51" s="7"/>
      <c r="L51" s="7"/>
      <c r="M51" s="11"/>
      <c r="N51" s="7"/>
      <c r="O51" s="9"/>
    </row>
    <row r="52" spans="1:15" ht="18.75" customHeight="1" x14ac:dyDescent="0.3">
      <c r="A52" s="7"/>
      <c r="B52" s="11"/>
      <c r="C52" s="11"/>
      <c r="D52" s="11"/>
      <c r="E52" s="11"/>
      <c r="F52" s="7"/>
      <c r="G52" s="11"/>
      <c r="H52" s="11"/>
      <c r="I52" s="16"/>
      <c r="J52" s="7"/>
      <c r="K52" s="7"/>
      <c r="L52" s="7"/>
      <c r="M52" s="11"/>
      <c r="N52" s="7"/>
      <c r="O52" s="9"/>
    </row>
    <row r="53" spans="1:15" ht="18.75" customHeight="1" x14ac:dyDescent="0.3">
      <c r="A53" s="7"/>
      <c r="B53" s="11"/>
      <c r="C53" s="11"/>
      <c r="D53" s="11"/>
      <c r="E53" s="11"/>
      <c r="F53" s="7"/>
      <c r="G53" s="11"/>
      <c r="H53" s="11"/>
      <c r="I53" s="16"/>
      <c r="J53" s="7"/>
      <c r="K53" s="7"/>
      <c r="L53" s="7"/>
      <c r="M53" s="11"/>
      <c r="N53" s="7"/>
      <c r="O53" s="9"/>
    </row>
    <row r="54" spans="1:15" ht="18.75" customHeight="1" x14ac:dyDescent="0.3">
      <c r="A54" s="7"/>
      <c r="B54" s="11"/>
      <c r="C54" s="11"/>
      <c r="D54" s="11"/>
      <c r="E54" s="11"/>
      <c r="F54" s="7"/>
      <c r="G54" s="11"/>
      <c r="H54" s="11"/>
      <c r="I54" s="16"/>
      <c r="J54" s="7"/>
      <c r="K54" s="7"/>
      <c r="L54" s="7"/>
      <c r="M54" s="11"/>
      <c r="N54" s="7"/>
      <c r="O54" s="9"/>
    </row>
    <row r="55" spans="1:15" ht="18.75" customHeight="1" x14ac:dyDescent="0.3">
      <c r="A55" s="7"/>
      <c r="B55" s="11"/>
      <c r="C55" s="11"/>
      <c r="D55" s="11"/>
      <c r="E55" s="11"/>
      <c r="F55" s="7"/>
      <c r="G55" s="11"/>
      <c r="H55" s="11"/>
      <c r="I55" s="16"/>
      <c r="J55" s="7"/>
      <c r="K55" s="7"/>
      <c r="L55" s="7"/>
      <c r="M55" s="11"/>
      <c r="N55" s="7"/>
      <c r="O55" s="9"/>
    </row>
    <row r="56" spans="1:15" ht="18.75" customHeight="1" x14ac:dyDescent="0.3">
      <c r="A56" s="7"/>
      <c r="B56" s="11"/>
      <c r="C56" s="11"/>
      <c r="D56" s="11"/>
      <c r="E56" s="11"/>
      <c r="F56" s="7"/>
      <c r="G56" s="11"/>
      <c r="H56" s="11"/>
      <c r="I56" s="16"/>
      <c r="J56" s="7"/>
      <c r="K56" s="7"/>
      <c r="L56" s="7"/>
      <c r="M56" s="11"/>
      <c r="N56" s="7"/>
      <c r="O56" s="9"/>
    </row>
    <row r="57" spans="1:15" ht="18.75" customHeight="1" x14ac:dyDescent="0.3">
      <c r="A57" s="7"/>
      <c r="B57" s="11"/>
      <c r="C57" s="11"/>
      <c r="D57" s="11"/>
      <c r="E57" s="11"/>
      <c r="F57" s="7"/>
      <c r="G57" s="11"/>
      <c r="H57" s="11"/>
      <c r="I57" s="16"/>
      <c r="J57" s="7"/>
      <c r="K57" s="7"/>
      <c r="L57" s="7"/>
      <c r="M57" s="11"/>
      <c r="N57" s="7"/>
      <c r="O57" s="9"/>
    </row>
    <row r="58" spans="1:15" ht="18.75" customHeight="1" x14ac:dyDescent="0.3">
      <c r="A58" s="7"/>
      <c r="B58" s="11"/>
      <c r="C58" s="11"/>
      <c r="D58" s="11"/>
      <c r="E58" s="11"/>
      <c r="F58" s="7"/>
      <c r="G58" s="11"/>
      <c r="H58" s="11"/>
      <c r="I58" s="16"/>
      <c r="J58" s="7"/>
      <c r="K58" s="7"/>
      <c r="L58" s="7"/>
      <c r="M58" s="11"/>
      <c r="N58" s="7"/>
      <c r="O58" s="9"/>
    </row>
    <row r="59" spans="1:15" ht="18.75" customHeight="1" x14ac:dyDescent="0.3">
      <c r="A59" s="7"/>
      <c r="B59" s="11"/>
      <c r="C59" s="11"/>
      <c r="D59" s="11"/>
      <c r="E59" s="11"/>
      <c r="F59" s="7"/>
      <c r="G59" s="11"/>
      <c r="H59" s="11"/>
      <c r="I59" s="16"/>
      <c r="J59" s="7"/>
      <c r="K59" s="7"/>
      <c r="L59" s="7"/>
      <c r="M59" s="11"/>
      <c r="N59" s="7"/>
      <c r="O59" s="9"/>
    </row>
    <row r="60" spans="1:15" ht="18.75" customHeight="1" x14ac:dyDescent="0.3">
      <c r="A60" s="7"/>
      <c r="B60" s="11"/>
      <c r="C60" s="11"/>
      <c r="D60" s="11"/>
      <c r="E60" s="11"/>
      <c r="F60" s="7"/>
      <c r="G60" s="11"/>
      <c r="H60" s="11"/>
      <c r="I60" s="16"/>
      <c r="J60" s="7"/>
      <c r="K60" s="7"/>
      <c r="L60" s="7"/>
      <c r="M60" s="11"/>
      <c r="N60" s="7"/>
      <c r="O60" s="9"/>
    </row>
    <row r="61" spans="1:15" ht="18.75" customHeight="1" x14ac:dyDescent="0.3">
      <c r="A61" s="7"/>
      <c r="B61" s="11"/>
      <c r="C61" s="11"/>
      <c r="D61" s="11"/>
      <c r="E61" s="11"/>
      <c r="F61" s="7"/>
      <c r="G61" s="11"/>
      <c r="H61" s="11"/>
      <c r="I61" s="16"/>
      <c r="J61" s="7"/>
      <c r="K61" s="7"/>
      <c r="L61" s="7"/>
      <c r="M61" s="11"/>
      <c r="N61" s="7"/>
      <c r="O61" s="9"/>
    </row>
    <row r="62" spans="1:15" ht="18.75" customHeight="1" x14ac:dyDescent="0.3">
      <c r="A62" s="7"/>
      <c r="B62" s="11"/>
      <c r="C62" s="11"/>
      <c r="D62" s="11"/>
      <c r="E62" s="11"/>
      <c r="F62" s="7"/>
      <c r="G62" s="11"/>
      <c r="H62" s="11"/>
      <c r="I62" s="16"/>
      <c r="J62" s="7"/>
      <c r="K62" s="7"/>
      <c r="L62" s="7"/>
      <c r="M62" s="11"/>
      <c r="N62" s="7"/>
      <c r="O62" s="9"/>
    </row>
    <row r="63" spans="1:15" ht="18.75" customHeight="1" x14ac:dyDescent="0.3">
      <c r="A63" s="7"/>
      <c r="B63" s="11"/>
      <c r="C63" s="11"/>
      <c r="D63" s="11"/>
      <c r="E63" s="11"/>
      <c r="F63" s="7"/>
      <c r="G63" s="11"/>
      <c r="H63" s="11"/>
      <c r="I63" s="16"/>
      <c r="J63" s="7"/>
      <c r="K63" s="7"/>
      <c r="L63" s="7"/>
      <c r="M63" s="11"/>
      <c r="N63" s="7"/>
      <c r="O63" s="9"/>
    </row>
    <row r="64" spans="1:15" ht="18.75" customHeight="1" x14ac:dyDescent="0.3">
      <c r="A64" s="7"/>
      <c r="B64" s="11"/>
      <c r="C64" s="11"/>
      <c r="D64" s="11"/>
      <c r="E64" s="11"/>
      <c r="F64" s="7"/>
      <c r="G64" s="11"/>
      <c r="H64" s="11"/>
      <c r="I64" s="16"/>
      <c r="J64" s="7"/>
      <c r="K64" s="7"/>
      <c r="L64" s="7"/>
      <c r="M64" s="11"/>
      <c r="N64" s="7"/>
      <c r="O64" s="9"/>
    </row>
    <row r="65" spans="1:15" ht="18.75" customHeight="1" x14ac:dyDescent="0.3">
      <c r="A65" s="7"/>
      <c r="B65" s="11"/>
      <c r="C65" s="11"/>
      <c r="D65" s="11"/>
      <c r="E65" s="11"/>
      <c r="F65" s="7"/>
      <c r="G65" s="11"/>
      <c r="H65" s="11"/>
      <c r="I65" s="16"/>
      <c r="J65" s="7"/>
      <c r="K65" s="7"/>
      <c r="L65" s="7"/>
      <c r="M65" s="11"/>
      <c r="N65" s="7"/>
      <c r="O65" s="9"/>
    </row>
    <row r="66" spans="1:15" ht="18.75" customHeight="1" x14ac:dyDescent="0.3">
      <c r="A66" s="7"/>
      <c r="B66" s="11"/>
      <c r="C66" s="11"/>
      <c r="D66" s="11"/>
      <c r="E66" s="11"/>
      <c r="F66" s="7"/>
      <c r="G66" s="11"/>
      <c r="H66" s="11"/>
      <c r="I66" s="16"/>
      <c r="J66" s="7"/>
      <c r="K66" s="7"/>
      <c r="L66" s="7"/>
      <c r="M66" s="11"/>
      <c r="N66" s="7"/>
      <c r="O66" s="9"/>
    </row>
    <row r="67" spans="1:15" ht="18.75" customHeight="1" x14ac:dyDescent="0.3">
      <c r="A67" s="7"/>
      <c r="B67" s="11"/>
      <c r="C67" s="11"/>
      <c r="D67" s="11"/>
      <c r="E67" s="11"/>
      <c r="F67" s="7"/>
      <c r="G67" s="11"/>
      <c r="H67" s="11"/>
      <c r="I67" s="16"/>
      <c r="J67" s="7"/>
      <c r="K67" s="7"/>
      <c r="L67" s="7"/>
      <c r="M67" s="11"/>
      <c r="N67" s="7"/>
      <c r="O67" s="9"/>
    </row>
    <row r="68" spans="1:15" ht="18.75" customHeight="1" x14ac:dyDescent="0.3">
      <c r="A68" s="7"/>
      <c r="B68" s="11"/>
      <c r="C68" s="11"/>
      <c r="D68" s="11"/>
      <c r="E68" s="11"/>
      <c r="F68" s="7"/>
      <c r="G68" s="11"/>
      <c r="H68" s="11"/>
      <c r="I68" s="16"/>
      <c r="J68" s="7"/>
      <c r="K68" s="7"/>
      <c r="L68" s="7"/>
      <c r="M68" s="11"/>
      <c r="N68" s="7"/>
      <c r="O68" s="9"/>
    </row>
    <row r="69" spans="1:15" ht="18.75" customHeight="1" x14ac:dyDescent="0.3">
      <c r="A69" s="7"/>
      <c r="B69" s="11"/>
      <c r="C69" s="11"/>
      <c r="D69" s="11"/>
      <c r="E69" s="11"/>
      <c r="F69" s="7"/>
      <c r="G69" s="11"/>
      <c r="H69" s="11"/>
      <c r="I69" s="16"/>
      <c r="J69" s="7"/>
      <c r="K69" s="7"/>
      <c r="L69" s="7"/>
      <c r="M69" s="11"/>
      <c r="N69" s="7"/>
      <c r="O69" s="9"/>
    </row>
    <row r="70" spans="1:15" ht="18.75" customHeight="1" x14ac:dyDescent="0.3">
      <c r="A70" s="7"/>
      <c r="B70" s="11"/>
      <c r="C70" s="11"/>
      <c r="D70" s="11"/>
      <c r="E70" s="11"/>
      <c r="F70" s="7"/>
      <c r="G70" s="11"/>
      <c r="H70" s="11"/>
      <c r="I70" s="16"/>
      <c r="J70" s="7"/>
      <c r="K70" s="7"/>
      <c r="L70" s="7"/>
      <c r="M70" s="11"/>
      <c r="N70" s="7"/>
      <c r="O70" s="9"/>
    </row>
    <row r="71" spans="1:15" ht="18.75" customHeight="1" x14ac:dyDescent="0.3">
      <c r="A71" s="7"/>
      <c r="B71" s="11"/>
      <c r="C71" s="11"/>
      <c r="D71" s="11"/>
      <c r="E71" s="11"/>
      <c r="F71" s="7"/>
      <c r="G71" s="11"/>
      <c r="H71" s="11"/>
      <c r="I71" s="16"/>
      <c r="J71" s="7"/>
      <c r="K71" s="7"/>
      <c r="L71" s="7"/>
      <c r="M71" s="11"/>
      <c r="N71" s="7"/>
      <c r="O71" s="9"/>
    </row>
    <row r="72" spans="1:15" ht="18.75" customHeight="1" x14ac:dyDescent="0.3">
      <c r="A72" s="7"/>
      <c r="B72" s="11"/>
      <c r="C72" s="11"/>
      <c r="D72" s="11"/>
      <c r="E72" s="11"/>
      <c r="F72" s="7"/>
      <c r="G72" s="11"/>
      <c r="H72" s="11"/>
      <c r="I72" s="16"/>
      <c r="J72" s="7"/>
      <c r="K72" s="7"/>
      <c r="L72" s="7"/>
      <c r="M72" s="11"/>
      <c r="N72" s="7"/>
      <c r="O72" s="9"/>
    </row>
    <row r="73" spans="1:15" ht="18.75" customHeight="1" x14ac:dyDescent="0.3">
      <c r="A73" s="7"/>
      <c r="B73" s="11"/>
      <c r="C73" s="11"/>
      <c r="D73" s="11"/>
      <c r="E73" s="11"/>
      <c r="F73" s="7"/>
      <c r="G73" s="11"/>
      <c r="H73" s="11"/>
      <c r="I73" s="16"/>
      <c r="J73" s="7"/>
      <c r="K73" s="7"/>
      <c r="L73" s="7"/>
      <c r="M73" s="11"/>
      <c r="N73" s="7"/>
      <c r="O73" s="9"/>
    </row>
    <row r="74" spans="1:15" ht="18.75" customHeight="1" x14ac:dyDescent="0.3">
      <c r="A74" s="7"/>
      <c r="B74" s="11"/>
      <c r="C74" s="11"/>
      <c r="D74" s="11"/>
      <c r="E74" s="11"/>
      <c r="F74" s="7"/>
      <c r="G74" s="11"/>
      <c r="H74" s="11"/>
      <c r="I74" s="16"/>
      <c r="J74" s="7"/>
      <c r="K74" s="7"/>
      <c r="L74" s="7"/>
      <c r="M74" s="11"/>
      <c r="N74" s="7"/>
      <c r="O74" s="9"/>
    </row>
    <row r="75" spans="1:15" ht="18.75" customHeight="1" x14ac:dyDescent="0.3">
      <c r="A75" s="7"/>
      <c r="B75" s="11"/>
      <c r="C75" s="11"/>
      <c r="D75" s="11"/>
      <c r="E75" s="11"/>
      <c r="F75" s="7"/>
      <c r="G75" s="11"/>
      <c r="H75" s="11"/>
      <c r="I75" s="16"/>
      <c r="J75" s="7"/>
      <c r="K75" s="7"/>
      <c r="L75" s="7"/>
      <c r="M75" s="11"/>
      <c r="N75" s="7"/>
      <c r="O75" s="9"/>
    </row>
    <row r="76" spans="1:15" ht="18.75" customHeight="1" x14ac:dyDescent="0.3">
      <c r="A76" s="7"/>
      <c r="B76" s="11"/>
      <c r="C76" s="11"/>
      <c r="D76" s="11"/>
      <c r="E76" s="11"/>
      <c r="F76" s="7"/>
      <c r="G76" s="11"/>
      <c r="H76" s="11"/>
      <c r="I76" s="16"/>
      <c r="J76" s="7"/>
      <c r="K76" s="7"/>
      <c r="L76" s="7"/>
      <c r="M76" s="11"/>
      <c r="N76" s="7"/>
      <c r="O76" s="9"/>
    </row>
    <row r="77" spans="1:15" ht="18.75" customHeight="1" x14ac:dyDescent="0.3">
      <c r="A77" s="7"/>
      <c r="B77" s="11"/>
      <c r="C77" s="11"/>
      <c r="D77" s="11"/>
      <c r="E77" s="11"/>
      <c r="F77" s="7"/>
      <c r="G77" s="11"/>
      <c r="H77" s="11"/>
      <c r="I77" s="16"/>
      <c r="J77" s="7"/>
      <c r="K77" s="7"/>
      <c r="L77" s="7"/>
      <c r="M77" s="11"/>
      <c r="N77" s="7"/>
      <c r="O77" s="9"/>
    </row>
    <row r="78" spans="1:15" ht="18.75" customHeight="1" x14ac:dyDescent="0.3">
      <c r="A78" s="7"/>
      <c r="B78" s="11"/>
      <c r="C78" s="11"/>
      <c r="D78" s="11"/>
      <c r="E78" s="11"/>
      <c r="F78" s="7"/>
      <c r="G78" s="11"/>
      <c r="H78" s="11"/>
      <c r="I78" s="16"/>
      <c r="J78" s="7"/>
      <c r="K78" s="7"/>
      <c r="L78" s="7"/>
      <c r="M78" s="11"/>
      <c r="N78" s="7"/>
      <c r="O78" s="9"/>
    </row>
    <row r="79" spans="1:15" ht="18.75" customHeight="1" x14ac:dyDescent="0.3">
      <c r="A79" s="7"/>
      <c r="B79" s="11"/>
      <c r="C79" s="11"/>
      <c r="D79" s="11"/>
      <c r="E79" s="11"/>
      <c r="F79" s="7"/>
      <c r="G79" s="11"/>
      <c r="H79" s="11"/>
      <c r="I79" s="16"/>
      <c r="J79" s="7"/>
      <c r="K79" s="7"/>
      <c r="L79" s="7"/>
      <c r="M79" s="11"/>
      <c r="N79" s="7"/>
      <c r="O79" s="9"/>
    </row>
    <row r="80" spans="1:15" ht="18.75" customHeight="1" x14ac:dyDescent="0.3">
      <c r="A80" s="7"/>
      <c r="B80" s="11"/>
      <c r="C80" s="11"/>
      <c r="D80" s="11"/>
      <c r="E80" s="11"/>
      <c r="F80" s="7"/>
      <c r="G80" s="11"/>
      <c r="H80" s="11"/>
      <c r="I80" s="16"/>
      <c r="J80" s="7"/>
      <c r="K80" s="7"/>
      <c r="L80" s="7"/>
      <c r="M80" s="11"/>
      <c r="N80" s="7"/>
      <c r="O80" s="9"/>
    </row>
    <row r="81" spans="1:15" ht="18.75" customHeight="1" x14ac:dyDescent="0.3">
      <c r="A81" s="7"/>
      <c r="B81" s="11"/>
      <c r="C81" s="11"/>
      <c r="D81" s="11"/>
      <c r="E81" s="11"/>
      <c r="F81" s="7"/>
      <c r="G81" s="11"/>
      <c r="H81" s="11"/>
      <c r="I81" s="16"/>
      <c r="J81" s="7"/>
      <c r="K81" s="7"/>
      <c r="L81" s="7"/>
      <c r="M81" s="11"/>
      <c r="N81" s="7"/>
      <c r="O81" s="9"/>
    </row>
    <row r="82" spans="1:15" ht="18.75" customHeight="1" x14ac:dyDescent="0.3">
      <c r="A82" s="7"/>
      <c r="B82" s="11"/>
      <c r="C82" s="11"/>
      <c r="D82" s="11"/>
      <c r="E82" s="11"/>
      <c r="F82" s="7"/>
      <c r="G82" s="11"/>
      <c r="H82" s="11"/>
      <c r="I82" s="16"/>
      <c r="J82" s="7"/>
      <c r="K82" s="7"/>
      <c r="L82" s="7"/>
      <c r="M82" s="11"/>
      <c r="N82" s="7"/>
      <c r="O82" s="9"/>
    </row>
    <row r="83" spans="1:15" ht="18.75" customHeight="1" x14ac:dyDescent="0.3">
      <c r="A83" s="7"/>
      <c r="B83" s="11"/>
      <c r="C83" s="11"/>
      <c r="D83" s="11"/>
      <c r="E83" s="11"/>
      <c r="F83" s="7"/>
      <c r="G83" s="11"/>
      <c r="H83" s="11"/>
      <c r="I83" s="16"/>
      <c r="J83" s="7"/>
      <c r="K83" s="7"/>
      <c r="L83" s="7"/>
      <c r="M83" s="11"/>
      <c r="N83" s="7"/>
      <c r="O83" s="9"/>
    </row>
    <row r="84" spans="1:15" ht="18.75" customHeight="1" x14ac:dyDescent="0.3">
      <c r="A84" s="7"/>
      <c r="B84" s="11"/>
      <c r="C84" s="11"/>
      <c r="D84" s="11"/>
      <c r="E84" s="11"/>
      <c r="F84" s="7"/>
      <c r="G84" s="11"/>
      <c r="H84" s="11"/>
      <c r="I84" s="16"/>
      <c r="J84" s="7"/>
      <c r="K84" s="7"/>
      <c r="L84" s="7"/>
      <c r="M84" s="11"/>
      <c r="N84" s="7"/>
      <c r="O84" s="9"/>
    </row>
    <row r="85" spans="1:15" ht="18.75" customHeight="1" x14ac:dyDescent="0.3">
      <c r="A85" s="7"/>
      <c r="B85" s="11"/>
      <c r="C85" s="11"/>
      <c r="D85" s="11"/>
      <c r="E85" s="11"/>
      <c r="F85" s="7"/>
      <c r="G85" s="11"/>
      <c r="H85" s="11"/>
      <c r="I85" s="16"/>
      <c r="J85" s="7"/>
      <c r="K85" s="7"/>
      <c r="L85" s="7"/>
      <c r="M85" s="11"/>
      <c r="N85" s="7"/>
      <c r="O85" s="9"/>
    </row>
    <row r="86" spans="1:15" ht="18.75" customHeight="1" x14ac:dyDescent="0.3">
      <c r="A86" s="7"/>
      <c r="B86" s="11"/>
      <c r="C86" s="11"/>
      <c r="D86" s="11"/>
      <c r="E86" s="11"/>
      <c r="F86" s="7"/>
      <c r="G86" s="11"/>
      <c r="H86" s="11"/>
      <c r="I86" s="16"/>
      <c r="J86" s="7"/>
      <c r="K86" s="7"/>
      <c r="L86" s="7"/>
      <c r="M86" s="11"/>
      <c r="N86" s="7"/>
      <c r="O86" s="9"/>
    </row>
    <row r="87" spans="1:15" ht="18.75" customHeight="1" x14ac:dyDescent="0.3">
      <c r="A87" s="7"/>
      <c r="B87" s="11"/>
      <c r="C87" s="11"/>
      <c r="D87" s="11"/>
      <c r="E87" s="11"/>
      <c r="F87" s="7"/>
      <c r="G87" s="11"/>
      <c r="H87" s="11"/>
      <c r="I87" s="16"/>
      <c r="J87" s="7"/>
      <c r="K87" s="7"/>
      <c r="L87" s="7"/>
      <c r="M87" s="11"/>
      <c r="N87" s="7"/>
      <c r="O87" s="9"/>
    </row>
    <row r="88" spans="1:15" ht="18.75" customHeight="1" x14ac:dyDescent="0.3">
      <c r="A88" s="7"/>
      <c r="B88" s="11"/>
      <c r="C88" s="11"/>
      <c r="D88" s="11"/>
      <c r="E88" s="11"/>
      <c r="F88" s="7"/>
      <c r="G88" s="11"/>
      <c r="H88" s="11"/>
      <c r="I88" s="16"/>
      <c r="J88" s="7"/>
      <c r="K88" s="7"/>
      <c r="L88" s="7"/>
      <c r="M88" s="11"/>
      <c r="N88" s="7"/>
      <c r="O88" s="9"/>
    </row>
    <row r="89" spans="1:15" s="4" customFormat="1" ht="18.75" customHeight="1" x14ac:dyDescent="0.3">
      <c r="A89" s="3"/>
      <c r="B89" s="5"/>
      <c r="C89" s="5"/>
      <c r="D89" s="5"/>
      <c r="E89" s="5"/>
      <c r="F89" s="3"/>
      <c r="G89" s="5"/>
      <c r="H89" s="5"/>
      <c r="I89" s="17"/>
      <c r="J89" s="3"/>
      <c r="K89" s="3"/>
      <c r="L89" s="3"/>
      <c r="M89" s="5"/>
      <c r="N89" s="3"/>
      <c r="O89" s="6"/>
    </row>
    <row r="90" spans="1:15" s="4" customFormat="1" ht="18.75" customHeight="1" x14ac:dyDescent="0.3">
      <c r="A90" s="3"/>
      <c r="B90" s="5"/>
      <c r="C90" s="5"/>
      <c r="D90" s="5"/>
      <c r="E90" s="5"/>
      <c r="F90" s="3"/>
      <c r="G90" s="5"/>
      <c r="H90" s="5"/>
      <c r="I90" s="17"/>
      <c r="J90" s="3"/>
      <c r="K90" s="3"/>
      <c r="L90" s="3"/>
      <c r="M90" s="5"/>
      <c r="N90" s="3"/>
      <c r="O90" s="6"/>
    </row>
    <row r="91" spans="1:15" s="4" customFormat="1" ht="18.75" customHeight="1" x14ac:dyDescent="0.3">
      <c r="A91" s="3"/>
      <c r="B91" s="5"/>
      <c r="C91" s="5"/>
      <c r="D91" s="5"/>
      <c r="E91" s="5"/>
      <c r="F91" s="3"/>
      <c r="G91" s="5"/>
      <c r="H91" s="5"/>
      <c r="I91" s="17"/>
      <c r="J91" s="3"/>
      <c r="K91" s="3"/>
      <c r="L91" s="3"/>
      <c r="M91" s="5"/>
      <c r="N91" s="3"/>
      <c r="O91" s="6"/>
    </row>
    <row r="92" spans="1:15" x14ac:dyDescent="0.3">
      <c r="K92" s="3"/>
    </row>
  </sheetData>
  <autoFilter ref="A1:O23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24-25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2025-09-03T09:00:12Z</dcterms:modified>
</cp:coreProperties>
</file>