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ditor RSM Data\To be Consider\08 Aug-2025\"/>
    </mc:Choice>
  </mc:AlternateContent>
  <xr:revisionPtr revIDLastSave="0" documentId="13_ncr:1_{091545B0-C2CD-4110-BA48-F817BDDD35C8}" xr6:coauthVersionLast="47" xr6:coauthVersionMax="47" xr10:uidLastSave="{00000000-0000-0000-0000-000000000000}"/>
  <bookViews>
    <workbookView xWindow="-120" yWindow="-120" windowWidth="24240" windowHeight="13020" xr2:uid="{9C2300AC-C402-454B-B7CF-00A24C218261}"/>
  </bookViews>
  <sheets>
    <sheet name="Report" sheetId="1" r:id="rId1"/>
    <sheet name="Sheet1" sheetId="4" r:id="rId2"/>
    <sheet name="MasterData" sheetId="2" r:id="rId3"/>
  </sheets>
  <definedNames>
    <definedName name="_xlnm._FilterDatabase" localSheetId="1" hidden="1">Sheet1!$A$2:$P$36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C2" i="2" l="1" a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<sst xmlns="http://schemas.openxmlformats.org/spreadsheetml/2006/main" count="194" uniqueCount="96">
  <si>
    <t>Data Validation Prep.</t>
  </si>
  <si>
    <t>BOL MAXX PUP HD 1.7 LX CBC</t>
  </si>
  <si>
    <t>BOL MAXX PUP HD 1.7 LX</t>
  </si>
  <si>
    <t>BOL MAXX PUP HD 1.7 VXI</t>
  </si>
  <si>
    <t>BOL MAXX PUP HD 1.7 VXI AC</t>
  </si>
  <si>
    <t>BOL MAXX PUP HD 1.7 MX</t>
  </si>
  <si>
    <t>BOL MAXX PUP HD 1.7L LX</t>
  </si>
  <si>
    <t>BOL MAXX PUP HD 1.7L VXI</t>
  </si>
  <si>
    <t>BOL MAXX PUP HD 1.7L MX</t>
  </si>
  <si>
    <t>BOL MAXX PUP HD 1.7L SXI AC</t>
  </si>
  <si>
    <t>BOL MAXX PUP HD 2.0L LX CBC</t>
  </si>
  <si>
    <t>BOL MAXX PUP HD 2.0L LX</t>
  </si>
  <si>
    <t>BOL MAXX PUP HD 2.0L VXI</t>
  </si>
  <si>
    <t>BOL MAXX PUP HD 2.0L MX</t>
  </si>
  <si>
    <t>BOL MAXX PUP HD 2.0L VXI AC</t>
  </si>
  <si>
    <t>BOL MAXX PUP HD 1.3 LX</t>
  </si>
  <si>
    <t>BOL MAXX PUP HD 1.3 VXID AC</t>
  </si>
  <si>
    <t>BOL MAXX PUP CITY 1.3 LX CBC</t>
  </si>
  <si>
    <t>BOL MAXX PUP CITY 1.3 LX</t>
  </si>
  <si>
    <t>BOL MAXX PUP CITY 1.3 VXID</t>
  </si>
  <si>
    <t>BOL MAXX PUP CITY 1.3 VXID AC</t>
  </si>
  <si>
    <t>BOL MAXX PUP CITY 1.3 SXI AC</t>
  </si>
  <si>
    <t>BOL MAXX PUP CITY 1.3 MXD</t>
  </si>
  <si>
    <t>BOL MAXX PUP CITY LX CNG</t>
  </si>
  <si>
    <t>BOL PIK UP FB 1.3T - BS6.2 - PS</t>
  </si>
  <si>
    <t>BOL PIK UP FB 1.3T - BS6.2 - PS AC</t>
  </si>
  <si>
    <t>BOL CAMPER 2WD POWER STEERING BS6.2 - NEW</t>
  </si>
  <si>
    <t>BOL CAMPER 2WD POWER STEERING BS6.2 - CV</t>
  </si>
  <si>
    <t>BOL CAMPER 4WD POWER STEERING BS6.2 - NEW</t>
  </si>
  <si>
    <t>BOL CAMPER GOLD ZX 2WD BS6.2 - NEW</t>
  </si>
  <si>
    <t>MAXX CITY 1.3 LX BS6.2</t>
  </si>
  <si>
    <t>MAXX CITY 1.3 LX CBC BS6.2</t>
  </si>
  <si>
    <t>MAXX CITY 1.3 MXi BS6.2</t>
  </si>
  <si>
    <t>MAXX CITY 1.3 SXi AC - BS6.2</t>
  </si>
  <si>
    <t>MAXX CITY 1.3 VXi BS6.2</t>
  </si>
  <si>
    <t>MAXX CITY 1.3 VXi AC - BS6.2</t>
  </si>
  <si>
    <t>MAXX CITY LX CNG BS6.2</t>
  </si>
  <si>
    <t>MAXX HD 1.3 LX BS6.2</t>
  </si>
  <si>
    <t>MAXX HD 1.3 VXi AC - BS6.2</t>
  </si>
  <si>
    <t>MAXX HD 1.7 LX BS6.2</t>
  </si>
  <si>
    <t>MAXX HD 1.7 LX CBC BS6.2</t>
  </si>
  <si>
    <t>MAXX HD 1.7 MXi BS6.2</t>
  </si>
  <si>
    <t>MAXX HD 1.7 VXi BS6.2</t>
  </si>
  <si>
    <t>MAXX HD 1.7 VXi AC - BS6.2</t>
  </si>
  <si>
    <t>MAXX HD 1.7L LX BS6.2</t>
  </si>
  <si>
    <t>MAXX HD 1.7L MXi BS6.2</t>
  </si>
  <si>
    <t>MAXX HD 1.7L SXi AC - BS6.2</t>
  </si>
  <si>
    <t>MAXX HD 1.7L VXi BS6.2</t>
  </si>
  <si>
    <t>MAXX HD 2.0L LX BS6.2</t>
  </si>
  <si>
    <t>MAXX HD 2.0L LX CBC BS6.2</t>
  </si>
  <si>
    <t>MAXX HD 2.0L MXi BS6.2</t>
  </si>
  <si>
    <t>MAXX HD 2.0L VXi BS6.2</t>
  </si>
  <si>
    <t>MAXX HD 2.0L VXi AC - BS6.2</t>
  </si>
  <si>
    <t>Select Vehicle Variant</t>
  </si>
  <si>
    <t>Variant</t>
  </si>
  <si>
    <t>TCS</t>
  </si>
  <si>
    <t>MAXI CARE</t>
  </si>
  <si>
    <t>Accessories</t>
  </si>
  <si>
    <t>Vehicle Price</t>
  </si>
  <si>
    <t>Ex-Showroom Price</t>
  </si>
  <si>
    <t>VIN
2025</t>
  </si>
  <si>
    <t>VEHICLE PRICE</t>
  </si>
  <si>
    <t>BOL CAMPER GOLD VX 2WD POWER STEERING BS6.2 - CV</t>
  </si>
  <si>
    <t>Model Name</t>
  </si>
  <si>
    <t>Comprehensive + Zero
Dep. Insurance</t>
  </si>
  <si>
    <t>R.T.O. Charges With
Hypo.</t>
  </si>
  <si>
    <t>RSA (Road Side
Assistance) For 1
Year</t>
  </si>
  <si>
    <t>SMC Road - Tax (If
Applicable)</t>
  </si>
  <si>
    <t>ON ROAD PRICE
With SMC Road Tax</t>
  </si>
  <si>
    <t>ON ROAD PRICE
Without SMC Road
Tax</t>
  </si>
  <si>
    <t>BOL MAXX PUP HD LX CNG</t>
  </si>
  <si>
    <t>MAXX HD LX CNG BS6.2</t>
  </si>
  <si>
    <t>For Camper Model Insurance in house is mandatory and in case of out house Insurance only M&amp;M Consumer offer will be applicable</t>
  </si>
  <si>
    <t>VIN 2024 vehicles are not part of Discount adherance</t>
  </si>
  <si>
    <t>Important Points :</t>
  </si>
  <si>
    <t>MODEL NOT SPECIFIED</t>
  </si>
  <si>
    <t>MODEL &amp; VARIANT</t>
  </si>
  <si>
    <t>M&amp;M
Scheme with
GST</t>
  </si>
  <si>
    <t>MAXX HD 1.9 Vxi CNG BS6.2</t>
  </si>
  <si>
    <t>BOL MAXX PUP HD 2.0L SXI AC</t>
  </si>
  <si>
    <t>MAXX HD 2.0L SXi AC - BS6.2</t>
  </si>
  <si>
    <t>BOL MAXX PUP HD 2.0L SXI AC CBC</t>
  </si>
  <si>
    <t>MAXX HD 2.0L SXi CBC AC - BS6.2</t>
  </si>
  <si>
    <t>AUG-2025  VIN 2025</t>
  </si>
  <si>
    <t>Dealer Offer</t>
  </si>
  <si>
    <t>Accessories Offer</t>
  </si>
  <si>
    <t>Exchange Offer</t>
  </si>
  <si>
    <t>100% INSURANCE FREE + RSA FREE</t>
  </si>
  <si>
    <t xml:space="preserve">100% INSURANCE FREE + 100% RTO FREE + RSA FREE </t>
  </si>
  <si>
    <t>100% INSURANCE FREE + 100% RTO FREE + RSA FREE</t>
  </si>
  <si>
    <t>100% INSURANCE FREE + 12K ACCESSORIES PACK FREE + RSA FREE</t>
  </si>
  <si>
    <t>50% INSURANCE FREE + 12K ACCESSORIES PACK FREE + RSA FREE</t>
  </si>
  <si>
    <t>50% INSURANCE FREE + RSA FREE</t>
  </si>
  <si>
    <t>Any Accessories Package from List @ 30%</t>
  </si>
  <si>
    <t>New Price &amp; scheme will be applicable for all the Bookings from 1st Aug'25</t>
  </si>
  <si>
    <t>Vin's Above 90 Days are open for Discount - Auditor to take Tally Stock on 5th of Every month for &gt;90 Days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</si>
</sst>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Schriftart für Textkörper"/>
      <family val="2"/>
    </font>
    <font>
      <b/>
      <sz val="11"/>
      <name val="Calibri"/>
      <family val="2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1"/>
      <name val="Aptos Narrow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AEB"/>
        <bgColor indexed="64"/>
      </patternFill>
    </fill>
    <fill>
      <patternFill patternType="solid">
        <fgColor rgb="FF2981B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theme="9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/>
        <bgColor theme="9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64">
    <xf numFmtId="0" fontId="0" fillId="0" borderId="0" xfId="0"/>
    <xf numFmtId="0" fontId="1" fillId="3" borderId="0" xfId="0" applyFont="1" applyFill="1"/>
    <xf numFmtId="0" fontId="0" fillId="0" borderId="2" xfId="0" applyBorder="1"/>
    <xf numFmtId="0" fontId="0" fillId="0" borderId="3" xfId="0" applyBorder="1"/>
    <xf numFmtId="0" fontId="6" fillId="0" borderId="1" xfId="0" applyFont="1" applyBorder="1" applyAlignment="1">
      <alignment vertical="center" wrapText="1"/>
    </xf>
    <xf numFmtId="0" fontId="9" fillId="6" borderId="5" xfId="4" applyNumberFormat="1" applyFont="1" applyFill="1" applyBorder="1" applyAlignment="1">
      <alignment horizontal="center" vertical="center" wrapText="1"/>
    </xf>
    <xf numFmtId="0" fontId="9" fillId="6" borderId="6" xfId="4" applyNumberFormat="1" applyFont="1" applyFill="1" applyBorder="1" applyAlignment="1">
      <alignment horizontal="center" vertical="center" wrapText="1"/>
    </xf>
    <xf numFmtId="0" fontId="9" fillId="6" borderId="7" xfId="4" applyNumberFormat="1" applyFont="1" applyFill="1" applyBorder="1" applyAlignment="1">
      <alignment horizontal="center" vertical="center" wrapText="1"/>
    </xf>
    <xf numFmtId="43" fontId="7" fillId="7" borderId="10" xfId="4" applyFont="1" applyFill="1" applyBorder="1"/>
    <xf numFmtId="43" fontId="7" fillId="7" borderId="12" xfId="4" applyFont="1" applyFill="1" applyBorder="1"/>
    <xf numFmtId="43" fontId="7" fillId="7" borderId="11" xfId="4" applyFont="1" applyFill="1" applyBorder="1"/>
    <xf numFmtId="43" fontId="7" fillId="7" borderId="15" xfId="4" applyFont="1" applyFill="1" applyBorder="1"/>
    <xf numFmtId="43" fontId="7" fillId="7" borderId="14" xfId="4" applyFont="1" applyFill="1" applyBorder="1"/>
    <xf numFmtId="0" fontId="0" fillId="9" borderId="0" xfId="0" applyFill="1"/>
    <xf numFmtId="0" fontId="10" fillId="9" borderId="0" xfId="0" applyFont="1" applyFill="1"/>
    <xf numFmtId="0" fontId="3" fillId="2" borderId="23" xfId="0" applyFont="1" applyFill="1" applyBorder="1" applyProtection="1">
      <protection locked="0"/>
    </xf>
    <xf numFmtId="0" fontId="7" fillId="0" borderId="0" xfId="0" applyFont="1"/>
    <xf numFmtId="0" fontId="8" fillId="10" borderId="5" xfId="0" applyFont="1" applyFill="1" applyBorder="1" applyAlignment="1">
      <alignment horizontal="center" vertical="center" wrapText="1"/>
    </xf>
    <xf numFmtId="0" fontId="8" fillId="10" borderId="7" xfId="0" applyFont="1" applyFill="1" applyBorder="1" applyAlignment="1">
      <alignment horizontal="center" vertical="center" wrapText="1"/>
    </xf>
    <xf numFmtId="43" fontId="7" fillId="10" borderId="10" xfId="4" applyFont="1" applyFill="1" applyBorder="1"/>
    <xf numFmtId="0" fontId="7" fillId="10" borderId="11" xfId="4" applyNumberFormat="1" applyFont="1" applyFill="1" applyBorder="1"/>
    <xf numFmtId="0" fontId="7" fillId="10" borderId="12" xfId="4" applyNumberFormat="1" applyFont="1" applyFill="1" applyBorder="1"/>
    <xf numFmtId="0" fontId="8" fillId="10" borderId="6" xfId="0" applyFont="1" applyFill="1" applyBorder="1" applyAlignment="1">
      <alignment horizontal="center" vertical="center" wrapText="1"/>
    </xf>
    <xf numFmtId="0" fontId="3" fillId="8" borderId="26" xfId="0" applyFont="1" applyFill="1" applyBorder="1"/>
    <xf numFmtId="0" fontId="3" fillId="8" borderId="27" xfId="0" applyFont="1" applyFill="1" applyBorder="1" applyAlignment="1">
      <alignment vertical="center"/>
    </xf>
    <xf numFmtId="0" fontId="3" fillId="8" borderId="28" xfId="0" applyFont="1" applyFill="1" applyBorder="1" applyAlignment="1">
      <alignment vertical="center"/>
    </xf>
    <xf numFmtId="0" fontId="12" fillId="9" borderId="15" xfId="0" applyFont="1" applyFill="1" applyBorder="1" applyAlignment="1">
      <alignment horizontal="center" vertical="center"/>
    </xf>
    <xf numFmtId="0" fontId="12" fillId="9" borderId="15" xfId="0" applyFont="1" applyFill="1" applyBorder="1" applyAlignment="1">
      <alignment vertical="center"/>
    </xf>
    <xf numFmtId="0" fontId="3" fillId="11" borderId="13" xfId="0" applyFont="1" applyFill="1" applyBorder="1"/>
    <xf numFmtId="0" fontId="3" fillId="11" borderId="25" xfId="0" applyFont="1" applyFill="1" applyBorder="1"/>
    <xf numFmtId="0" fontId="3" fillId="13" borderId="21" xfId="0" applyFont="1" applyFill="1" applyBorder="1"/>
    <xf numFmtId="0" fontId="3" fillId="13" borderId="13" xfId="0" applyFont="1" applyFill="1" applyBorder="1"/>
    <xf numFmtId="43" fontId="3" fillId="13" borderId="20" xfId="4" applyFont="1" applyFill="1" applyBorder="1" applyProtection="1">
      <protection hidden="1"/>
    </xf>
    <xf numFmtId="43" fontId="3" fillId="13" borderId="14" xfId="4" applyFont="1" applyFill="1" applyBorder="1" applyAlignment="1" applyProtection="1">
      <alignment horizontal="right"/>
      <protection hidden="1"/>
    </xf>
    <xf numFmtId="43" fontId="3" fillId="13" borderId="14" xfId="4" applyFont="1" applyFill="1" applyBorder="1" applyProtection="1">
      <protection hidden="1"/>
    </xf>
    <xf numFmtId="43" fontId="3" fillId="11" borderId="14" xfId="4" applyFont="1" applyFill="1" applyBorder="1" applyProtection="1">
      <protection hidden="1"/>
    </xf>
    <xf numFmtId="43" fontId="3" fillId="11" borderId="22" xfId="4" applyFont="1" applyFill="1" applyBorder="1" applyProtection="1">
      <protection hidden="1"/>
    </xf>
    <xf numFmtId="43" fontId="3" fillId="8" borderId="20" xfId="4" applyFont="1" applyFill="1" applyBorder="1" applyProtection="1">
      <protection hidden="1"/>
    </xf>
    <xf numFmtId="43" fontId="3" fillId="8" borderId="14" xfId="4" applyFont="1" applyFill="1" applyBorder="1" applyAlignment="1" applyProtection="1">
      <alignment horizontal="right" vertical="center" wrapText="1"/>
      <protection hidden="1"/>
    </xf>
    <xf numFmtId="43" fontId="3" fillId="8" borderId="16" xfId="4" applyFont="1" applyFill="1" applyBorder="1" applyAlignment="1" applyProtection="1">
      <alignment horizontal="right" vertical="center" wrapText="1"/>
      <protection hidden="1"/>
    </xf>
    <xf numFmtId="0" fontId="6" fillId="15" borderId="10" xfId="0" applyFont="1" applyFill="1" applyBorder="1"/>
    <xf numFmtId="0" fontId="14" fillId="15" borderId="11" xfId="0" applyFont="1" applyFill="1" applyBorder="1"/>
    <xf numFmtId="0" fontId="6" fillId="15" borderId="13" xfId="0" applyFont="1" applyFill="1" applyBorder="1"/>
    <xf numFmtId="0" fontId="14" fillId="15" borderId="14" xfId="0" applyFont="1" applyFill="1" applyBorder="1"/>
    <xf numFmtId="0" fontId="6" fillId="16" borderId="5" xfId="0" applyFont="1" applyFill="1" applyBorder="1" applyAlignment="1">
      <alignment vertical="center" wrapText="1"/>
    </xf>
    <xf numFmtId="0" fontId="6" fillId="16" borderId="7" xfId="0" applyFont="1" applyFill="1" applyBorder="1" applyAlignment="1">
      <alignment vertical="center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2" borderId="17" xfId="0" applyFont="1" applyFill="1" applyBorder="1" applyAlignment="1">
      <alignment horizontal="center" vertical="center" wrapText="1"/>
    </xf>
    <xf numFmtId="0" fontId="3" fillId="12" borderId="19" xfId="0" applyFont="1" applyFill="1" applyBorder="1" applyAlignment="1">
      <alignment horizontal="center" vertical="center" wrapText="1"/>
    </xf>
    <xf numFmtId="0" fontId="3" fillId="12" borderId="18" xfId="0" applyFont="1" applyFill="1" applyBorder="1" applyAlignment="1">
      <alignment horizontal="center" vertical="center" wrapText="1"/>
    </xf>
    <xf numFmtId="0" fontId="12" fillId="9" borderId="15" xfId="0" applyFont="1" applyFill="1" applyBorder="1" applyAlignment="1">
      <alignment horizontal="left" vertical="center" wrapText="1"/>
    </xf>
    <xf numFmtId="0" fontId="13" fillId="5" borderId="15" xfId="0" applyFont="1" applyFill="1" applyBorder="1" applyAlignment="1">
      <alignment horizontal="left" vertical="center"/>
    </xf>
    <xf numFmtId="0" fontId="12" fillId="9" borderId="4" xfId="0" applyFont="1" applyFill="1" applyBorder="1" applyAlignment="1">
      <alignment horizontal="center" vertical="center"/>
    </xf>
    <xf numFmtId="0" fontId="12" fillId="9" borderId="12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0" fontId="11" fillId="10" borderId="8" xfId="0" applyFont="1" applyFill="1" applyBorder="1" applyAlignment="1">
      <alignment horizontal="center"/>
    </xf>
    <xf numFmtId="0" fontId="11" fillId="10" borderId="24" xfId="0" applyFont="1" applyFill="1" applyBorder="1" applyAlignment="1">
      <alignment horizontal="center"/>
    </xf>
    <xf numFmtId="0" fontId="11" fillId="10" borderId="9" xfId="0" applyFont="1" applyFill="1" applyBorder="1" applyAlignment="1">
      <alignment horizontal="center"/>
    </xf>
    <xf numFmtId="0" fontId="11" fillId="14" borderId="29" xfId="0" applyFont="1" applyFill="1" applyBorder="1" applyAlignment="1">
      <alignment horizontal="center"/>
    </xf>
    <xf numFmtId="0" fontId="11" fillId="14" borderId="30" xfId="0" applyFont="1" applyFill="1" applyBorder="1" applyAlignment="1">
      <alignment horizontal="center"/>
    </xf>
    <xf numFmtId="0" fontId="3" fillId="8" borderId="31" xfId="0" applyFont="1" applyFill="1" applyBorder="1" applyAlignment="1">
      <alignment vertical="center"/>
    </xf>
  </cellXfs>
  <cellStyles count="5">
    <cellStyle name="Comma" xfId="4" builtinId="3"/>
    <cellStyle name="Hyperlink 2" xfId="2" xr:uid="{27EE3EE4-7E72-485A-9013-CF3915E6962D}"/>
    <cellStyle name="Hyperlink 3" xfId="3" xr:uid="{404D0859-4108-4E79-9211-21AB6A0BB793}"/>
    <cellStyle name="Normal" xfId="0" builtinId="0"/>
    <cellStyle name="Normal 2" xfId="1" xr:uid="{A53F5D57-8CD3-405C-B8DD-B76D001D1484}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FAEB"/>
      <color rgb="FFF1F7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4AE078-4B16-48B9-8BF3-4669B8F5320F}" name="Vehicle_Model" displayName="Vehicle_Model" ref="A1:A44" totalsRowShown="0" headerRowDxfId="4" headerRowBorderDxfId="3" tableBorderDxfId="2" totalsRowBorderDxfId="1">
  <autoFilter ref="A1:A44" xr:uid="{872D1F9E-68E2-4FA8-806D-2A1889730C7F}"/>
  <tableColumns count="1">
    <tableColumn id="1" xr3:uid="{89CC6FEA-DA6F-4E5E-BBF2-524328D29EB1}" name="Varia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7A5D-75B1-45E6-A53D-CFAC6F741ABF}">
  <sheetPr codeName="Sheet1"/>
  <dimension ref="A1:O30"/>
  <sheetViews>
    <sheetView showGridLines="0" tabSelected="1" zoomScaleNormal="100" workbookViewId="0">
      <selection activeCell="D3" sqref="D3"/>
    </sheetView>
  </sheetViews>
  <sheetFormatPr defaultRowHeight="15"/>
  <cols>
    <col min="2" max="2" width="12.140625" customWidth="1"/>
    <col min="3" max="3" width="47.5703125" bestFit="1" customWidth="1"/>
    <col min="4" max="4" width="60.7109375" customWidth="1"/>
    <col min="5" max="5" width="3.85546875" customWidth="1"/>
    <col min="6" max="6" width="3.140625" customWidth="1"/>
    <col min="7" max="7" width="79.85546875" customWidth="1"/>
  </cols>
  <sheetData>
    <row r="1" spans="1:1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6.5" thickBot="1">
      <c r="A2" s="13"/>
      <c r="B2" s="13"/>
      <c r="C2" s="13"/>
      <c r="D2" s="14" t="s">
        <v>53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18.75">
      <c r="A3" s="13"/>
      <c r="B3" s="13"/>
      <c r="C3" s="13"/>
      <c r="D3" s="15" t="s">
        <v>25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5.75" thickBo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5" ht="18.75">
      <c r="A5" s="13"/>
      <c r="B5" s="46" t="s">
        <v>58</v>
      </c>
      <c r="C5" s="30" t="s">
        <v>59</v>
      </c>
      <c r="D5" s="32">
        <f>IFERROR(VLOOKUP($D$3,Sheet1!$B$2:$P$45,MATCH(Report!$C5,Sheet1!$B$2:$P$2,0),0),"")</f>
        <v>1074002</v>
      </c>
      <c r="E5" s="13"/>
      <c r="F5" s="52" t="s">
        <v>74</v>
      </c>
      <c r="G5" s="52"/>
      <c r="H5" s="13"/>
      <c r="I5" s="13"/>
      <c r="J5" s="13"/>
      <c r="K5" s="13"/>
      <c r="L5" s="13"/>
      <c r="M5" s="13"/>
      <c r="N5" s="13"/>
      <c r="O5" s="13"/>
    </row>
    <row r="6" spans="1:15" ht="18.75">
      <c r="A6" s="13"/>
      <c r="B6" s="47"/>
      <c r="C6" s="31" t="s">
        <v>55</v>
      </c>
      <c r="D6" s="33">
        <f>IFERROR(VLOOKUP($D$3,Sheet1!$B$2:$P$45,MATCH(Report!$C6,Sheet1!$B$2:$P$2,0),0),"")</f>
        <v>10740</v>
      </c>
      <c r="E6" s="13"/>
      <c r="F6" s="26">
        <v>1</v>
      </c>
      <c r="G6" s="27" t="s">
        <v>94</v>
      </c>
      <c r="H6" s="13"/>
      <c r="I6" s="13"/>
      <c r="J6" s="13"/>
      <c r="K6" s="13"/>
      <c r="L6" s="13"/>
      <c r="M6" s="13"/>
      <c r="N6" s="13"/>
      <c r="O6" s="13"/>
    </row>
    <row r="7" spans="1:15" ht="18.75">
      <c r="A7" s="13"/>
      <c r="B7" s="47"/>
      <c r="C7" s="31" t="s">
        <v>64</v>
      </c>
      <c r="D7" s="34">
        <f>IFERROR(VLOOKUP($D$3,Sheet1!$B$2:$P$45,MATCH(Report!$C7,Sheet1!$B$2:$P$2,0),0),"")</f>
        <v>56908</v>
      </c>
      <c r="E7" s="13"/>
      <c r="F7" s="26">
        <v>2</v>
      </c>
      <c r="G7" s="27" t="s">
        <v>73</v>
      </c>
      <c r="H7" s="13"/>
      <c r="I7" s="13"/>
      <c r="J7" s="13"/>
      <c r="K7" s="13"/>
      <c r="L7" s="13"/>
      <c r="M7" s="13"/>
      <c r="N7" s="13"/>
      <c r="O7" s="13"/>
    </row>
    <row r="8" spans="1:15" ht="18.75">
      <c r="A8" s="13"/>
      <c r="B8" s="47"/>
      <c r="C8" s="31" t="s">
        <v>65</v>
      </c>
      <c r="D8" s="34">
        <f>IFERROR(VLOOKUP($D$3,Sheet1!$B$2:$P$45,MATCH(Report!$C8,Sheet1!$B$2:$P$2,0),0),"")</f>
        <v>53244</v>
      </c>
      <c r="E8" s="13"/>
      <c r="F8" s="53">
        <v>3</v>
      </c>
      <c r="G8" s="51" t="s">
        <v>95</v>
      </c>
      <c r="H8" s="13"/>
      <c r="I8" s="13"/>
      <c r="J8" s="13"/>
      <c r="K8" s="13"/>
      <c r="L8" s="13"/>
      <c r="M8" s="13"/>
      <c r="N8" s="13"/>
      <c r="O8" s="13"/>
    </row>
    <row r="9" spans="1:15" ht="18.75">
      <c r="A9" s="13"/>
      <c r="B9" s="47"/>
      <c r="C9" s="31" t="s">
        <v>66</v>
      </c>
      <c r="D9" s="34">
        <f>IFERROR(VLOOKUP($D$3,Sheet1!$B$2:$P$45,MATCH(Report!$C9,Sheet1!$B$2:$P$2,0),0),"")</f>
        <v>1519</v>
      </c>
      <c r="E9" s="13"/>
      <c r="F9" s="54"/>
      <c r="G9" s="51"/>
      <c r="H9" s="13"/>
      <c r="I9" s="13"/>
      <c r="J9" s="13"/>
      <c r="K9" s="13"/>
      <c r="L9" s="13"/>
      <c r="M9" s="13"/>
      <c r="N9" s="13"/>
      <c r="O9" s="13"/>
    </row>
    <row r="10" spans="1:15" ht="18.75">
      <c r="A10" s="13"/>
      <c r="B10" s="47"/>
      <c r="C10" s="31" t="s">
        <v>67</v>
      </c>
      <c r="D10" s="34">
        <f>IFERROR(VLOOKUP($D$3,Sheet1!$B$2:$P$45,MATCH(Report!$C10,Sheet1!$B$2:$P$2,0),0),"")</f>
        <v>37590</v>
      </c>
      <c r="E10" s="13"/>
      <c r="F10" s="53">
        <v>4</v>
      </c>
      <c r="G10" s="51" t="s">
        <v>72</v>
      </c>
      <c r="H10" s="13"/>
      <c r="I10" s="13"/>
      <c r="J10" s="13"/>
      <c r="K10" s="13"/>
      <c r="L10" s="13"/>
      <c r="M10" s="13"/>
      <c r="N10" s="13"/>
      <c r="O10" s="13"/>
    </row>
    <row r="11" spans="1:15" ht="18.75">
      <c r="A11" s="13"/>
      <c r="B11" s="47"/>
      <c r="C11" s="31" t="s">
        <v>56</v>
      </c>
      <c r="D11" s="34">
        <f>IFERROR(VLOOKUP($D$3,Sheet1!$B$2:$P$45,MATCH(Report!$C11,Sheet1!$B$2:$P$2,0),0),"")</f>
        <v>3500</v>
      </c>
      <c r="E11" s="13"/>
      <c r="F11" s="54"/>
      <c r="G11" s="51"/>
      <c r="H11" s="13"/>
      <c r="I11" s="13"/>
      <c r="J11" s="13"/>
      <c r="K11" s="13"/>
      <c r="L11" s="13"/>
      <c r="M11" s="13"/>
      <c r="N11" s="13"/>
      <c r="O11" s="13"/>
    </row>
    <row r="12" spans="1:15" ht="19.5" thickBot="1">
      <c r="A12" s="13"/>
      <c r="B12" s="47"/>
      <c r="C12" s="31" t="s">
        <v>57</v>
      </c>
      <c r="D12" s="34">
        <f>IFERROR(VLOOKUP($D$3,Sheet1!$B$2:$P$45,MATCH(Report!$C12,Sheet1!$B$2:$P$2,0),0),"")</f>
        <v>12000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</row>
    <row r="13" spans="1:15" ht="18.75" hidden="1">
      <c r="A13" s="13"/>
      <c r="B13" s="47"/>
      <c r="C13" s="28" t="s">
        <v>68</v>
      </c>
      <c r="D13" s="35">
        <f>IFERROR(VLOOKUP($D$3,Sheet1!$B$2:$P$45,MATCH(Report!$C13,Sheet1!$B$2:$P$2,0),0),"")</f>
        <v>1249503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</row>
    <row r="14" spans="1:15" ht="19.5" hidden="1" thickBot="1">
      <c r="A14" s="13"/>
      <c r="B14" s="47"/>
      <c r="C14" s="29" t="s">
        <v>69</v>
      </c>
      <c r="D14" s="36">
        <f>IFERROR(VLOOKUP($D$3,Sheet1!$B$2:$P$45,MATCH(Report!$C14,Sheet1!$B$2:$P$2,0),0),"")</f>
        <v>1211913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 ht="18.75" customHeight="1">
      <c r="A15" s="13"/>
      <c r="B15" s="48" t="s">
        <v>60</v>
      </c>
      <c r="C15" s="23" t="s">
        <v>77</v>
      </c>
      <c r="D15" s="37">
        <f>IFERROR(VLOOKUP($D$3,Sheet1!$B$2:$P$45,MATCH(Report!$C15,Sheet1!$B$2:$P$2,0),0),"")</f>
        <v>23000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 ht="39.75" customHeight="1">
      <c r="A16" s="13"/>
      <c r="B16" s="49"/>
      <c r="C16" s="24" t="s">
        <v>84</v>
      </c>
      <c r="D16" s="38" t="str">
        <f>IFERROR(VLOOKUP($D$3,Sheet1!$B$2:$P$45,MATCH(Report!$C16,Sheet1!$B$2:$P$2,0),0),"")</f>
        <v>50% INSURANCE FREE + 12K ACCESSORIES PACK FREE + RSA FREE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 ht="39.75" customHeight="1">
      <c r="A17" s="13"/>
      <c r="B17" s="49"/>
      <c r="C17" s="63" t="s">
        <v>85</v>
      </c>
      <c r="D17" s="38">
        <f>IFERROR(VLOOKUP($D$3,Sheet1!$B$2:$P$45,MATCH(Report!$C17,Sheet1!$B$2:$P$2,0),0),"")</f>
        <v>0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1:15" ht="19.5" thickBot="1">
      <c r="A18" s="13"/>
      <c r="B18" s="50"/>
      <c r="C18" s="25" t="s">
        <v>86</v>
      </c>
      <c r="D18" s="39">
        <f>IFERROR(VLOOKUP($D$3,Sheet1!$B$2:$P$45,MATCH(Report!$C18,Sheet1!$B$2:$P$2,0),0),"")</f>
        <v>40000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</row>
    <row r="19" spans="1: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1: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1: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1: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 spans="1: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spans="1: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</row>
    <row r="30" spans="1: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</row>
  </sheetData>
  <sortState xmlns:xlrd2="http://schemas.microsoft.com/office/spreadsheetml/2017/richdata2" ref="F5:G9">
    <sortCondition ref="F5:F9"/>
  </sortState>
  <mergeCells count="7">
    <mergeCell ref="B5:B14"/>
    <mergeCell ref="B15:B18"/>
    <mergeCell ref="G10:G11"/>
    <mergeCell ref="F5:G5"/>
    <mergeCell ref="F10:F11"/>
    <mergeCell ref="F8:F9"/>
    <mergeCell ref="G8:G9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6072EA3C-C228-4CC7-912A-B3190D504C5A}">
          <x14:formula1>
            <xm:f>_xlfn.ANCHORARRAY(MasterData!$C2)</xm:f>
          </x14:formula1>
          <xm:sqref>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E6FD-7762-4C22-90E4-A9620B029028}">
  <sheetPr codeName="Sheet2"/>
  <dimension ref="A1:P36"/>
  <sheetViews>
    <sheetView workbookViewId="0">
      <selection sqref="A1:B1"/>
    </sheetView>
  </sheetViews>
  <sheetFormatPr defaultRowHeight="15"/>
  <cols>
    <col min="1" max="1" width="32.140625" style="16" customWidth="1"/>
    <col min="2" max="2" width="37.85546875" style="16" customWidth="1"/>
    <col min="3" max="3" width="13.7109375" style="16" customWidth="1"/>
    <col min="4" max="4" width="10.28515625" style="16" customWidth="1"/>
    <col min="5" max="5" width="13.7109375" style="16" customWidth="1"/>
    <col min="6" max="6" width="11.42578125" style="16" customWidth="1"/>
    <col min="7" max="7" width="11.140625" style="16" customWidth="1"/>
    <col min="8" max="12" width="13.7109375" style="16" customWidth="1"/>
    <col min="13" max="13" width="11.7109375" style="16" customWidth="1"/>
    <col min="14" max="14" width="41.28515625" style="16" customWidth="1"/>
    <col min="15" max="15" width="40.140625" style="16" customWidth="1"/>
    <col min="16" max="16" width="10.5703125" style="16" customWidth="1"/>
    <col min="17" max="16384" width="9.140625" style="16"/>
  </cols>
  <sheetData>
    <row r="1" spans="1:16" ht="15.75" thickBot="1">
      <c r="A1" s="61" t="s">
        <v>76</v>
      </c>
      <c r="B1" s="62"/>
      <c r="C1" s="55" t="s">
        <v>61</v>
      </c>
      <c r="D1" s="56"/>
      <c r="E1" s="56"/>
      <c r="F1" s="56"/>
      <c r="G1" s="56"/>
      <c r="H1" s="56"/>
      <c r="I1" s="56"/>
      <c r="J1" s="56"/>
      <c r="K1" s="56"/>
      <c r="L1" s="57"/>
      <c r="M1" s="58" t="s">
        <v>83</v>
      </c>
      <c r="N1" s="59"/>
      <c r="O1" s="59"/>
      <c r="P1" s="60"/>
    </row>
    <row r="2" spans="1:16" ht="75.75" thickBot="1">
      <c r="A2" s="44" t="s">
        <v>63</v>
      </c>
      <c r="B2" s="45" t="s">
        <v>54</v>
      </c>
      <c r="C2" s="5" t="s">
        <v>59</v>
      </c>
      <c r="D2" s="6" t="s">
        <v>55</v>
      </c>
      <c r="E2" s="6" t="s">
        <v>64</v>
      </c>
      <c r="F2" s="6" t="s">
        <v>65</v>
      </c>
      <c r="G2" s="6" t="s">
        <v>66</v>
      </c>
      <c r="H2" s="6" t="s">
        <v>67</v>
      </c>
      <c r="I2" s="6" t="s">
        <v>56</v>
      </c>
      <c r="J2" s="6" t="s">
        <v>57</v>
      </c>
      <c r="K2" s="6" t="s">
        <v>68</v>
      </c>
      <c r="L2" s="7" t="s">
        <v>69</v>
      </c>
      <c r="M2" s="17" t="s">
        <v>77</v>
      </c>
      <c r="N2" s="22" t="s">
        <v>84</v>
      </c>
      <c r="O2" s="18" t="s">
        <v>85</v>
      </c>
      <c r="P2" s="17" t="s">
        <v>86</v>
      </c>
    </row>
    <row r="3" spans="1:16">
      <c r="A3" s="40" t="s">
        <v>18</v>
      </c>
      <c r="B3" s="41" t="s">
        <v>30</v>
      </c>
      <c r="C3" s="8">
        <v>842000</v>
      </c>
      <c r="D3" s="9">
        <v>0</v>
      </c>
      <c r="E3" s="9">
        <v>49328</v>
      </c>
      <c r="F3" s="9">
        <v>42368</v>
      </c>
      <c r="G3" s="9">
        <v>1519</v>
      </c>
      <c r="H3" s="9">
        <v>21050</v>
      </c>
      <c r="I3" s="9">
        <v>3500</v>
      </c>
      <c r="J3" s="9">
        <v>12000</v>
      </c>
      <c r="K3" s="9">
        <v>971765</v>
      </c>
      <c r="L3" s="10">
        <v>950715</v>
      </c>
      <c r="M3" s="19">
        <v>40000</v>
      </c>
      <c r="N3" s="21" t="s">
        <v>87</v>
      </c>
      <c r="O3" s="20" t="s">
        <v>93</v>
      </c>
      <c r="P3" s="19">
        <v>40000</v>
      </c>
    </row>
    <row r="4" spans="1:16">
      <c r="A4" s="42" t="s">
        <v>17</v>
      </c>
      <c r="B4" s="43" t="s">
        <v>31</v>
      </c>
      <c r="C4" s="8">
        <v>832001</v>
      </c>
      <c r="D4" s="11">
        <v>0</v>
      </c>
      <c r="E4" s="11">
        <v>49001</v>
      </c>
      <c r="F4" s="11">
        <v>42800</v>
      </c>
      <c r="G4" s="11">
        <v>1519</v>
      </c>
      <c r="H4" s="11">
        <v>20800</v>
      </c>
      <c r="I4" s="11">
        <v>3500</v>
      </c>
      <c r="J4" s="11">
        <v>12000</v>
      </c>
      <c r="K4" s="11">
        <v>961621</v>
      </c>
      <c r="L4" s="12">
        <v>940821</v>
      </c>
      <c r="M4" s="19">
        <v>40000</v>
      </c>
      <c r="N4" s="21" t="s">
        <v>87</v>
      </c>
      <c r="O4" s="20" t="s">
        <v>93</v>
      </c>
      <c r="P4" s="19">
        <v>40000</v>
      </c>
    </row>
    <row r="5" spans="1:16">
      <c r="A5" s="42" t="s">
        <v>22</v>
      </c>
      <c r="B5" s="43" t="s">
        <v>32</v>
      </c>
      <c r="C5" s="8">
        <v>867001</v>
      </c>
      <c r="D5" s="11">
        <v>0</v>
      </c>
      <c r="E5" s="11">
        <v>50143</v>
      </c>
      <c r="F5" s="11">
        <v>43540</v>
      </c>
      <c r="G5" s="11">
        <v>1519</v>
      </c>
      <c r="H5" s="11">
        <v>21675</v>
      </c>
      <c r="I5" s="11">
        <v>3500</v>
      </c>
      <c r="J5" s="11">
        <v>12000</v>
      </c>
      <c r="K5" s="11">
        <v>999378</v>
      </c>
      <c r="L5" s="12">
        <v>977703</v>
      </c>
      <c r="M5" s="19">
        <v>40000</v>
      </c>
      <c r="N5" s="21" t="s">
        <v>87</v>
      </c>
      <c r="O5" s="20" t="s">
        <v>93</v>
      </c>
      <c r="P5" s="19">
        <v>40000</v>
      </c>
    </row>
    <row r="6" spans="1:16">
      <c r="A6" s="42" t="s">
        <v>21</v>
      </c>
      <c r="B6" s="43" t="s">
        <v>33</v>
      </c>
      <c r="C6" s="8">
        <v>872000</v>
      </c>
      <c r="D6" s="11">
        <v>0</v>
      </c>
      <c r="E6" s="11">
        <v>50309</v>
      </c>
      <c r="F6" s="11">
        <v>43775</v>
      </c>
      <c r="G6" s="11">
        <v>1519</v>
      </c>
      <c r="H6" s="11">
        <v>21800</v>
      </c>
      <c r="I6" s="11">
        <v>3500</v>
      </c>
      <c r="J6" s="11">
        <v>12000</v>
      </c>
      <c r="K6" s="11">
        <v>1004903</v>
      </c>
      <c r="L6" s="12">
        <v>983103</v>
      </c>
      <c r="M6" s="19">
        <v>40000</v>
      </c>
      <c r="N6" s="21" t="s">
        <v>87</v>
      </c>
      <c r="O6" s="20" t="s">
        <v>93</v>
      </c>
      <c r="P6" s="19">
        <v>40000</v>
      </c>
    </row>
    <row r="7" spans="1:16">
      <c r="A7" s="42" t="s">
        <v>20</v>
      </c>
      <c r="B7" s="43" t="s">
        <v>35</v>
      </c>
      <c r="C7" s="8">
        <v>882000</v>
      </c>
      <c r="D7" s="11">
        <v>0</v>
      </c>
      <c r="E7" s="11">
        <v>50634</v>
      </c>
      <c r="F7" s="11">
        <v>44243</v>
      </c>
      <c r="G7" s="11">
        <v>1519</v>
      </c>
      <c r="H7" s="11">
        <v>22050</v>
      </c>
      <c r="I7" s="11">
        <v>3500</v>
      </c>
      <c r="J7" s="11">
        <v>12000</v>
      </c>
      <c r="K7" s="11">
        <v>1015946</v>
      </c>
      <c r="L7" s="12">
        <v>993896</v>
      </c>
      <c r="M7" s="19">
        <v>40000</v>
      </c>
      <c r="N7" s="21" t="s">
        <v>87</v>
      </c>
      <c r="O7" s="20" t="s">
        <v>93</v>
      </c>
      <c r="P7" s="19">
        <v>40000</v>
      </c>
    </row>
    <row r="8" spans="1:16">
      <c r="A8" s="42" t="s">
        <v>19</v>
      </c>
      <c r="B8" s="43" t="s">
        <v>34</v>
      </c>
      <c r="C8" s="8">
        <v>862001</v>
      </c>
      <c r="D8" s="11">
        <v>0</v>
      </c>
      <c r="E8" s="11">
        <v>50035</v>
      </c>
      <c r="F8" s="11">
        <v>43306</v>
      </c>
      <c r="G8" s="11">
        <v>1519</v>
      </c>
      <c r="H8" s="11">
        <v>21550</v>
      </c>
      <c r="I8" s="11">
        <v>3500</v>
      </c>
      <c r="J8" s="11">
        <v>12000</v>
      </c>
      <c r="K8" s="11">
        <v>993911</v>
      </c>
      <c r="L8" s="12">
        <v>972361</v>
      </c>
      <c r="M8" s="19">
        <v>40000</v>
      </c>
      <c r="N8" s="21" t="s">
        <v>87</v>
      </c>
      <c r="O8" s="20" t="s">
        <v>93</v>
      </c>
      <c r="P8" s="19">
        <v>40000</v>
      </c>
    </row>
    <row r="9" spans="1:16">
      <c r="A9" s="42" t="s">
        <v>23</v>
      </c>
      <c r="B9" s="43" t="s">
        <v>36</v>
      </c>
      <c r="C9" s="8">
        <v>865001</v>
      </c>
      <c r="D9" s="11">
        <v>0</v>
      </c>
      <c r="E9" s="11">
        <v>51112</v>
      </c>
      <c r="F9" s="11">
        <v>43447</v>
      </c>
      <c r="G9" s="11">
        <v>1519</v>
      </c>
      <c r="H9" s="11">
        <v>12975</v>
      </c>
      <c r="I9" s="11">
        <v>3500</v>
      </c>
      <c r="J9" s="11">
        <v>12000</v>
      </c>
      <c r="K9" s="11">
        <v>989554</v>
      </c>
      <c r="L9" s="12">
        <v>976579</v>
      </c>
      <c r="M9" s="19">
        <v>70000</v>
      </c>
      <c r="N9" s="21" t="s">
        <v>88</v>
      </c>
      <c r="O9" s="20" t="s">
        <v>93</v>
      </c>
      <c r="P9" s="19">
        <v>40000</v>
      </c>
    </row>
    <row r="10" spans="1:16">
      <c r="A10" s="42" t="s">
        <v>15</v>
      </c>
      <c r="B10" s="43" t="s">
        <v>37</v>
      </c>
      <c r="C10" s="8">
        <v>999000</v>
      </c>
      <c r="D10" s="11">
        <v>0</v>
      </c>
      <c r="E10" s="11">
        <v>54620</v>
      </c>
      <c r="F10" s="11">
        <v>49728</v>
      </c>
      <c r="G10" s="11">
        <v>1519</v>
      </c>
      <c r="H10" s="11">
        <v>24975</v>
      </c>
      <c r="I10" s="11">
        <v>3500</v>
      </c>
      <c r="J10" s="11">
        <v>12000</v>
      </c>
      <c r="K10" s="11">
        <v>1145342</v>
      </c>
      <c r="L10" s="12">
        <v>1120367</v>
      </c>
      <c r="M10" s="19">
        <v>20000</v>
      </c>
      <c r="N10" s="21" t="s">
        <v>75</v>
      </c>
      <c r="O10" s="20" t="s">
        <v>75</v>
      </c>
      <c r="P10" s="19">
        <v>40000</v>
      </c>
    </row>
    <row r="11" spans="1:16">
      <c r="A11" s="42" t="s">
        <v>16</v>
      </c>
      <c r="B11" s="43" t="s">
        <v>38</v>
      </c>
      <c r="C11" s="8">
        <v>1049000</v>
      </c>
      <c r="D11" s="11">
        <v>10490</v>
      </c>
      <c r="E11" s="11">
        <v>56163</v>
      </c>
      <c r="F11" s="11">
        <v>52072</v>
      </c>
      <c r="G11" s="11">
        <v>1519</v>
      </c>
      <c r="H11" s="11">
        <v>36715</v>
      </c>
      <c r="I11" s="11">
        <v>3500</v>
      </c>
      <c r="J11" s="11">
        <v>12000</v>
      </c>
      <c r="K11" s="11">
        <v>1221459</v>
      </c>
      <c r="L11" s="12">
        <v>1184744</v>
      </c>
      <c r="M11" s="19">
        <v>25000</v>
      </c>
      <c r="N11" s="21" t="s">
        <v>75</v>
      </c>
      <c r="O11" s="20" t="s">
        <v>75</v>
      </c>
      <c r="P11" s="19">
        <v>40000</v>
      </c>
    </row>
    <row r="12" spans="1:16">
      <c r="A12" s="42" t="s">
        <v>2</v>
      </c>
      <c r="B12" s="43" t="s">
        <v>39</v>
      </c>
      <c r="C12" s="8">
        <v>1010000</v>
      </c>
      <c r="D12" s="11">
        <v>10100</v>
      </c>
      <c r="E12" s="11">
        <v>54887</v>
      </c>
      <c r="F12" s="11">
        <v>50594</v>
      </c>
      <c r="G12" s="11">
        <v>1519</v>
      </c>
      <c r="H12" s="11">
        <v>35350</v>
      </c>
      <c r="I12" s="11">
        <v>3500</v>
      </c>
      <c r="J12" s="11">
        <v>12000</v>
      </c>
      <c r="K12" s="11">
        <v>1177950</v>
      </c>
      <c r="L12" s="12">
        <v>1142600</v>
      </c>
      <c r="M12" s="19">
        <v>35000</v>
      </c>
      <c r="N12" s="21" t="s">
        <v>90</v>
      </c>
      <c r="O12" s="20"/>
      <c r="P12" s="19">
        <v>40000</v>
      </c>
    </row>
    <row r="13" spans="1:16">
      <c r="A13" s="42" t="s">
        <v>1</v>
      </c>
      <c r="B13" s="43" t="s">
        <v>40</v>
      </c>
      <c r="C13" s="8">
        <v>983000</v>
      </c>
      <c r="D13" s="11">
        <v>0</v>
      </c>
      <c r="E13" s="11">
        <v>54007</v>
      </c>
      <c r="F13" s="11">
        <v>50228</v>
      </c>
      <c r="G13" s="11">
        <v>1519</v>
      </c>
      <c r="H13" s="11">
        <v>24575</v>
      </c>
      <c r="I13" s="11">
        <v>3500</v>
      </c>
      <c r="J13" s="11">
        <v>12000</v>
      </c>
      <c r="K13" s="11">
        <v>1128829</v>
      </c>
      <c r="L13" s="12">
        <v>1104254</v>
      </c>
      <c r="M13" s="19">
        <v>35000</v>
      </c>
      <c r="N13" s="21" t="s">
        <v>90</v>
      </c>
      <c r="O13" s="20"/>
      <c r="P13" s="19">
        <v>40000</v>
      </c>
    </row>
    <row r="14" spans="1:16">
      <c r="A14" s="42" t="s">
        <v>5</v>
      </c>
      <c r="B14" s="43" t="s">
        <v>41</v>
      </c>
      <c r="C14" s="8">
        <v>1040000</v>
      </c>
      <c r="D14" s="11">
        <v>10400</v>
      </c>
      <c r="E14" s="11">
        <v>55868</v>
      </c>
      <c r="F14" s="11">
        <v>52000</v>
      </c>
      <c r="G14" s="11">
        <v>1519</v>
      </c>
      <c r="H14" s="11">
        <v>36400</v>
      </c>
      <c r="I14" s="11">
        <v>3500</v>
      </c>
      <c r="J14" s="11">
        <v>12000</v>
      </c>
      <c r="K14" s="11">
        <v>1211687</v>
      </c>
      <c r="L14" s="12">
        <v>1175287</v>
      </c>
      <c r="M14" s="19">
        <v>35000</v>
      </c>
      <c r="N14" s="21" t="s">
        <v>90</v>
      </c>
      <c r="O14" s="20"/>
      <c r="P14" s="19">
        <v>40000</v>
      </c>
    </row>
    <row r="15" spans="1:16">
      <c r="A15" s="42" t="s">
        <v>4</v>
      </c>
      <c r="B15" s="43" t="s">
        <v>43</v>
      </c>
      <c r="C15" s="8">
        <v>1055000</v>
      </c>
      <c r="D15" s="11">
        <v>10550</v>
      </c>
      <c r="E15" s="11">
        <v>56357</v>
      </c>
      <c r="F15" s="11">
        <v>52703</v>
      </c>
      <c r="G15" s="11">
        <v>1519</v>
      </c>
      <c r="H15" s="11">
        <v>36925</v>
      </c>
      <c r="I15" s="11">
        <v>3500</v>
      </c>
      <c r="J15" s="11">
        <v>12000</v>
      </c>
      <c r="K15" s="11">
        <v>1228555</v>
      </c>
      <c r="L15" s="12">
        <v>1191630</v>
      </c>
      <c r="M15" s="19">
        <v>35000</v>
      </c>
      <c r="N15" s="21" t="s">
        <v>90</v>
      </c>
      <c r="O15" s="20"/>
      <c r="P15" s="19">
        <v>40000</v>
      </c>
    </row>
    <row r="16" spans="1:16">
      <c r="A16" s="42" t="s">
        <v>3</v>
      </c>
      <c r="B16" s="43" t="s">
        <v>42</v>
      </c>
      <c r="C16" s="8">
        <v>1037000</v>
      </c>
      <c r="D16" s="11">
        <v>10370</v>
      </c>
      <c r="E16" s="11">
        <v>55744</v>
      </c>
      <c r="F16" s="11">
        <v>51859</v>
      </c>
      <c r="G16" s="11">
        <v>1519</v>
      </c>
      <c r="H16" s="11">
        <v>36295</v>
      </c>
      <c r="I16" s="11">
        <v>3500</v>
      </c>
      <c r="J16" s="11">
        <v>12000</v>
      </c>
      <c r="K16" s="11">
        <v>1208287</v>
      </c>
      <c r="L16" s="12">
        <v>1171992</v>
      </c>
      <c r="M16" s="19">
        <v>35000</v>
      </c>
      <c r="N16" s="21" t="s">
        <v>90</v>
      </c>
      <c r="O16" s="20"/>
      <c r="P16" s="19">
        <v>40000</v>
      </c>
    </row>
    <row r="17" spans="1:16">
      <c r="A17" s="42" t="s">
        <v>6</v>
      </c>
      <c r="B17" s="43" t="s">
        <v>44</v>
      </c>
      <c r="C17" s="8">
        <v>1035000</v>
      </c>
      <c r="D17" s="11">
        <v>10350</v>
      </c>
      <c r="E17" s="11">
        <v>55702</v>
      </c>
      <c r="F17" s="11">
        <v>51766</v>
      </c>
      <c r="G17" s="11">
        <v>1519</v>
      </c>
      <c r="H17" s="11">
        <v>36225</v>
      </c>
      <c r="I17" s="11">
        <v>3500</v>
      </c>
      <c r="J17" s="11">
        <v>12000</v>
      </c>
      <c r="K17" s="11">
        <v>1206062</v>
      </c>
      <c r="L17" s="12">
        <v>1169837</v>
      </c>
      <c r="M17" s="19">
        <v>35000</v>
      </c>
      <c r="N17" s="21" t="s">
        <v>90</v>
      </c>
      <c r="O17" s="20"/>
      <c r="P17" s="19">
        <v>40000</v>
      </c>
    </row>
    <row r="18" spans="1:16">
      <c r="A18" s="42" t="s">
        <v>8</v>
      </c>
      <c r="B18" s="43" t="s">
        <v>45</v>
      </c>
      <c r="C18" s="8">
        <v>1065000</v>
      </c>
      <c r="D18" s="11">
        <v>10650</v>
      </c>
      <c r="E18" s="11">
        <v>56612</v>
      </c>
      <c r="F18" s="11">
        <v>53172</v>
      </c>
      <c r="G18" s="11">
        <v>1519</v>
      </c>
      <c r="H18" s="11">
        <v>37275</v>
      </c>
      <c r="I18" s="11">
        <v>3500</v>
      </c>
      <c r="J18" s="11">
        <v>12000</v>
      </c>
      <c r="K18" s="11">
        <v>1239728</v>
      </c>
      <c r="L18" s="12">
        <v>1202453</v>
      </c>
      <c r="M18" s="19">
        <v>35000</v>
      </c>
      <c r="N18" s="21" t="s">
        <v>90</v>
      </c>
      <c r="O18" s="20"/>
      <c r="P18" s="19">
        <v>40000</v>
      </c>
    </row>
    <row r="19" spans="1:16">
      <c r="A19" s="42" t="s">
        <v>9</v>
      </c>
      <c r="B19" s="43" t="s">
        <v>46</v>
      </c>
      <c r="C19" s="8">
        <v>1065000</v>
      </c>
      <c r="D19" s="11">
        <v>10650</v>
      </c>
      <c r="E19" s="11">
        <v>56612</v>
      </c>
      <c r="F19" s="11">
        <v>53172</v>
      </c>
      <c r="G19" s="11">
        <v>1519</v>
      </c>
      <c r="H19" s="11">
        <v>37275</v>
      </c>
      <c r="I19" s="11">
        <v>3500</v>
      </c>
      <c r="J19" s="11">
        <v>12000</v>
      </c>
      <c r="K19" s="11">
        <v>1239728</v>
      </c>
      <c r="L19" s="12">
        <v>1202453</v>
      </c>
      <c r="M19" s="19">
        <v>28000</v>
      </c>
      <c r="N19" s="21" t="s">
        <v>91</v>
      </c>
      <c r="O19" s="20"/>
      <c r="P19" s="19">
        <v>40000</v>
      </c>
    </row>
    <row r="20" spans="1:16">
      <c r="A20" s="42" t="s">
        <v>7</v>
      </c>
      <c r="B20" s="43" t="s">
        <v>47</v>
      </c>
      <c r="C20" s="8">
        <v>1049001</v>
      </c>
      <c r="D20" s="11">
        <v>10490</v>
      </c>
      <c r="E20" s="11">
        <v>56170</v>
      </c>
      <c r="F20" s="11">
        <v>52422</v>
      </c>
      <c r="G20" s="11">
        <v>1519</v>
      </c>
      <c r="H20" s="11">
        <v>36715</v>
      </c>
      <c r="I20" s="11">
        <v>3500</v>
      </c>
      <c r="J20" s="11">
        <v>12000</v>
      </c>
      <c r="K20" s="11">
        <v>1221817</v>
      </c>
      <c r="L20" s="12">
        <v>1185102</v>
      </c>
      <c r="M20" s="19">
        <v>35000</v>
      </c>
      <c r="N20" s="21" t="s">
        <v>90</v>
      </c>
      <c r="O20" s="20"/>
      <c r="P20" s="19">
        <v>40000</v>
      </c>
    </row>
    <row r="21" spans="1:16">
      <c r="A21" s="42" t="s">
        <v>78</v>
      </c>
      <c r="B21" s="43" t="s">
        <v>78</v>
      </c>
      <c r="C21" s="8">
        <v>1119000</v>
      </c>
      <c r="D21" s="11">
        <v>11190</v>
      </c>
      <c r="E21" s="11">
        <v>58415</v>
      </c>
      <c r="F21" s="11">
        <v>55703</v>
      </c>
      <c r="G21" s="11">
        <v>1519</v>
      </c>
      <c r="H21" s="11">
        <v>27975</v>
      </c>
      <c r="I21" s="11">
        <v>3500</v>
      </c>
      <c r="J21" s="11">
        <v>12000</v>
      </c>
      <c r="K21" s="11">
        <v>1289302</v>
      </c>
      <c r="L21" s="12">
        <v>1261327</v>
      </c>
      <c r="M21" s="19">
        <v>70000</v>
      </c>
      <c r="N21" s="21" t="s">
        <v>89</v>
      </c>
      <c r="O21" s="20"/>
      <c r="P21" s="19">
        <v>40000</v>
      </c>
    </row>
    <row r="22" spans="1:16">
      <c r="A22" s="42" t="s">
        <v>11</v>
      </c>
      <c r="B22" s="43" t="s">
        <v>48</v>
      </c>
      <c r="C22" s="8">
        <v>1106000</v>
      </c>
      <c r="D22" s="11">
        <v>11060</v>
      </c>
      <c r="E22" s="11">
        <v>58025</v>
      </c>
      <c r="F22" s="11">
        <v>55094</v>
      </c>
      <c r="G22" s="11">
        <v>1519</v>
      </c>
      <c r="H22" s="11">
        <v>38710</v>
      </c>
      <c r="I22" s="11">
        <v>3500</v>
      </c>
      <c r="J22" s="11">
        <v>12000</v>
      </c>
      <c r="K22" s="11">
        <v>1285908</v>
      </c>
      <c r="L22" s="12">
        <v>1247198</v>
      </c>
      <c r="M22" s="19">
        <v>25000</v>
      </c>
      <c r="N22" s="21" t="s">
        <v>91</v>
      </c>
      <c r="O22" s="20"/>
      <c r="P22" s="19">
        <v>40000</v>
      </c>
    </row>
    <row r="23" spans="1:16">
      <c r="A23" s="42" t="s">
        <v>10</v>
      </c>
      <c r="B23" s="43" t="s">
        <v>49</v>
      </c>
      <c r="C23" s="8">
        <v>1070000</v>
      </c>
      <c r="D23" s="11">
        <v>10700</v>
      </c>
      <c r="E23" s="11">
        <v>56776</v>
      </c>
      <c r="F23" s="11">
        <v>54306</v>
      </c>
      <c r="G23" s="11">
        <v>1519</v>
      </c>
      <c r="H23" s="11">
        <v>37450</v>
      </c>
      <c r="I23" s="11">
        <v>3500</v>
      </c>
      <c r="J23" s="11">
        <v>12000</v>
      </c>
      <c r="K23" s="11">
        <v>1246251</v>
      </c>
      <c r="L23" s="12">
        <v>1208801</v>
      </c>
      <c r="M23" s="19">
        <v>25000</v>
      </c>
      <c r="N23" s="21" t="s">
        <v>91</v>
      </c>
      <c r="O23" s="20"/>
      <c r="P23" s="19">
        <v>40000</v>
      </c>
    </row>
    <row r="24" spans="1:16">
      <c r="A24" s="42" t="s">
        <v>13</v>
      </c>
      <c r="B24" s="43" t="s">
        <v>50</v>
      </c>
      <c r="C24" s="8">
        <v>1132000</v>
      </c>
      <c r="D24" s="11">
        <v>11320</v>
      </c>
      <c r="E24" s="11">
        <v>58873</v>
      </c>
      <c r="F24" s="11">
        <v>56313</v>
      </c>
      <c r="G24" s="11">
        <v>1519</v>
      </c>
      <c r="H24" s="11">
        <v>39620</v>
      </c>
      <c r="I24" s="11">
        <v>3500</v>
      </c>
      <c r="J24" s="11">
        <v>12000</v>
      </c>
      <c r="K24" s="11">
        <v>1315145</v>
      </c>
      <c r="L24" s="12">
        <v>1275525</v>
      </c>
      <c r="M24" s="19">
        <v>25000</v>
      </c>
      <c r="N24" s="21" t="s">
        <v>91</v>
      </c>
      <c r="O24" s="20"/>
      <c r="P24" s="19">
        <v>40000</v>
      </c>
    </row>
    <row r="25" spans="1:16">
      <c r="A25" s="42" t="s">
        <v>79</v>
      </c>
      <c r="B25" s="43" t="s">
        <v>80</v>
      </c>
      <c r="C25" s="8">
        <v>1116000</v>
      </c>
      <c r="D25" s="11">
        <v>11160</v>
      </c>
      <c r="E25" s="11">
        <v>58124</v>
      </c>
      <c r="F25" s="11">
        <v>55563</v>
      </c>
      <c r="G25" s="11">
        <v>1519</v>
      </c>
      <c r="H25" s="11">
        <v>39060</v>
      </c>
      <c r="I25" s="11">
        <v>3500</v>
      </c>
      <c r="J25" s="11">
        <v>12000</v>
      </c>
      <c r="K25" s="11">
        <v>1296926</v>
      </c>
      <c r="L25" s="12">
        <v>1257866</v>
      </c>
      <c r="M25" s="19">
        <v>25000</v>
      </c>
      <c r="N25" s="21" t="s">
        <v>91</v>
      </c>
      <c r="O25" s="20"/>
      <c r="P25" s="19">
        <v>40000</v>
      </c>
    </row>
    <row r="26" spans="1:16">
      <c r="A26" s="42" t="s">
        <v>81</v>
      </c>
      <c r="B26" s="43" t="s">
        <v>82</v>
      </c>
      <c r="C26" s="8">
        <v>1080000</v>
      </c>
      <c r="D26" s="11">
        <v>10800</v>
      </c>
      <c r="E26" s="11">
        <v>57041</v>
      </c>
      <c r="F26" s="11">
        <v>53875</v>
      </c>
      <c r="G26" s="11">
        <v>1519</v>
      </c>
      <c r="H26" s="11">
        <v>37800</v>
      </c>
      <c r="I26" s="11">
        <v>3500</v>
      </c>
      <c r="J26" s="11">
        <v>12000</v>
      </c>
      <c r="K26" s="11">
        <v>1256535</v>
      </c>
      <c r="L26" s="12">
        <v>1218735</v>
      </c>
      <c r="M26" s="19">
        <v>25000</v>
      </c>
      <c r="N26" s="21" t="s">
        <v>91</v>
      </c>
      <c r="O26" s="20"/>
      <c r="P26" s="19">
        <v>40000</v>
      </c>
    </row>
    <row r="27" spans="1:16">
      <c r="A27" s="42" t="s">
        <v>14</v>
      </c>
      <c r="B27" s="43" t="s">
        <v>52</v>
      </c>
      <c r="C27" s="8">
        <v>1145999</v>
      </c>
      <c r="D27" s="11">
        <v>11460</v>
      </c>
      <c r="E27" s="11">
        <v>59331</v>
      </c>
      <c r="F27" s="11">
        <v>56969</v>
      </c>
      <c r="G27" s="11">
        <v>1519</v>
      </c>
      <c r="H27" s="11">
        <v>40110</v>
      </c>
      <c r="I27" s="11">
        <v>3500</v>
      </c>
      <c r="J27" s="11">
        <v>12000</v>
      </c>
      <c r="K27" s="11">
        <v>1330888</v>
      </c>
      <c r="L27" s="12">
        <v>1290778</v>
      </c>
      <c r="M27" s="19">
        <v>25000</v>
      </c>
      <c r="N27" s="21" t="s">
        <v>91</v>
      </c>
      <c r="O27" s="20"/>
      <c r="P27" s="19">
        <v>40000</v>
      </c>
    </row>
    <row r="28" spans="1:16">
      <c r="A28" s="42" t="s">
        <v>12</v>
      </c>
      <c r="B28" s="43" t="s">
        <v>51</v>
      </c>
      <c r="C28" s="8">
        <v>1127000</v>
      </c>
      <c r="D28" s="11">
        <v>11270</v>
      </c>
      <c r="E28" s="11">
        <v>58683</v>
      </c>
      <c r="F28" s="11">
        <v>56078</v>
      </c>
      <c r="G28" s="11">
        <v>1519</v>
      </c>
      <c r="H28" s="11">
        <v>39445</v>
      </c>
      <c r="I28" s="11">
        <v>3500</v>
      </c>
      <c r="J28" s="11">
        <v>12000</v>
      </c>
      <c r="K28" s="11">
        <v>1309495</v>
      </c>
      <c r="L28" s="12">
        <v>1270050</v>
      </c>
      <c r="M28" s="19">
        <v>25000</v>
      </c>
      <c r="N28" s="21" t="s">
        <v>91</v>
      </c>
      <c r="O28" s="20"/>
      <c r="P28" s="19">
        <v>40000</v>
      </c>
    </row>
    <row r="29" spans="1:16">
      <c r="A29" s="42" t="s">
        <v>70</v>
      </c>
      <c r="B29" s="43" t="s">
        <v>71</v>
      </c>
      <c r="C29" s="8">
        <v>1044000</v>
      </c>
      <c r="D29" s="11">
        <v>10440</v>
      </c>
      <c r="E29" s="11">
        <v>56776</v>
      </c>
      <c r="F29" s="11">
        <v>52188</v>
      </c>
      <c r="G29" s="11">
        <v>1519</v>
      </c>
      <c r="H29" s="11">
        <v>26100</v>
      </c>
      <c r="I29" s="11">
        <v>3500</v>
      </c>
      <c r="J29" s="11">
        <v>12000</v>
      </c>
      <c r="K29" s="11">
        <v>1206523</v>
      </c>
      <c r="L29" s="12">
        <v>1180423</v>
      </c>
      <c r="M29" s="19">
        <v>70000</v>
      </c>
      <c r="N29" s="21" t="s">
        <v>89</v>
      </c>
      <c r="O29" s="20"/>
      <c r="P29" s="19">
        <v>40000</v>
      </c>
    </row>
    <row r="30" spans="1:16">
      <c r="A30" s="42" t="s">
        <v>27</v>
      </c>
      <c r="B30" s="43" t="s">
        <v>27</v>
      </c>
      <c r="C30" s="8">
        <v>965000</v>
      </c>
      <c r="D30" s="11">
        <v>0</v>
      </c>
      <c r="E30" s="11">
        <v>53346</v>
      </c>
      <c r="F30" s="11">
        <v>48134</v>
      </c>
      <c r="G30" s="11">
        <v>1519</v>
      </c>
      <c r="H30" s="11">
        <v>24125</v>
      </c>
      <c r="I30" s="11">
        <v>3500</v>
      </c>
      <c r="J30" s="11">
        <v>16000</v>
      </c>
      <c r="K30" s="11">
        <v>1111624</v>
      </c>
      <c r="L30" s="12">
        <v>1087499</v>
      </c>
      <c r="M30" s="19">
        <v>10000</v>
      </c>
      <c r="N30" s="21" t="s">
        <v>92</v>
      </c>
      <c r="O30" s="20" t="s">
        <v>93</v>
      </c>
      <c r="P30" s="19">
        <v>40000</v>
      </c>
    </row>
    <row r="31" spans="1:16">
      <c r="A31" s="42" t="s">
        <v>26</v>
      </c>
      <c r="B31" s="43" t="s">
        <v>26</v>
      </c>
      <c r="C31" s="8">
        <v>1057000</v>
      </c>
      <c r="D31" s="11">
        <v>10570</v>
      </c>
      <c r="E31" s="11">
        <v>56351</v>
      </c>
      <c r="F31" s="11">
        <v>52447</v>
      </c>
      <c r="G31" s="11">
        <v>1519</v>
      </c>
      <c r="H31" s="11">
        <v>36995</v>
      </c>
      <c r="I31" s="11">
        <v>3500</v>
      </c>
      <c r="J31" s="11">
        <v>16000</v>
      </c>
      <c r="K31" s="11">
        <v>1234382</v>
      </c>
      <c r="L31" s="12">
        <v>1197387</v>
      </c>
      <c r="M31" s="19">
        <v>10000</v>
      </c>
      <c r="N31" s="21" t="s">
        <v>92</v>
      </c>
      <c r="O31" s="20" t="s">
        <v>93</v>
      </c>
      <c r="P31" s="19">
        <v>40000</v>
      </c>
    </row>
    <row r="32" spans="1:16">
      <c r="A32" s="42" t="s">
        <v>28</v>
      </c>
      <c r="B32" s="43" t="s">
        <v>28</v>
      </c>
      <c r="C32" s="8">
        <v>1087002</v>
      </c>
      <c r="D32" s="11">
        <v>10870</v>
      </c>
      <c r="E32" s="11">
        <v>57333</v>
      </c>
      <c r="F32" s="11">
        <v>53853</v>
      </c>
      <c r="G32" s="11">
        <v>1519</v>
      </c>
      <c r="H32" s="11">
        <v>38045</v>
      </c>
      <c r="I32" s="11">
        <v>3500</v>
      </c>
      <c r="J32" s="11">
        <v>16000</v>
      </c>
      <c r="K32" s="11">
        <v>1268122</v>
      </c>
      <c r="L32" s="12">
        <v>1230077</v>
      </c>
      <c r="M32" s="19">
        <v>10000</v>
      </c>
      <c r="N32" s="21" t="s">
        <v>92</v>
      </c>
      <c r="O32" s="20" t="s">
        <v>93</v>
      </c>
      <c r="P32" s="19">
        <v>40000</v>
      </c>
    </row>
    <row r="33" spans="1:16">
      <c r="A33" s="42" t="s">
        <v>62</v>
      </c>
      <c r="B33" s="43" t="s">
        <v>62</v>
      </c>
      <c r="C33" s="8">
        <v>1005000</v>
      </c>
      <c r="D33" s="11">
        <v>10050</v>
      </c>
      <c r="E33" s="11">
        <v>54652</v>
      </c>
      <c r="F33" s="11">
        <v>50009</v>
      </c>
      <c r="G33" s="11">
        <v>1519</v>
      </c>
      <c r="H33" s="11">
        <v>35175</v>
      </c>
      <c r="I33" s="11">
        <v>3500</v>
      </c>
      <c r="J33" s="11">
        <v>14000</v>
      </c>
      <c r="K33" s="11">
        <v>1173905</v>
      </c>
      <c r="L33" s="12">
        <v>1138730</v>
      </c>
      <c r="M33" s="19">
        <v>10000</v>
      </c>
      <c r="N33" s="21" t="s">
        <v>92</v>
      </c>
      <c r="O33" s="20" t="s">
        <v>93</v>
      </c>
      <c r="P33" s="19">
        <v>40000</v>
      </c>
    </row>
    <row r="34" spans="1:16">
      <c r="A34" s="42" t="s">
        <v>29</v>
      </c>
      <c r="B34" s="43" t="s">
        <v>29</v>
      </c>
      <c r="C34" s="8">
        <v>1093001</v>
      </c>
      <c r="D34" s="11">
        <v>10930</v>
      </c>
      <c r="E34" s="11">
        <v>57529</v>
      </c>
      <c r="F34" s="11">
        <v>54034</v>
      </c>
      <c r="G34" s="11">
        <v>1519</v>
      </c>
      <c r="H34" s="11">
        <v>38255</v>
      </c>
      <c r="I34" s="11">
        <v>3500</v>
      </c>
      <c r="J34" s="11">
        <v>14000</v>
      </c>
      <c r="K34" s="11">
        <v>1272768</v>
      </c>
      <c r="L34" s="12">
        <v>1234513</v>
      </c>
      <c r="M34" s="19">
        <v>10000</v>
      </c>
      <c r="N34" s="21" t="s">
        <v>92</v>
      </c>
      <c r="O34" s="20" t="s">
        <v>93</v>
      </c>
      <c r="P34" s="19">
        <v>40000</v>
      </c>
    </row>
    <row r="35" spans="1:16">
      <c r="A35" s="42" t="s">
        <v>24</v>
      </c>
      <c r="B35" s="43" t="s">
        <v>24</v>
      </c>
      <c r="C35" s="8">
        <v>1049001</v>
      </c>
      <c r="D35" s="11">
        <v>10490</v>
      </c>
      <c r="E35" s="11">
        <v>56092</v>
      </c>
      <c r="F35" s="11">
        <v>52072</v>
      </c>
      <c r="G35" s="11">
        <v>1519</v>
      </c>
      <c r="H35" s="11">
        <v>36715</v>
      </c>
      <c r="I35" s="11">
        <v>3500</v>
      </c>
      <c r="J35" s="11">
        <v>12000</v>
      </c>
      <c r="K35" s="11">
        <v>1221389</v>
      </c>
      <c r="L35" s="12">
        <v>1184674</v>
      </c>
      <c r="M35" s="19">
        <v>23000</v>
      </c>
      <c r="N35" s="21" t="s">
        <v>91</v>
      </c>
      <c r="O35" s="20"/>
      <c r="P35" s="19">
        <v>40000</v>
      </c>
    </row>
    <row r="36" spans="1:16">
      <c r="A36" s="42" t="s">
        <v>25</v>
      </c>
      <c r="B36" s="43" t="s">
        <v>25</v>
      </c>
      <c r="C36" s="8">
        <v>1074002</v>
      </c>
      <c r="D36" s="11">
        <v>10740</v>
      </c>
      <c r="E36" s="11">
        <v>56908</v>
      </c>
      <c r="F36" s="11">
        <v>53244</v>
      </c>
      <c r="G36" s="11">
        <v>1519</v>
      </c>
      <c r="H36" s="11">
        <v>37590</v>
      </c>
      <c r="I36" s="11">
        <v>3500</v>
      </c>
      <c r="J36" s="11">
        <v>12000</v>
      </c>
      <c r="K36" s="11">
        <v>1249503</v>
      </c>
      <c r="L36" s="12">
        <v>1211913</v>
      </c>
      <c r="M36" s="19">
        <v>23000</v>
      </c>
      <c r="N36" s="21" t="s">
        <v>91</v>
      </c>
      <c r="O36" s="20"/>
      <c r="P36" s="19">
        <v>40000</v>
      </c>
    </row>
  </sheetData>
  <mergeCells count="3">
    <mergeCell ref="C1:L1"/>
    <mergeCell ref="A1:B1"/>
    <mergeCell ref="M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CD76A-B490-420B-BAEB-D8ED77990FC7}">
  <sheetPr codeName="Sheet3"/>
  <dimension ref="A1:C44"/>
  <sheetViews>
    <sheetView workbookViewId="0"/>
  </sheetViews>
  <sheetFormatPr defaultRowHeight="15"/>
  <cols>
    <col min="1" max="1" width="44.85546875" bestFit="1" customWidth="1"/>
    <col min="2" max="2" width="20" customWidth="1"/>
    <col min="3" max="3" width="22" customWidth="1"/>
    <col min="5" max="5" width="12.7109375" customWidth="1"/>
  </cols>
  <sheetData>
    <row r="1" spans="1:3">
      <c r="A1" s="4" t="s">
        <v>54</v>
      </c>
      <c r="C1" s="1" t="s">
        <v>0</v>
      </c>
    </row>
    <row r="2" spans="1:3">
      <c r="A2" s="2" t="s">
        <v>30</v>
      </c>
      <c r="C2" t="str" cm="1">
        <f t="array" ref="C2">TRANSPOSE(_xlfn._xlws.SORT(_xlfn._xlws.FILTER(Vehicle_Model[Variant],ISNUMBER(SEARCH(Report!D3,Vehicle_Model[Variant])),"Not Found")))</f>
        <v>BOL PIK UP FB 1.3T - BS6.2 - PS AC</v>
      </c>
    </row>
    <row r="3" spans="1:3">
      <c r="A3" s="2" t="s">
        <v>31</v>
      </c>
    </row>
    <row r="4" spans="1:3">
      <c r="A4" s="2" t="s">
        <v>32</v>
      </c>
    </row>
    <row r="5" spans="1:3">
      <c r="A5" s="2" t="s">
        <v>33</v>
      </c>
    </row>
    <row r="6" spans="1:3">
      <c r="A6" s="2" t="s">
        <v>35</v>
      </c>
    </row>
    <row r="7" spans="1:3">
      <c r="A7" s="2" t="s">
        <v>34</v>
      </c>
    </row>
    <row r="8" spans="1:3">
      <c r="A8" s="2" t="s">
        <v>36</v>
      </c>
    </row>
    <row r="9" spans="1:3">
      <c r="A9" s="2" t="s">
        <v>37</v>
      </c>
    </row>
    <row r="10" spans="1:3">
      <c r="A10" s="2" t="s">
        <v>38</v>
      </c>
    </row>
    <row r="11" spans="1:3">
      <c r="A11" s="2" t="s">
        <v>39</v>
      </c>
    </row>
    <row r="12" spans="1:3">
      <c r="A12" s="2" t="s">
        <v>40</v>
      </c>
    </row>
    <row r="13" spans="1:3">
      <c r="A13" s="2" t="s">
        <v>41</v>
      </c>
    </row>
    <row r="14" spans="1:3">
      <c r="A14" s="2" t="s">
        <v>43</v>
      </c>
    </row>
    <row r="15" spans="1:3">
      <c r="A15" s="2" t="s">
        <v>42</v>
      </c>
    </row>
    <row r="16" spans="1:3">
      <c r="A16" s="2" t="s">
        <v>44</v>
      </c>
    </row>
    <row r="17" spans="1:1">
      <c r="A17" s="2" t="s">
        <v>45</v>
      </c>
    </row>
    <row r="18" spans="1:1">
      <c r="A18" s="2" t="s">
        <v>46</v>
      </c>
    </row>
    <row r="19" spans="1:1">
      <c r="A19" s="2" t="s">
        <v>47</v>
      </c>
    </row>
    <row r="20" spans="1:1">
      <c r="A20" s="2" t="s">
        <v>78</v>
      </c>
    </row>
    <row r="21" spans="1:1">
      <c r="A21" s="2" t="s">
        <v>48</v>
      </c>
    </row>
    <row r="22" spans="1:1">
      <c r="A22" s="2" t="s">
        <v>49</v>
      </c>
    </row>
    <row r="23" spans="1:1">
      <c r="A23" s="2" t="s">
        <v>50</v>
      </c>
    </row>
    <row r="24" spans="1:1">
      <c r="A24" s="2" t="s">
        <v>80</v>
      </c>
    </row>
    <row r="25" spans="1:1">
      <c r="A25" s="2" t="s">
        <v>82</v>
      </c>
    </row>
    <row r="26" spans="1:1">
      <c r="A26" s="2" t="s">
        <v>52</v>
      </c>
    </row>
    <row r="27" spans="1:1">
      <c r="A27" s="2" t="s">
        <v>51</v>
      </c>
    </row>
    <row r="28" spans="1:1">
      <c r="A28" s="2" t="s">
        <v>71</v>
      </c>
    </row>
    <row r="29" spans="1:1">
      <c r="A29" s="2" t="s">
        <v>27</v>
      </c>
    </row>
    <row r="30" spans="1:1">
      <c r="A30" s="2" t="s">
        <v>26</v>
      </c>
    </row>
    <row r="31" spans="1:1">
      <c r="A31" s="2" t="s">
        <v>28</v>
      </c>
    </row>
    <row r="32" spans="1:1">
      <c r="A32" s="2" t="s">
        <v>62</v>
      </c>
    </row>
    <row r="33" spans="1:1">
      <c r="A33" s="2" t="s">
        <v>29</v>
      </c>
    </row>
    <row r="34" spans="1:1">
      <c r="A34" s="2" t="s">
        <v>24</v>
      </c>
    </row>
    <row r="35" spans="1:1">
      <c r="A35" s="2" t="s">
        <v>25</v>
      </c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EDED336F4AC345937821C4378B0575" ma:contentTypeVersion="13" ma:contentTypeDescription="Ein neues Dokument erstellen." ma:contentTypeScope="" ma:versionID="494f29b6abfd1a658fb4a91257319fb7">
  <xsd:schema xmlns:xsd="http://www.w3.org/2001/XMLSchema" xmlns:xs="http://www.w3.org/2001/XMLSchema" xmlns:p="http://schemas.microsoft.com/office/2006/metadata/properties" xmlns:ns3="cc81ea25-3c65-47fe-b799-37236d34457b" xmlns:ns4="3aa501bf-b653-40a4-9ae9-61a4d1229c70" targetNamespace="http://schemas.microsoft.com/office/2006/metadata/properties" ma:root="true" ma:fieldsID="79a9a6d6e67940bfc0c15f927b8771f4" ns3:_="" ns4:_="">
    <xsd:import namespace="cc81ea25-3c65-47fe-b799-37236d34457b"/>
    <xsd:import namespace="3aa501bf-b653-40a4-9ae9-61a4d1229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1ea25-3c65-47fe-b799-37236d344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501bf-b653-40a4-9ae9-61a4d1229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62C800-B5CF-4467-9EC7-2088426858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B08E05-D3E6-4391-8AA6-C9B1EA9A23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1ea25-3c65-47fe-b799-37236d34457b"/>
    <ds:schemaRef ds:uri="3aa501bf-b653-40a4-9ae9-61a4d1229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0AA7BD-7B6E-43C6-AED0-1E579093AA9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Sheet1</vt:lpstr>
      <vt:lpstr>MasterData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Nishal Modi</dc:creator>
  <cp:keywords/>
  <dc:description/>
  <cp:lastModifiedBy>Administrator</cp:lastModifiedBy>
  <cp:revision/>
  <dcterms:created xsi:type="dcterms:W3CDTF">2018-12-17T09:59:10Z</dcterms:created>
  <dcterms:modified xsi:type="dcterms:W3CDTF">2025-08-04T05:03:24Z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0x01010060EDED336F4AC345937821C4378B0575</vt:lpwstr>
  </property>
</Properties>
</file>