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patel/Downloads/"/>
    </mc:Choice>
  </mc:AlternateContent>
  <xr:revisionPtr revIDLastSave="0" documentId="13_ncr:1_{C285D26E-2882-C643-871A-B8689E4923B8}" xr6:coauthVersionLast="45" xr6:coauthVersionMax="45" xr10:uidLastSave="{00000000-0000-0000-0000-000000000000}"/>
  <bookViews>
    <workbookView xWindow="10800" yWindow="460" windowWidth="18000" windowHeight="16160" activeTab="1" xr2:uid="{5887777D-B0CB-C54F-B296-55577FFA01D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8" i="2" l="1"/>
  <c r="I69" i="2"/>
  <c r="H20" i="2"/>
  <c r="I21" i="2"/>
  <c r="I68" i="2" s="1"/>
  <c r="F20" i="2"/>
  <c r="G20" i="2"/>
  <c r="E20" i="2"/>
  <c r="G72" i="2"/>
  <c r="G68" i="2"/>
  <c r="F68" i="2"/>
  <c r="F69" i="2"/>
  <c r="G69" i="2"/>
  <c r="F70" i="2"/>
  <c r="G70" i="2"/>
  <c r="F71" i="2"/>
  <c r="G71" i="2"/>
  <c r="F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15" i="1"/>
  <c r="G3" i="1" s="1"/>
  <c r="G5" i="1" l="1"/>
  <c r="J32" i="2"/>
  <c r="J36" i="2"/>
  <c r="J40" i="2"/>
  <c r="J44" i="2"/>
  <c r="J48" i="2"/>
  <c r="J52" i="2"/>
  <c r="J56" i="2"/>
  <c r="J60" i="2"/>
  <c r="J64" i="2"/>
  <c r="J25" i="2"/>
  <c r="J29" i="2"/>
  <c r="J20" i="2"/>
  <c r="B82" i="2"/>
  <c r="F21" i="2"/>
  <c r="G21" i="2" s="1"/>
  <c r="H21" i="2" s="1"/>
  <c r="F22" i="2"/>
  <c r="G22" i="2" s="1"/>
  <c r="H22" i="2" s="1"/>
  <c r="I22" i="2" s="1"/>
  <c r="F23" i="2"/>
  <c r="G23" i="2" s="1"/>
  <c r="H23" i="2" s="1"/>
  <c r="I23" i="2" s="1"/>
  <c r="F24" i="2"/>
  <c r="G24" i="2" s="1"/>
  <c r="H24" i="2" s="1"/>
  <c r="I24" i="2" s="1"/>
  <c r="F25" i="2"/>
  <c r="G25" i="2" s="1"/>
  <c r="H25" i="2" s="1"/>
  <c r="I25" i="2" s="1"/>
  <c r="F26" i="2"/>
  <c r="G26" i="2" s="1"/>
  <c r="H26" i="2" s="1"/>
  <c r="I26" i="2" s="1"/>
  <c r="F27" i="2"/>
  <c r="G27" i="2" s="1"/>
  <c r="H27" i="2" s="1"/>
  <c r="I27" i="2" s="1"/>
  <c r="F28" i="2"/>
  <c r="G28" i="2" s="1"/>
  <c r="H28" i="2" s="1"/>
  <c r="I28" i="2" s="1"/>
  <c r="F29" i="2"/>
  <c r="G29" i="2" s="1"/>
  <c r="H29" i="2" s="1"/>
  <c r="I29" i="2" s="1"/>
  <c r="F30" i="2"/>
  <c r="G30" i="2" s="1"/>
  <c r="H30" i="2" s="1"/>
  <c r="I30" i="2" s="1"/>
  <c r="F31" i="2"/>
  <c r="G31" i="2" s="1"/>
  <c r="H31" i="2" s="1"/>
  <c r="I31" i="2" s="1"/>
  <c r="F32" i="2"/>
  <c r="G32" i="2" s="1"/>
  <c r="H32" i="2" s="1"/>
  <c r="I32" i="2" s="1"/>
  <c r="F33" i="2"/>
  <c r="G33" i="2" s="1"/>
  <c r="H33" i="2" s="1"/>
  <c r="I33" i="2" s="1"/>
  <c r="F34" i="2"/>
  <c r="G34" i="2" s="1"/>
  <c r="H34" i="2" s="1"/>
  <c r="I34" i="2" s="1"/>
  <c r="F35" i="2"/>
  <c r="G35" i="2" s="1"/>
  <c r="H35" i="2" s="1"/>
  <c r="I35" i="2" s="1"/>
  <c r="F36" i="2"/>
  <c r="G36" i="2" s="1"/>
  <c r="H36" i="2" s="1"/>
  <c r="I36" i="2" s="1"/>
  <c r="F37" i="2"/>
  <c r="G37" i="2" s="1"/>
  <c r="H37" i="2" s="1"/>
  <c r="I37" i="2" s="1"/>
  <c r="F38" i="2"/>
  <c r="G38" i="2" s="1"/>
  <c r="H38" i="2" s="1"/>
  <c r="I38" i="2" s="1"/>
  <c r="F39" i="2"/>
  <c r="G39" i="2" s="1"/>
  <c r="H39" i="2" s="1"/>
  <c r="I39" i="2" s="1"/>
  <c r="F40" i="2"/>
  <c r="G40" i="2" s="1"/>
  <c r="H40" i="2" s="1"/>
  <c r="I40" i="2" s="1"/>
  <c r="F41" i="2"/>
  <c r="G41" i="2" s="1"/>
  <c r="H41" i="2" s="1"/>
  <c r="I41" i="2" s="1"/>
  <c r="F42" i="2"/>
  <c r="G42" i="2" s="1"/>
  <c r="H42" i="2" s="1"/>
  <c r="I42" i="2" s="1"/>
  <c r="F43" i="2"/>
  <c r="G43" i="2" s="1"/>
  <c r="H43" i="2" s="1"/>
  <c r="I43" i="2" s="1"/>
  <c r="F44" i="2"/>
  <c r="G44" i="2" s="1"/>
  <c r="H44" i="2" s="1"/>
  <c r="I44" i="2" s="1"/>
  <c r="F45" i="2"/>
  <c r="G45" i="2" s="1"/>
  <c r="H45" i="2" s="1"/>
  <c r="I45" i="2" s="1"/>
  <c r="F46" i="2"/>
  <c r="G46" i="2" s="1"/>
  <c r="H46" i="2" s="1"/>
  <c r="I46" i="2" s="1"/>
  <c r="F47" i="2"/>
  <c r="G47" i="2" s="1"/>
  <c r="H47" i="2" s="1"/>
  <c r="I47" i="2" s="1"/>
  <c r="F48" i="2"/>
  <c r="G48" i="2" s="1"/>
  <c r="H48" i="2" s="1"/>
  <c r="I48" i="2" s="1"/>
  <c r="F49" i="2"/>
  <c r="G49" i="2" s="1"/>
  <c r="H49" i="2" s="1"/>
  <c r="I49" i="2" s="1"/>
  <c r="F50" i="2"/>
  <c r="G50" i="2" s="1"/>
  <c r="H50" i="2" s="1"/>
  <c r="I50" i="2" s="1"/>
  <c r="F51" i="2"/>
  <c r="G51" i="2" s="1"/>
  <c r="H51" i="2" s="1"/>
  <c r="I51" i="2" s="1"/>
  <c r="F52" i="2"/>
  <c r="G52" i="2" s="1"/>
  <c r="H52" i="2" s="1"/>
  <c r="I52" i="2" s="1"/>
  <c r="F53" i="2"/>
  <c r="G53" i="2" s="1"/>
  <c r="H53" i="2" s="1"/>
  <c r="I53" i="2" s="1"/>
  <c r="F54" i="2"/>
  <c r="G54" i="2" s="1"/>
  <c r="H54" i="2" s="1"/>
  <c r="I54" i="2" s="1"/>
  <c r="F55" i="2"/>
  <c r="G55" i="2" s="1"/>
  <c r="H55" i="2" s="1"/>
  <c r="I55" i="2" s="1"/>
  <c r="F56" i="2"/>
  <c r="G56" i="2" s="1"/>
  <c r="H56" i="2" s="1"/>
  <c r="I56" i="2" s="1"/>
  <c r="F57" i="2"/>
  <c r="G57" i="2" s="1"/>
  <c r="H57" i="2" s="1"/>
  <c r="I57" i="2" s="1"/>
  <c r="F58" i="2"/>
  <c r="G58" i="2" s="1"/>
  <c r="H58" i="2" s="1"/>
  <c r="I58" i="2" s="1"/>
  <c r="F59" i="2"/>
  <c r="G59" i="2" s="1"/>
  <c r="H59" i="2" s="1"/>
  <c r="I59" i="2" s="1"/>
  <c r="F60" i="2"/>
  <c r="G60" i="2" s="1"/>
  <c r="H60" i="2" s="1"/>
  <c r="I60" i="2" s="1"/>
  <c r="F61" i="2"/>
  <c r="G61" i="2" s="1"/>
  <c r="H61" i="2" s="1"/>
  <c r="I61" i="2" s="1"/>
  <c r="F62" i="2"/>
  <c r="G62" i="2" s="1"/>
  <c r="H62" i="2" s="1"/>
  <c r="I62" i="2" s="1"/>
  <c r="F63" i="2"/>
  <c r="G63" i="2" s="1"/>
  <c r="H63" i="2" s="1"/>
  <c r="I63" i="2" s="1"/>
  <c r="F64" i="2"/>
  <c r="G64" i="2" s="1"/>
  <c r="H64" i="2" s="1"/>
  <c r="I64" i="2" s="1"/>
  <c r="F65" i="2"/>
  <c r="G65" i="2" s="1"/>
  <c r="H65" i="2" s="1"/>
  <c r="I65" i="2" s="1"/>
  <c r="F66" i="2"/>
  <c r="G66" i="2" s="1"/>
  <c r="H66" i="2" s="1"/>
  <c r="I66" i="2" s="1"/>
  <c r="F67" i="2"/>
  <c r="G67" i="2" s="1"/>
  <c r="H67" i="2" s="1"/>
  <c r="I67" i="2" s="1"/>
  <c r="J23" i="2" l="1"/>
  <c r="J28" i="2"/>
  <c r="J24" i="2"/>
  <c r="J63" i="2"/>
  <c r="J59" i="2"/>
  <c r="J55" i="2"/>
  <c r="J51" i="2"/>
  <c r="J47" i="2"/>
  <c r="J43" i="2"/>
  <c r="J39" i="2"/>
  <c r="J35" i="2"/>
  <c r="J31" i="2"/>
  <c r="J21" i="2"/>
  <c r="J27" i="2"/>
  <c r="J66" i="2"/>
  <c r="J62" i="2"/>
  <c r="J58" i="2"/>
  <c r="J54" i="2"/>
  <c r="J50" i="2"/>
  <c r="J46" i="2"/>
  <c r="J42" i="2"/>
  <c r="J38" i="2"/>
  <c r="J34" i="2"/>
  <c r="J30" i="2"/>
  <c r="J22" i="2"/>
  <c r="J26" i="2"/>
  <c r="J65" i="2"/>
  <c r="J61" i="2"/>
  <c r="J57" i="2"/>
  <c r="J53" i="2"/>
  <c r="J49" i="2"/>
  <c r="J45" i="2"/>
  <c r="J41" i="2"/>
  <c r="J37" i="2"/>
  <c r="J33" i="2"/>
  <c r="J67" i="2"/>
  <c r="I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F4" i="1"/>
  <c r="F5" i="1"/>
  <c r="F6" i="1"/>
  <c r="F7" i="1"/>
  <c r="F8" i="1"/>
  <c r="F9" i="1"/>
  <c r="F10" i="1"/>
  <c r="F11" i="1"/>
  <c r="F12" i="1"/>
  <c r="F13" i="1"/>
  <c r="F14" i="1"/>
  <c r="F3" i="1"/>
  <c r="G14" i="1" l="1"/>
  <c r="G8" i="1" l="1"/>
  <c r="G12" i="1"/>
  <c r="G13" i="1"/>
  <c r="G4" i="1"/>
  <c r="G6" i="1"/>
  <c r="G10" i="1"/>
  <c r="G7" i="1"/>
  <c r="G9" i="1"/>
  <c r="G11" i="1"/>
</calcChain>
</file>

<file path=xl/sharedStrings.xml><?xml version="1.0" encoding="utf-8"?>
<sst xmlns="http://schemas.openxmlformats.org/spreadsheetml/2006/main" count="105" uniqueCount="60">
  <si>
    <t>Sales </t>
  </si>
  <si>
    <t>in thousands of dollars</t>
  </si>
  <si>
    <t>in thousands of dollars)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</si>
  <si>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</si>
  <si>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</si>
  <si>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</si>
  <si>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</si>
  <si>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</si>
  <si>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</si>
  <si>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</si>
  <si>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</si>
  <si>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</si>
  <si>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</si>
  <si>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</si>
  <si>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</si>
  <si>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Avg. Sales</t>
  </si>
  <si>
    <t>SI</t>
  </si>
  <si>
    <t>Avg. Mo Sales</t>
  </si>
  <si>
    <t>Seasonal Index</t>
  </si>
  <si>
    <t>Busy</t>
  </si>
  <si>
    <t>Slow</t>
  </si>
  <si>
    <t>Year</t>
  </si>
  <si>
    <t xml:space="preserve">Time </t>
  </si>
  <si>
    <t>Sales</t>
  </si>
  <si>
    <t>De-season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</si>
  <si>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</si>
  <si>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</si>
  <si>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</si>
  <si>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</si>
  <si>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</si>
  <si>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</si>
  <si>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</si>
  <si>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</si>
  <si>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</si>
  <si>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</si>
  <si>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</si>
  <si>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</si>
  <si>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</si>
  <si>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</si>
  <si>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</si>
  <si>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</si>
  <si>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</si>
  <si>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</si>
  <si>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</si>
  <si>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</si>
  <si>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</si>
  <si>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</si>
  <si>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</si>
  <si>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</si>
  <si>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</si>
  <si>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Y=169.89+0.96*t</t>
  </si>
  <si>
    <t>FIT</t>
  </si>
  <si>
    <t>FITS</t>
  </si>
  <si>
    <t>Error</t>
  </si>
  <si>
    <t>Abs Error</t>
  </si>
  <si>
    <t>MAD</t>
  </si>
  <si>
    <t>MAPE</t>
  </si>
  <si>
    <t xml:space="preserve">Sqrd Error </t>
  </si>
  <si>
    <t>MSE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</si>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</sst>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 Light"/>
      <family val="2"/>
    </font>
    <font>
      <b/>
      <u/>
      <sz val="12"/>
      <color rgb="FF000000"/>
      <name val="Calibri Light"/>
      <family val="2"/>
    </font>
    <font>
      <sz val="12"/>
      <color rgb="FF000000"/>
      <name val="Calibri Light"/>
      <family val="2"/>
    </font>
    <font>
      <sz val="12"/>
      <color theme="1"/>
      <name val="Calibri Light"/>
      <family val="2"/>
    </font>
    <font>
      <b/>
      <sz val="12"/>
      <color rgb="FF000000"/>
      <name val="Calibri Light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583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2" fontId="0" fillId="0" borderId="0" xfId="0" applyNumberFormat="1"/>
    <xf numFmtId="0" fontId="0" fillId="4" borderId="0" xfId="0" applyFont="1" applyFill="1"/>
    <xf numFmtId="0" fontId="0" fillId="5" borderId="0" xfId="0" applyFill="1"/>
    <xf numFmtId="0" fontId="0" fillId="4" borderId="0" xfId="0" applyFill="1"/>
    <xf numFmtId="0" fontId="4" fillId="0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vertical="center" wrapText="1"/>
    </xf>
    <xf numFmtId="0" fontId="0" fillId="0" borderId="0" xfId="0" applyFill="1" applyBorder="1" applyAlignment="1"/>
    <xf numFmtId="0" fontId="0" fillId="0" borderId="3" xfId="0" applyFill="1" applyBorder="1" applyAlignment="1"/>
    <xf numFmtId="0" fontId="8" fillId="0" borderId="4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Continuous"/>
    </xf>
    <xf numFmtId="0" fontId="0" fillId="3" borderId="0" xfId="0" applyFill="1" applyBorder="1" applyAlignment="1"/>
    <xf numFmtId="0" fontId="0" fillId="3" borderId="3" xfId="0" applyFill="1" applyBorder="1" applyAlignment="1"/>
    <xf numFmtId="0" fontId="0" fillId="3" borderId="0" xfId="0" applyFill="1"/>
    <xf numFmtId="2" fontId="0" fillId="6" borderId="0" xfId="0" applyNumberFormat="1" applyFill="1"/>
    <xf numFmtId="0" fontId="6" fillId="6" borderId="0" xfId="0" applyFont="1" applyFill="1"/>
    <xf numFmtId="2" fontId="6" fillId="6" borderId="0" xfId="0" applyNumberFormat="1" applyFont="1" applyFill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8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</a:t>
            </a:r>
            <a:r>
              <a:rPr lang="en-US" baseline="0"/>
              <a:t> AND FITS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Sheet2!$C$20:$C$67</c:f>
              <c:numCache>
                <c:formatCode>General</c:formatCode>
                <c:ptCount val="48"/>
                <c:pt idx="0">
                  <c:v>242</c:v>
                </c:pt>
                <c:pt idx="1">
                  <c:v>235</c:v>
                </c:pt>
                <c:pt idx="2">
                  <c:v>232</c:v>
                </c:pt>
                <c:pt idx="3">
                  <c:v>178</c:v>
                </c:pt>
                <c:pt idx="4">
                  <c:v>184</c:v>
                </c:pt>
                <c:pt idx="5">
                  <c:v>140</c:v>
                </c:pt>
                <c:pt idx="6">
                  <c:v>145</c:v>
                </c:pt>
                <c:pt idx="7">
                  <c:v>152</c:v>
                </c:pt>
                <c:pt idx="8">
                  <c:v>110</c:v>
                </c:pt>
                <c:pt idx="9">
                  <c:v>130</c:v>
                </c:pt>
                <c:pt idx="10">
                  <c:v>152</c:v>
                </c:pt>
                <c:pt idx="11">
                  <c:v>206</c:v>
                </c:pt>
                <c:pt idx="12">
                  <c:v>263</c:v>
                </c:pt>
                <c:pt idx="13">
                  <c:v>238</c:v>
                </c:pt>
                <c:pt idx="14">
                  <c:v>247</c:v>
                </c:pt>
                <c:pt idx="15">
                  <c:v>191</c:v>
                </c:pt>
                <c:pt idx="16">
                  <c:v>193</c:v>
                </c:pt>
                <c:pt idx="17">
                  <c:v>149</c:v>
                </c:pt>
                <c:pt idx="18">
                  <c:v>157</c:v>
                </c:pt>
                <c:pt idx="19">
                  <c:v>160</c:v>
                </c:pt>
                <c:pt idx="20">
                  <c:v>122</c:v>
                </c:pt>
                <c:pt idx="21">
                  <c:v>130</c:v>
                </c:pt>
                <c:pt idx="22">
                  <c:v>167</c:v>
                </c:pt>
                <c:pt idx="23">
                  <c:v>230</c:v>
                </c:pt>
                <c:pt idx="24">
                  <c:v>282</c:v>
                </c:pt>
                <c:pt idx="25">
                  <c:v>255</c:v>
                </c:pt>
                <c:pt idx="26">
                  <c:v>245</c:v>
                </c:pt>
                <c:pt idx="27">
                  <c:v>205</c:v>
                </c:pt>
                <c:pt idx="28">
                  <c:v>210</c:v>
                </c:pt>
                <c:pt idx="29">
                  <c:v>160</c:v>
                </c:pt>
                <c:pt idx="30">
                  <c:v>165</c:v>
                </c:pt>
                <c:pt idx="31">
                  <c:v>175</c:v>
                </c:pt>
                <c:pt idx="32">
                  <c:v>126</c:v>
                </c:pt>
                <c:pt idx="33">
                  <c:v>148</c:v>
                </c:pt>
                <c:pt idx="34">
                  <c:v>173</c:v>
                </c:pt>
                <c:pt idx="35">
                  <c:v>235</c:v>
                </c:pt>
                <c:pt idx="36">
                  <c:v>306</c:v>
                </c:pt>
                <c:pt idx="37">
                  <c:v>280</c:v>
                </c:pt>
                <c:pt idx="38">
                  <c:v>270</c:v>
                </c:pt>
                <c:pt idx="39">
                  <c:v>210</c:v>
                </c:pt>
                <c:pt idx="40">
                  <c:v>214</c:v>
                </c:pt>
                <c:pt idx="41">
                  <c:v>175</c:v>
                </c:pt>
                <c:pt idx="42">
                  <c:v>182</c:v>
                </c:pt>
                <c:pt idx="43">
                  <c:v>193</c:v>
                </c:pt>
                <c:pt idx="44">
                  <c:v>130</c:v>
                </c:pt>
                <c:pt idx="45">
                  <c:v>155</c:v>
                </c:pt>
                <c:pt idx="46">
                  <c:v>182</c:v>
                </c:pt>
                <c:pt idx="47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D-204C-A284-181A06D6285E}"/>
            </c:ext>
          </c:extLst>
        </c:ser>
        <c:ser>
          <c:idx val="1"/>
          <c:order val="1"/>
          <c:tx>
            <c:v>FIT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Sheet2!$F$20:$F$79</c:f>
              <c:numCache>
                <c:formatCode>0.00</c:formatCode>
                <c:ptCount val="60"/>
                <c:pt idx="0">
                  <c:v>170.85184211630281</c:v>
                </c:pt>
                <c:pt idx="1">
                  <c:v>171.81204741631831</c:v>
                </c:pt>
                <c:pt idx="2">
                  <c:v>172.77225271633378</c:v>
                </c:pt>
                <c:pt idx="3">
                  <c:v>173.73245801634926</c:v>
                </c:pt>
                <c:pt idx="4">
                  <c:v>174.69266331636473</c:v>
                </c:pt>
                <c:pt idx="5">
                  <c:v>175.65286861638023</c:v>
                </c:pt>
                <c:pt idx="6">
                  <c:v>176.61307391639571</c:v>
                </c:pt>
                <c:pt idx="7">
                  <c:v>177.57327921641118</c:v>
                </c:pt>
                <c:pt idx="8">
                  <c:v>178.53348451642665</c:v>
                </c:pt>
                <c:pt idx="9">
                  <c:v>179.49368981644216</c:v>
                </c:pt>
                <c:pt idx="10">
                  <c:v>180.45389511645763</c:v>
                </c:pt>
                <c:pt idx="11">
                  <c:v>181.4141004164731</c:v>
                </c:pt>
                <c:pt idx="12">
                  <c:v>182.37430571648858</c:v>
                </c:pt>
                <c:pt idx="13">
                  <c:v>183.33451101650408</c:v>
                </c:pt>
                <c:pt idx="14">
                  <c:v>184.29471631651955</c:v>
                </c:pt>
                <c:pt idx="15">
                  <c:v>185.25492161653503</c:v>
                </c:pt>
                <c:pt idx="16">
                  <c:v>186.2151269165505</c:v>
                </c:pt>
                <c:pt idx="17">
                  <c:v>187.17533221656601</c:v>
                </c:pt>
                <c:pt idx="18">
                  <c:v>188.13553751658148</c:v>
                </c:pt>
                <c:pt idx="19">
                  <c:v>189.09574281659695</c:v>
                </c:pt>
                <c:pt idx="20">
                  <c:v>190.05594811661243</c:v>
                </c:pt>
                <c:pt idx="21">
                  <c:v>191.01615341662793</c:v>
                </c:pt>
                <c:pt idx="22">
                  <c:v>191.9763587166434</c:v>
                </c:pt>
                <c:pt idx="23">
                  <c:v>192.93656401665888</c:v>
                </c:pt>
                <c:pt idx="24">
                  <c:v>193.89676931667435</c:v>
                </c:pt>
                <c:pt idx="25">
                  <c:v>194.85697461668985</c:v>
                </c:pt>
                <c:pt idx="26">
                  <c:v>195.81717991670533</c:v>
                </c:pt>
                <c:pt idx="27">
                  <c:v>196.7773852167208</c:v>
                </c:pt>
                <c:pt idx="28">
                  <c:v>197.7375905167363</c:v>
                </c:pt>
                <c:pt idx="29">
                  <c:v>198.69779581675178</c:v>
                </c:pt>
                <c:pt idx="30">
                  <c:v>199.65800111676725</c:v>
                </c:pt>
                <c:pt idx="31">
                  <c:v>200.61820641678273</c:v>
                </c:pt>
                <c:pt idx="32">
                  <c:v>201.5784117167982</c:v>
                </c:pt>
                <c:pt idx="33">
                  <c:v>202.5386170168137</c:v>
                </c:pt>
                <c:pt idx="34">
                  <c:v>203.49882231682918</c:v>
                </c:pt>
                <c:pt idx="35">
                  <c:v>204.45902761684465</c:v>
                </c:pt>
                <c:pt idx="36">
                  <c:v>205.41923291686015</c:v>
                </c:pt>
                <c:pt idx="37">
                  <c:v>206.37943821687563</c:v>
                </c:pt>
                <c:pt idx="38">
                  <c:v>207.3396435168911</c:v>
                </c:pt>
                <c:pt idx="39">
                  <c:v>208.29984881690658</c:v>
                </c:pt>
                <c:pt idx="40">
                  <c:v>209.26005411692205</c:v>
                </c:pt>
                <c:pt idx="41">
                  <c:v>210.22025941693755</c:v>
                </c:pt>
                <c:pt idx="42">
                  <c:v>211.18046471695303</c:v>
                </c:pt>
                <c:pt idx="43">
                  <c:v>212.1406700169685</c:v>
                </c:pt>
                <c:pt idx="44">
                  <c:v>213.100875316984</c:v>
                </c:pt>
                <c:pt idx="45">
                  <c:v>214.06108061699948</c:v>
                </c:pt>
                <c:pt idx="46">
                  <c:v>215.02128591701495</c:v>
                </c:pt>
                <c:pt idx="47">
                  <c:v>215.98149121703045</c:v>
                </c:pt>
                <c:pt idx="48">
                  <c:v>216.94169651704593</c:v>
                </c:pt>
                <c:pt idx="49">
                  <c:v>217.9019018170614</c:v>
                </c:pt>
                <c:pt idx="50">
                  <c:v>218.86210711707687</c:v>
                </c:pt>
                <c:pt idx="51">
                  <c:v>219.82231241709235</c:v>
                </c:pt>
                <c:pt idx="52">
                  <c:v>220.78251771710785</c:v>
                </c:pt>
                <c:pt idx="53">
                  <c:v>221.74272301712332</c:v>
                </c:pt>
                <c:pt idx="54">
                  <c:v>222.7029283171388</c:v>
                </c:pt>
                <c:pt idx="55">
                  <c:v>223.6631336171543</c:v>
                </c:pt>
                <c:pt idx="56">
                  <c:v>224.62333891716978</c:v>
                </c:pt>
                <c:pt idx="57">
                  <c:v>225.58354421718525</c:v>
                </c:pt>
                <c:pt idx="58">
                  <c:v>226.54374951720072</c:v>
                </c:pt>
                <c:pt idx="59">
                  <c:v>227.5039548172162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D-204C-A284-181A06D6285E}"/>
            </c:ext>
          </c:extLst>
        </c:ser>
        <c:ser>
          <c:idx val="2"/>
          <c:order val="2"/>
          <c:tx>
            <c:v>FITS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Sheet2!$G$20:$G$79</c:f>
              <c:numCache>
                <c:formatCode>0.00</c:formatCode>
                <c:ptCount val="60"/>
                <c:pt idx="0">
                  <c:v>241.37147363177809</c:v>
                </c:pt>
                <c:pt idx="1">
                  <c:v>223.85162920592271</c:v>
                </c:pt>
                <c:pt idx="2">
                  <c:v>221.97624196471665</c:v>
                </c:pt>
                <c:pt idx="3">
                  <c:v>176.05288291876496</c:v>
                </c:pt>
                <c:pt idx="4">
                  <c:v>180.86448511384077</c:v>
                </c:pt>
                <c:pt idx="5">
                  <c:v>141.67262819899346</c:v>
                </c:pt>
                <c:pt idx="6">
                  <c:v>148.15409518105233</c:v>
                </c:pt>
                <c:pt idx="7">
                  <c:v>156.07474778176598</c:v>
                </c:pt>
                <c:pt idx="8">
                  <c:v>112.61224529601407</c:v>
                </c:pt>
                <c:pt idx="9">
                  <c:v>130.61819995690254</c:v>
                </c:pt>
                <c:pt idx="10">
                  <c:v>157.20714171713803</c:v>
                </c:pt>
                <c:pt idx="11">
                  <c:v>217.13415379446892</c:v>
                </c:pt>
                <c:pt idx="12">
                  <c:v>257.64987007512542</c:v>
                </c:pt>
                <c:pt idx="13">
                  <c:v>238.86409362943056</c:v>
                </c:pt>
                <c:pt idx="14">
                  <c:v>236.78019993789803</c:v>
                </c:pt>
                <c:pt idx="15">
                  <c:v>187.72924413704885</c:v>
                </c:pt>
                <c:pt idx="16">
                  <c:v>192.79403273609256</c:v>
                </c:pt>
                <c:pt idx="17">
                  <c:v>150.96605855640311</c:v>
                </c:pt>
                <c:pt idx="18">
                  <c:v>157.81985848547356</c:v>
                </c:pt>
                <c:pt idx="19">
                  <c:v>166.20220394048161</c:v>
                </c:pt>
                <c:pt idx="20">
                  <c:v>119.88018442168058</c:v>
                </c:pt>
                <c:pt idx="21">
                  <c:v>139.00313792360387</c:v>
                </c:pt>
                <c:pt idx="22">
                  <c:v>167.24523796857088</c:v>
                </c:pt>
                <c:pt idx="23">
                  <c:v>230.92536615177872</c:v>
                </c:pt>
                <c:pt idx="24">
                  <c:v>273.92826651847275</c:v>
                </c:pt>
                <c:pt idx="25">
                  <c:v>253.87655805293844</c:v>
                </c:pt>
                <c:pt idx="26">
                  <c:v>251.58415791107942</c:v>
                </c:pt>
                <c:pt idx="27">
                  <c:v>199.40560535533277</c:v>
                </c:pt>
                <c:pt idx="28">
                  <c:v>204.72358035834438</c:v>
                </c:pt>
                <c:pt idx="29">
                  <c:v>160.25948891381273</c:v>
                </c:pt>
                <c:pt idx="30">
                  <c:v>167.48562178989479</c:v>
                </c:pt>
                <c:pt idx="31">
                  <c:v>176.32966009919724</c:v>
                </c:pt>
                <c:pt idx="32">
                  <c:v>127.14812354734708</c:v>
                </c:pt>
                <c:pt idx="33">
                  <c:v>147.3880758903052</c:v>
                </c:pt>
                <c:pt idx="34">
                  <c:v>177.2833342200037</c:v>
                </c:pt>
                <c:pt idx="35">
                  <c:v>244.71657850908852</c:v>
                </c:pt>
                <c:pt idx="36">
                  <c:v>290.20666296182014</c:v>
                </c:pt>
                <c:pt idx="37">
                  <c:v>268.88902247644631</c:v>
                </c:pt>
                <c:pt idx="38">
                  <c:v>266.3881158842608</c:v>
                </c:pt>
                <c:pt idx="39">
                  <c:v>211.08196657361668</c:v>
                </c:pt>
                <c:pt idx="40">
                  <c:v>216.65312798059617</c:v>
                </c:pt>
                <c:pt idx="41">
                  <c:v>169.55291927122238</c:v>
                </c:pt>
                <c:pt idx="42">
                  <c:v>177.15138509431605</c:v>
                </c:pt>
                <c:pt idx="43">
                  <c:v>186.45711625791287</c:v>
                </c:pt>
                <c:pt idx="44">
                  <c:v>134.41606267301361</c:v>
                </c:pt>
                <c:pt idx="45">
                  <c:v>155.7730138570065</c:v>
                </c:pt>
                <c:pt idx="46">
                  <c:v>187.32143047143654</c:v>
                </c:pt>
                <c:pt idx="47">
                  <c:v>258.50779086639835</c:v>
                </c:pt>
                <c:pt idx="48">
                  <c:v>306.48505940516748</c:v>
                </c:pt>
                <c:pt idx="49">
                  <c:v>283.90148689995419</c:v>
                </c:pt>
                <c:pt idx="50">
                  <c:v>281.19207385744215</c:v>
                </c:pt>
                <c:pt idx="51">
                  <c:v>222.75832779190057</c:v>
                </c:pt>
                <c:pt idx="52">
                  <c:v>228.58267560284798</c:v>
                </c:pt>
                <c:pt idx="53">
                  <c:v>178.84634962863203</c:v>
                </c:pt>
                <c:pt idx="54">
                  <c:v>186.81714839873729</c:v>
                </c:pt>
                <c:pt idx="55">
                  <c:v>196.58457241662853</c:v>
                </c:pt>
                <c:pt idx="56">
                  <c:v>141.68400179868013</c:v>
                </c:pt>
                <c:pt idx="57">
                  <c:v>164.15795182370783</c:v>
                </c:pt>
                <c:pt idx="58">
                  <c:v>197.35952672286939</c:v>
                </c:pt>
                <c:pt idx="59">
                  <c:v>272.29900322370816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7D-204C-A284-181A06D62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871679"/>
        <c:axId val="274873327"/>
      </c:lineChart>
      <c:catAx>
        <c:axId val="274871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3327"/>
        <c:crosses val="autoZero"/>
        <c:auto val="1"/>
        <c:lblAlgn val="ctr"/>
        <c:lblOffset val="100"/>
        <c:noMultiLvlLbl val="0"/>
      </c:catAx>
      <c:valAx>
        <c:axId val="27487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425450</xdr:colOff>
      <xdr:row>0</xdr:row>
      <xdr:rowOff>133350</xdr:rowOff>
    </xdr:from>
    <xdr:to>
      <xdr:col>12</xdr:col>
      <xdr:colOff>38100</xdr:colOff>
      <xdr:row>14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29AB0-38C9-154E-9D87-7D5FD25D2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8E944-5AF8-5C4F-8A51-3E458F7EFF2D}">
  <dimension ref="A1:H76"/>
  <sheetViews>
    <sheetView workbookViewId="0">
      <selection activeCell="H13" sqref="H13"/>
    </sheetView>
  </sheetViews>
  <sheetFormatPr baseColWidth="10" defaultRowHeight="16" x14ac:dyDescent="0.2"/>
  <sheetData>
    <row r="1" spans="1:8" ht="17" thickBot="1" x14ac:dyDescent="0.25">
      <c r="A1" s="1"/>
      <c r="B1" s="2">
        <v>2017</v>
      </c>
      <c r="C1" s="2">
        <v>2018</v>
      </c>
      <c r="D1" s="2">
        <v>2019</v>
      </c>
      <c r="E1" s="2">
        <v>2020</v>
      </c>
    </row>
    <row r="2" spans="1:8" ht="52" thickBot="1" x14ac:dyDescent="0.25">
      <c r="A2" s="2" t="s">
        <v>0</v>
      </c>
      <c r="B2" s="3" t="s">
        <v>1</v>
      </c>
      <c r="C2" s="3" t="s">
        <v>1</v>
      </c>
      <c r="D2" s="3" t="s">
        <v>2</v>
      </c>
      <c r="E2" s="3" t="s">
        <v>1</v>
      </c>
      <c r="F2" s="6" t="s">
        <v>15</v>
      </c>
      <c r="G2" s="6" t="s">
        <v>18</v>
      </c>
    </row>
    <row r="3" spans="1:8" ht="18" thickBot="1" x14ac:dyDescent="0.25">
      <c r="A3" s="4" t="s">
        <v>3</v>
      </c>
      <c r="B3" s="5">
        <v>242</v>
      </c>
      <c r="C3" s="5">
        <v>263</v>
      </c>
      <c r="D3" s="5">
        <v>282</v>
      </c>
      <c r="E3" s="5">
        <v>306</v>
      </c>
      <c r="F3">
        <f>AVERAGE(B3:E3)</f>
        <v>273.25</v>
      </c>
      <c r="G3" s="7">
        <f>F3/$F$15</f>
        <v>1.4127531236535977</v>
      </c>
      <c r="H3" s="8" t="s">
        <v>19</v>
      </c>
    </row>
    <row r="4" spans="1:8" ht="18" thickBot="1" x14ac:dyDescent="0.25">
      <c r="A4" s="4" t="s">
        <v>4</v>
      </c>
      <c r="B4" s="5">
        <v>235</v>
      </c>
      <c r="C4" s="5">
        <v>238</v>
      </c>
      <c r="D4" s="5">
        <v>255</v>
      </c>
      <c r="E4" s="5">
        <v>280</v>
      </c>
      <c r="F4">
        <f t="shared" ref="F4:F14" si="0">AVERAGE(B4:E4)</f>
        <v>252</v>
      </c>
      <c r="G4" s="7">
        <f t="shared" ref="G4:G13" si="1">F4/$F$15</f>
        <v>1.3028866867729427</v>
      </c>
      <c r="H4" s="8" t="s">
        <v>19</v>
      </c>
    </row>
    <row r="5" spans="1:8" ht="18" thickBot="1" x14ac:dyDescent="0.25">
      <c r="A5" s="4" t="s">
        <v>5</v>
      </c>
      <c r="B5" s="5">
        <v>232</v>
      </c>
      <c r="C5" s="5">
        <v>247</v>
      </c>
      <c r="D5" s="5">
        <v>245</v>
      </c>
      <c r="E5" s="5">
        <v>270</v>
      </c>
      <c r="F5">
        <f t="shared" si="0"/>
        <v>248.5</v>
      </c>
      <c r="G5" s="7">
        <f>F5/$F$15</f>
        <v>1.2847910383455408</v>
      </c>
      <c r="H5" s="8" t="s">
        <v>19</v>
      </c>
    </row>
    <row r="6" spans="1:8" ht="18" thickBot="1" x14ac:dyDescent="0.25">
      <c r="A6" s="4" t="s">
        <v>6</v>
      </c>
      <c r="B6" s="5">
        <v>178</v>
      </c>
      <c r="C6" s="5">
        <v>191</v>
      </c>
      <c r="D6" s="5">
        <v>205</v>
      </c>
      <c r="E6" s="5">
        <v>210</v>
      </c>
      <c r="F6">
        <f t="shared" si="0"/>
        <v>196</v>
      </c>
      <c r="G6" s="7">
        <f t="shared" si="1"/>
        <v>1.013356311934511</v>
      </c>
      <c r="H6" s="8" t="s">
        <v>19</v>
      </c>
    </row>
    <row r="7" spans="1:8" ht="18" thickBot="1" x14ac:dyDescent="0.25">
      <c r="A7" s="4" t="s">
        <v>7</v>
      </c>
      <c r="B7" s="5">
        <v>184</v>
      </c>
      <c r="C7" s="5">
        <v>193</v>
      </c>
      <c r="D7" s="5">
        <v>210</v>
      </c>
      <c r="E7" s="5">
        <v>214</v>
      </c>
      <c r="F7">
        <f t="shared" si="0"/>
        <v>200.25</v>
      </c>
      <c r="G7" s="7">
        <f t="shared" si="1"/>
        <v>1.0353295993106419</v>
      </c>
      <c r="H7" s="8" t="s">
        <v>19</v>
      </c>
    </row>
    <row r="8" spans="1:8" ht="18" thickBot="1" x14ac:dyDescent="0.25">
      <c r="A8" s="4" t="s">
        <v>8</v>
      </c>
      <c r="B8" s="5">
        <v>140</v>
      </c>
      <c r="C8" s="5">
        <v>149</v>
      </c>
      <c r="D8" s="5">
        <v>160</v>
      </c>
      <c r="E8" s="5">
        <v>175</v>
      </c>
      <c r="F8">
        <f t="shared" si="0"/>
        <v>156</v>
      </c>
      <c r="G8" s="7">
        <f t="shared" si="1"/>
        <v>0.80654890133563129</v>
      </c>
      <c r="H8" s="9" t="s">
        <v>20</v>
      </c>
    </row>
    <row r="9" spans="1:8" ht="18" thickBot="1" x14ac:dyDescent="0.25">
      <c r="A9" s="4" t="s">
        <v>9</v>
      </c>
      <c r="B9" s="5">
        <v>145</v>
      </c>
      <c r="C9" s="5">
        <v>157</v>
      </c>
      <c r="D9" s="5">
        <v>165</v>
      </c>
      <c r="E9" s="5">
        <v>182</v>
      </c>
      <c r="F9">
        <f t="shared" si="0"/>
        <v>162.25</v>
      </c>
      <c r="G9" s="7">
        <f t="shared" si="1"/>
        <v>0.83886255924170616</v>
      </c>
      <c r="H9" s="9" t="s">
        <v>20</v>
      </c>
    </row>
    <row r="10" spans="1:8" ht="18" thickBot="1" x14ac:dyDescent="0.25">
      <c r="A10" s="4" t="s">
        <v>10</v>
      </c>
      <c r="B10" s="5">
        <v>152</v>
      </c>
      <c r="C10" s="5">
        <v>160</v>
      </c>
      <c r="D10" s="5">
        <v>175</v>
      </c>
      <c r="E10" s="5">
        <v>193</v>
      </c>
      <c r="F10">
        <f t="shared" si="0"/>
        <v>170</v>
      </c>
      <c r="G10" s="7">
        <f t="shared" si="1"/>
        <v>0.87893149504523915</v>
      </c>
      <c r="H10" s="9" t="s">
        <v>20</v>
      </c>
    </row>
    <row r="11" spans="1:8" ht="18" thickBot="1" x14ac:dyDescent="0.25">
      <c r="A11" s="4" t="s">
        <v>11</v>
      </c>
      <c r="B11" s="5">
        <v>110</v>
      </c>
      <c r="C11" s="5">
        <v>122</v>
      </c>
      <c r="D11" s="5">
        <v>126</v>
      </c>
      <c r="E11" s="5">
        <v>130</v>
      </c>
      <c r="F11">
        <f t="shared" si="0"/>
        <v>122</v>
      </c>
      <c r="G11" s="7">
        <f t="shared" si="1"/>
        <v>0.63076260232658343</v>
      </c>
      <c r="H11" s="9" t="s">
        <v>20</v>
      </c>
    </row>
    <row r="12" spans="1:8" ht="18" thickBot="1" x14ac:dyDescent="0.25">
      <c r="A12" s="4" t="s">
        <v>12</v>
      </c>
      <c r="B12" s="5">
        <v>130</v>
      </c>
      <c r="C12" s="5">
        <v>130</v>
      </c>
      <c r="D12" s="5">
        <v>148</v>
      </c>
      <c r="E12" s="5">
        <v>155</v>
      </c>
      <c r="F12">
        <f t="shared" si="0"/>
        <v>140.75</v>
      </c>
      <c r="G12" s="7">
        <f t="shared" si="1"/>
        <v>0.72770357604480829</v>
      </c>
      <c r="H12" s="9" t="s">
        <v>20</v>
      </c>
    </row>
    <row r="13" spans="1:8" ht="18" thickBot="1" x14ac:dyDescent="0.25">
      <c r="A13" s="4" t="s">
        <v>13</v>
      </c>
      <c r="B13" s="5">
        <v>152</v>
      </c>
      <c r="C13" s="5">
        <v>167</v>
      </c>
      <c r="D13" s="5">
        <v>173</v>
      </c>
      <c r="E13" s="5">
        <v>182</v>
      </c>
      <c r="F13">
        <f t="shared" si="0"/>
        <v>168.5</v>
      </c>
      <c r="G13" s="7">
        <f t="shared" si="1"/>
        <v>0.87117621714778115</v>
      </c>
      <c r="H13" s="9" t="s">
        <v>20</v>
      </c>
    </row>
    <row r="14" spans="1:8" ht="18" thickBot="1" x14ac:dyDescent="0.25">
      <c r="A14" s="4" t="s">
        <v>14</v>
      </c>
      <c r="B14" s="5">
        <v>206</v>
      </c>
      <c r="C14" s="5">
        <v>230</v>
      </c>
      <c r="D14" s="5">
        <v>235</v>
      </c>
      <c r="E14" s="5">
        <v>255</v>
      </c>
      <c r="F14">
        <f t="shared" si="0"/>
        <v>231.5</v>
      </c>
      <c r="G14" s="7">
        <f>F14/$F$15</f>
        <v>1.1968978888410169</v>
      </c>
      <c r="H14" s="10" t="s">
        <v>19</v>
      </c>
    </row>
    <row r="15" spans="1:8" x14ac:dyDescent="0.2">
      <c r="E15" t="s">
        <v>17</v>
      </c>
      <c r="F15">
        <f>AVERAGE(F3:F14)</f>
        <v>193.41666666666666</v>
      </c>
    </row>
    <row r="17" spans="1:1" x14ac:dyDescent="0.2">
      <c r="A17" s="11"/>
    </row>
    <row r="18" spans="1:1" x14ac:dyDescent="0.2">
      <c r="A18" s="11"/>
    </row>
    <row r="19" spans="1:1" x14ac:dyDescent="0.2">
      <c r="A19" s="11"/>
    </row>
    <row r="20" spans="1:1" x14ac:dyDescent="0.2">
      <c r="A20" s="11"/>
    </row>
    <row r="21" spans="1:1" x14ac:dyDescent="0.2">
      <c r="A21" s="11"/>
    </row>
    <row r="22" spans="1:1" x14ac:dyDescent="0.2">
      <c r="A22" s="11"/>
    </row>
    <row r="23" spans="1:1" x14ac:dyDescent="0.2">
      <c r="A23" s="11"/>
    </row>
    <row r="24" spans="1:1" x14ac:dyDescent="0.2">
      <c r="A24" s="11"/>
    </row>
    <row r="25" spans="1:1" x14ac:dyDescent="0.2">
      <c r="A25" s="11"/>
    </row>
    <row r="26" spans="1:1" x14ac:dyDescent="0.2">
      <c r="A26" s="11"/>
    </row>
    <row r="27" spans="1:1" x14ac:dyDescent="0.2">
      <c r="A27" s="11"/>
    </row>
    <row r="28" spans="1:1" x14ac:dyDescent="0.2">
      <c r="A28" s="11"/>
    </row>
    <row r="29" spans="1:1" x14ac:dyDescent="0.2">
      <c r="A29" s="11"/>
    </row>
    <row r="30" spans="1:1" x14ac:dyDescent="0.2">
      <c r="A30" s="11"/>
    </row>
    <row r="31" spans="1:1" x14ac:dyDescent="0.2">
      <c r="A31" s="11"/>
    </row>
    <row r="32" spans="1:1" x14ac:dyDescent="0.2">
      <c r="A32" s="11"/>
    </row>
    <row r="33" spans="1:2" x14ac:dyDescent="0.2">
      <c r="A33" s="11"/>
    </row>
    <row r="34" spans="1:2" x14ac:dyDescent="0.2">
      <c r="A34" s="11"/>
    </row>
    <row r="35" spans="1:2" x14ac:dyDescent="0.2">
      <c r="A35" s="11"/>
    </row>
    <row r="36" spans="1:2" x14ac:dyDescent="0.2">
      <c r="A36" s="11"/>
    </row>
    <row r="37" spans="1:2" x14ac:dyDescent="0.2">
      <c r="A37" s="11"/>
    </row>
    <row r="38" spans="1:2" x14ac:dyDescent="0.2">
      <c r="A38" s="11"/>
    </row>
    <row r="39" spans="1:2" x14ac:dyDescent="0.2">
      <c r="A39" s="11"/>
    </row>
    <row r="40" spans="1:2" x14ac:dyDescent="0.2">
      <c r="A40" s="11"/>
    </row>
    <row r="41" spans="1:2" x14ac:dyDescent="0.2">
      <c r="A41" s="23"/>
      <c r="B41" s="11"/>
    </row>
    <row r="42" spans="1:2" x14ac:dyDescent="0.2">
      <c r="A42" s="23"/>
      <c r="B42" s="11"/>
    </row>
    <row r="43" spans="1:2" x14ac:dyDescent="0.2">
      <c r="A43" s="23"/>
      <c r="B43" s="11"/>
    </row>
    <row r="44" spans="1:2" x14ac:dyDescent="0.2">
      <c r="A44" s="23"/>
      <c r="B44" s="11"/>
    </row>
    <row r="45" spans="1:2" x14ac:dyDescent="0.2">
      <c r="A45" s="23"/>
      <c r="B45" s="11"/>
    </row>
    <row r="46" spans="1:2" x14ac:dyDescent="0.2">
      <c r="A46" s="23"/>
      <c r="B46" s="11"/>
    </row>
    <row r="47" spans="1:2" x14ac:dyDescent="0.2">
      <c r="A47" s="23"/>
      <c r="B47" s="11"/>
    </row>
    <row r="48" spans="1:2" x14ac:dyDescent="0.2">
      <c r="A48" s="23"/>
      <c r="B48" s="11"/>
    </row>
    <row r="49" spans="1:2" x14ac:dyDescent="0.2">
      <c r="A49" s="23"/>
      <c r="B49" s="11"/>
    </row>
    <row r="50" spans="1:2" x14ac:dyDescent="0.2">
      <c r="A50" s="23"/>
      <c r="B50" s="11"/>
    </row>
    <row r="51" spans="1:2" x14ac:dyDescent="0.2">
      <c r="A51" s="23"/>
      <c r="B51" s="11"/>
    </row>
    <row r="52" spans="1:2" x14ac:dyDescent="0.2">
      <c r="A52" s="23"/>
      <c r="B52" s="11"/>
    </row>
    <row r="53" spans="1:2" x14ac:dyDescent="0.2">
      <c r="A53" s="23"/>
      <c r="B53" s="11"/>
    </row>
    <row r="54" spans="1:2" x14ac:dyDescent="0.2">
      <c r="A54" s="23"/>
      <c r="B54" s="11"/>
    </row>
    <row r="55" spans="1:2" x14ac:dyDescent="0.2">
      <c r="A55" s="23"/>
      <c r="B55" s="11"/>
    </row>
    <row r="56" spans="1:2" x14ac:dyDescent="0.2">
      <c r="A56" s="23"/>
      <c r="B56" s="11"/>
    </row>
    <row r="57" spans="1:2" x14ac:dyDescent="0.2">
      <c r="A57" s="23"/>
      <c r="B57" s="11"/>
    </row>
    <row r="58" spans="1:2" x14ac:dyDescent="0.2">
      <c r="A58" s="23"/>
      <c r="B58" s="11"/>
    </row>
    <row r="59" spans="1:2" x14ac:dyDescent="0.2">
      <c r="A59" s="23"/>
      <c r="B59" s="11"/>
    </row>
    <row r="60" spans="1:2" x14ac:dyDescent="0.2">
      <c r="A60" s="23"/>
      <c r="B60" s="11"/>
    </row>
    <row r="61" spans="1:2" x14ac:dyDescent="0.2">
      <c r="A61" s="23"/>
      <c r="B61" s="11"/>
    </row>
    <row r="62" spans="1:2" x14ac:dyDescent="0.2">
      <c r="A62" s="23"/>
      <c r="B62" s="11"/>
    </row>
    <row r="63" spans="1:2" x14ac:dyDescent="0.2">
      <c r="A63" s="23"/>
      <c r="B63" s="11"/>
    </row>
    <row r="64" spans="1:2" x14ac:dyDescent="0.2">
      <c r="A64" s="23"/>
      <c r="B64" s="11"/>
    </row>
    <row r="65" spans="1:2" x14ac:dyDescent="0.2">
      <c r="A65" s="23"/>
      <c r="B65" s="11"/>
    </row>
    <row r="66" spans="1:2" x14ac:dyDescent="0.2">
      <c r="A66" s="23"/>
      <c r="B66" s="11"/>
    </row>
    <row r="67" spans="1:2" x14ac:dyDescent="0.2">
      <c r="A67" s="23"/>
      <c r="B67" s="11"/>
    </row>
    <row r="68" spans="1:2" x14ac:dyDescent="0.2">
      <c r="A68" s="23"/>
      <c r="B68" s="11"/>
    </row>
    <row r="69" spans="1:2" x14ac:dyDescent="0.2">
      <c r="A69" s="23"/>
      <c r="B69" s="11"/>
    </row>
    <row r="70" spans="1:2" x14ac:dyDescent="0.2">
      <c r="A70" s="23"/>
      <c r="B70" s="11"/>
    </row>
    <row r="71" spans="1:2" x14ac:dyDescent="0.2">
      <c r="A71" s="23"/>
      <c r="B71" s="11"/>
    </row>
    <row r="72" spans="1:2" x14ac:dyDescent="0.2">
      <c r="A72" s="23"/>
      <c r="B72" s="11"/>
    </row>
    <row r="73" spans="1:2" x14ac:dyDescent="0.2">
      <c r="A73" s="23"/>
      <c r="B73" s="11"/>
    </row>
    <row r="74" spans="1:2" x14ac:dyDescent="0.2">
      <c r="A74" s="23"/>
      <c r="B74" s="11"/>
    </row>
    <row r="75" spans="1:2" x14ac:dyDescent="0.2">
      <c r="A75" s="23"/>
      <c r="B75" s="11"/>
    </row>
    <row r="76" spans="1:2" x14ac:dyDescent="0.2">
      <c r="A76" s="23"/>
      <c r="B76" s="11"/>
    </row>
  </sheetData>
  <mergeCells count="3">
    <mergeCell ref="A41:A52"/>
    <mergeCell ref="A53:A64"/>
    <mergeCell ref="A65:A7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5DDD-0BFA-CD4D-B202-8B799AFBB541}">
  <dimension ref="A1:S82"/>
  <sheetViews>
    <sheetView tabSelected="1" topLeftCell="A62" workbookViewId="0">
      <selection activeCell="J68" sqref="J68"/>
    </sheetView>
  </sheetViews>
  <sheetFormatPr baseColWidth="10" defaultRowHeight="16" x14ac:dyDescent="0.2"/>
  <cols>
    <col min="10" max="10" width="19.83203125" bestFit="1" customWidth="1"/>
  </cols>
  <sheetData>
    <row r="1" spans="1:5" ht="17" thickBot="1" x14ac:dyDescent="0.25">
      <c r="A1" s="1"/>
      <c r="B1" s="2">
        <v>2017</v>
      </c>
      <c r="C1" s="2">
        <v>2018</v>
      </c>
      <c r="D1" s="2">
        <v>2019</v>
      </c>
      <c r="E1" s="2">
        <v>2020</v>
      </c>
    </row>
    <row r="2" spans="1:5" ht="52" thickBot="1" x14ac:dyDescent="0.25">
      <c r="A2" s="2" t="s">
        <v>0</v>
      </c>
      <c r="B2" s="3" t="s">
        <v>1</v>
      </c>
      <c r="C2" s="3" t="s">
        <v>1</v>
      </c>
      <c r="D2" s="3" t="s">
        <v>2</v>
      </c>
      <c r="E2" s="3" t="s">
        <v>1</v>
      </c>
    </row>
    <row r="3" spans="1:5" ht="18" thickBot="1" x14ac:dyDescent="0.25">
      <c r="A3" s="4" t="s">
        <v>3</v>
      </c>
      <c r="B3" s="5">
        <v>242</v>
      </c>
      <c r="C3" s="5">
        <v>263</v>
      </c>
      <c r="D3" s="5">
        <v>282</v>
      </c>
      <c r="E3" s="5">
        <v>306</v>
      </c>
    </row>
    <row r="4" spans="1:5" ht="18" thickBot="1" x14ac:dyDescent="0.25">
      <c r="A4" s="4" t="s">
        <v>4</v>
      </c>
      <c r="B4" s="5">
        <v>235</v>
      </c>
      <c r="C4" s="5">
        <v>238</v>
      </c>
      <c r="D4" s="5">
        <v>255</v>
      </c>
      <c r="E4" s="5">
        <v>280</v>
      </c>
    </row>
    <row r="5" spans="1:5" ht="18" thickBot="1" x14ac:dyDescent="0.25">
      <c r="A5" s="4" t="s">
        <v>5</v>
      </c>
      <c r="B5" s="5">
        <v>232</v>
      </c>
      <c r="C5" s="5">
        <v>247</v>
      </c>
      <c r="D5" s="5">
        <v>245</v>
      </c>
      <c r="E5" s="5">
        <v>270</v>
      </c>
    </row>
    <row r="6" spans="1:5" ht="18" thickBot="1" x14ac:dyDescent="0.25">
      <c r="A6" s="4" t="s">
        <v>6</v>
      </c>
      <c r="B6" s="5">
        <v>178</v>
      </c>
      <c r="C6" s="5">
        <v>191</v>
      </c>
      <c r="D6" s="5">
        <v>205</v>
      </c>
      <c r="E6" s="5">
        <v>210</v>
      </c>
    </row>
    <row r="7" spans="1:5" ht="18" thickBot="1" x14ac:dyDescent="0.25">
      <c r="A7" s="4" t="s">
        <v>7</v>
      </c>
      <c r="B7" s="5">
        <v>184</v>
      </c>
      <c r="C7" s="5">
        <v>193</v>
      </c>
      <c r="D7" s="5">
        <v>210</v>
      </c>
      <c r="E7" s="5">
        <v>214</v>
      </c>
    </row>
    <row r="8" spans="1:5" ht="18" thickBot="1" x14ac:dyDescent="0.25">
      <c r="A8" s="4" t="s">
        <v>8</v>
      </c>
      <c r="B8" s="5">
        <v>140</v>
      </c>
      <c r="C8" s="5">
        <v>149</v>
      </c>
      <c r="D8" s="5">
        <v>160</v>
      </c>
      <c r="E8" s="5">
        <v>175</v>
      </c>
    </row>
    <row r="9" spans="1:5" ht="18" thickBot="1" x14ac:dyDescent="0.25">
      <c r="A9" s="4" t="s">
        <v>9</v>
      </c>
      <c r="B9" s="5">
        <v>145</v>
      </c>
      <c r="C9" s="5">
        <v>157</v>
      </c>
      <c r="D9" s="5">
        <v>165</v>
      </c>
      <c r="E9" s="5">
        <v>182</v>
      </c>
    </row>
    <row r="10" spans="1:5" ht="18" thickBot="1" x14ac:dyDescent="0.25">
      <c r="A10" s="4" t="s">
        <v>10</v>
      </c>
      <c r="B10" s="5">
        <v>152</v>
      </c>
      <c r="C10" s="5">
        <v>160</v>
      </c>
      <c r="D10" s="5">
        <v>175</v>
      </c>
      <c r="E10" s="5">
        <v>193</v>
      </c>
    </row>
    <row r="11" spans="1:5" ht="18" thickBot="1" x14ac:dyDescent="0.25">
      <c r="A11" s="4" t="s">
        <v>11</v>
      </c>
      <c r="B11" s="5">
        <v>110</v>
      </c>
      <c r="C11" s="5">
        <v>122</v>
      </c>
      <c r="D11" s="5">
        <v>126</v>
      </c>
      <c r="E11" s="5">
        <v>130</v>
      </c>
    </row>
    <row r="12" spans="1:5" ht="18" thickBot="1" x14ac:dyDescent="0.25">
      <c r="A12" s="4" t="s">
        <v>12</v>
      </c>
      <c r="B12" s="5">
        <v>130</v>
      </c>
      <c r="C12" s="5">
        <v>130</v>
      </c>
      <c r="D12" s="5">
        <v>148</v>
      </c>
      <c r="E12" s="5">
        <v>155</v>
      </c>
    </row>
    <row r="13" spans="1:5" ht="18" thickBot="1" x14ac:dyDescent="0.25">
      <c r="A13" s="4" t="s">
        <v>13</v>
      </c>
      <c r="B13" s="5">
        <v>152</v>
      </c>
      <c r="C13" s="5">
        <v>167</v>
      </c>
      <c r="D13" s="5">
        <v>173</v>
      </c>
      <c r="E13" s="5">
        <v>182</v>
      </c>
    </row>
    <row r="14" spans="1:5" ht="18" thickBot="1" x14ac:dyDescent="0.25">
      <c r="A14" s="4" t="s">
        <v>14</v>
      </c>
      <c r="B14" s="5">
        <v>206</v>
      </c>
      <c r="C14" s="5">
        <v>230</v>
      </c>
      <c r="D14" s="5">
        <v>235</v>
      </c>
      <c r="E14" s="5">
        <v>255</v>
      </c>
    </row>
    <row r="19" spans="1:16" ht="17" x14ac:dyDescent="0.2">
      <c r="A19" s="12" t="s">
        <v>21</v>
      </c>
      <c r="B19" t="s">
        <v>22</v>
      </c>
      <c r="C19" t="s">
        <v>23</v>
      </c>
      <c r="D19" t="s">
        <v>16</v>
      </c>
      <c r="E19" t="s">
        <v>24</v>
      </c>
      <c r="F19" t="s">
        <v>51</v>
      </c>
      <c r="G19" t="s">
        <v>52</v>
      </c>
      <c r="H19" t="s">
        <v>53</v>
      </c>
      <c r="I19" t="s">
        <v>54</v>
      </c>
      <c r="J19" t="s">
        <v>57</v>
      </c>
    </row>
    <row r="20" spans="1:16" x14ac:dyDescent="0.2">
      <c r="A20" s="24">
        <v>2017</v>
      </c>
      <c r="B20" s="11">
        <v>1</v>
      </c>
      <c r="C20">
        <v>242</v>
      </c>
      <c r="D20" s="7">
        <v>1.4127531236535977</v>
      </c>
      <c r="E20" s="7">
        <f>C20/D20</f>
        <v>171.29673681000304</v>
      </c>
      <c r="F20" s="7">
        <f>$L$36+$L$37*B20</f>
        <v>170.85184211630281</v>
      </c>
      <c r="G20" s="7">
        <f>F20*D20</f>
        <v>241.37147363177809</v>
      </c>
      <c r="H20" s="7">
        <f>C20-G20</f>
        <v>0.62852636822191243</v>
      </c>
      <c r="I20" s="7">
        <f>ABS(H20)</f>
        <v>0.62852636822191243</v>
      </c>
      <c r="J20" s="7">
        <f>H20^2</f>
        <v>0.39504539555022705</v>
      </c>
      <c r="K20" t="s">
        <v>25</v>
      </c>
    </row>
    <row r="21" spans="1:16" ht="17" thickBot="1" x14ac:dyDescent="0.25">
      <c r="A21" s="24"/>
      <c r="B21" s="11">
        <v>2</v>
      </c>
      <c r="C21">
        <v>235</v>
      </c>
      <c r="D21" s="7">
        <v>1.3028866867729427</v>
      </c>
      <c r="E21" s="7">
        <f t="shared" ref="E21:E67" si="0">C21/D21</f>
        <v>180.36871693121694</v>
      </c>
      <c r="F21" s="7">
        <f t="shared" ref="F21:F79" si="1">$L$36+$L$37*B21</f>
        <v>171.81204741631831</v>
      </c>
      <c r="G21" s="7">
        <f t="shared" ref="G21:G79" si="2">F21*D21</f>
        <v>223.85162920592271</v>
      </c>
      <c r="H21" s="7">
        <f t="shared" ref="H21:H67" si="3">C21-G21</f>
        <v>11.148370794077294</v>
      </c>
      <c r="I21" s="7">
        <f>ABS(H21)</f>
        <v>11.148370794077294</v>
      </c>
      <c r="J21" s="7">
        <f t="shared" ref="J21:J66" si="4">H21^2</f>
        <v>124.28617136223561</v>
      </c>
    </row>
    <row r="22" spans="1:16" x14ac:dyDescent="0.2">
      <c r="A22" s="24"/>
      <c r="B22" s="11">
        <v>3</v>
      </c>
      <c r="C22">
        <v>232</v>
      </c>
      <c r="D22" s="7">
        <v>1.2847910383455408</v>
      </c>
      <c r="E22" s="7">
        <f t="shared" si="0"/>
        <v>180.57411133467471</v>
      </c>
      <c r="F22" s="7">
        <f t="shared" si="1"/>
        <v>172.77225271633378</v>
      </c>
      <c r="G22" s="7">
        <f t="shared" si="2"/>
        <v>221.97624196471665</v>
      </c>
      <c r="H22" s="7">
        <f t="shared" si="3"/>
        <v>10.02375803528335</v>
      </c>
      <c r="I22" s="7">
        <f t="shared" ref="I21:I67" si="5">ABS(H22)</f>
        <v>10.02375803528335</v>
      </c>
      <c r="J22" s="7">
        <f>H22^2</f>
        <v>100.47572514990753</v>
      </c>
      <c r="K22" s="16" t="s">
        <v>26</v>
      </c>
      <c r="L22" s="16"/>
    </row>
    <row r="23" spans="1:16" x14ac:dyDescent="0.2">
      <c r="A23" s="24"/>
      <c r="B23" s="11">
        <v>4</v>
      </c>
      <c r="C23">
        <v>178</v>
      </c>
      <c r="D23" s="7">
        <v>1.013356311934511</v>
      </c>
      <c r="E23" s="7">
        <f t="shared" si="0"/>
        <v>175.65391156462584</v>
      </c>
      <c r="F23" s="7">
        <f t="shared" si="1"/>
        <v>173.73245801634926</v>
      </c>
      <c r="G23" s="7">
        <f t="shared" si="2"/>
        <v>176.05288291876496</v>
      </c>
      <c r="H23" s="7">
        <f t="shared" si="3"/>
        <v>1.9471170812350351</v>
      </c>
      <c r="I23" s="7">
        <f t="shared" si="5"/>
        <v>1.9471170812350351</v>
      </c>
      <c r="J23" s="7">
        <f t="shared" si="4"/>
        <v>3.7912649280372426</v>
      </c>
      <c r="K23" s="13" t="s">
        <v>27</v>
      </c>
      <c r="L23" s="13">
        <v>0.9311424243433023</v>
      </c>
    </row>
    <row r="24" spans="1:16" x14ac:dyDescent="0.2">
      <c r="A24" s="24"/>
      <c r="B24" s="11">
        <v>5</v>
      </c>
      <c r="C24">
        <v>184</v>
      </c>
      <c r="D24" s="7">
        <v>1.0353295993106419</v>
      </c>
      <c r="E24" s="7">
        <f t="shared" si="0"/>
        <v>177.72118185601332</v>
      </c>
      <c r="F24" s="7">
        <f t="shared" si="1"/>
        <v>174.69266331636473</v>
      </c>
      <c r="G24" s="7">
        <f t="shared" si="2"/>
        <v>180.86448511384077</v>
      </c>
      <c r="H24" s="7">
        <f t="shared" si="3"/>
        <v>3.1355148861592284</v>
      </c>
      <c r="I24" s="7">
        <f t="shared" si="5"/>
        <v>3.1355148861592284</v>
      </c>
      <c r="J24" s="7">
        <f t="shared" si="4"/>
        <v>9.8314536013261193</v>
      </c>
      <c r="K24" s="13" t="s">
        <v>28</v>
      </c>
      <c r="L24" s="13">
        <v>0.8670262144119224</v>
      </c>
    </row>
    <row r="25" spans="1:16" x14ac:dyDescent="0.2">
      <c r="A25" s="24"/>
      <c r="B25" s="11">
        <v>6</v>
      </c>
      <c r="C25">
        <v>140</v>
      </c>
      <c r="D25" s="7">
        <v>0.80654890133563129</v>
      </c>
      <c r="E25" s="7">
        <f t="shared" si="0"/>
        <v>173.57905982905982</v>
      </c>
      <c r="F25" s="7">
        <f t="shared" si="1"/>
        <v>175.65286861638023</v>
      </c>
      <c r="G25" s="7">
        <f t="shared" si="2"/>
        <v>141.67262819899346</v>
      </c>
      <c r="H25" s="7">
        <f t="shared" si="3"/>
        <v>-1.6726281989934648</v>
      </c>
      <c r="I25" s="7">
        <f t="shared" si="5"/>
        <v>1.6726281989934648</v>
      </c>
      <c r="J25" s="7">
        <f t="shared" si="4"/>
        <v>2.7976850920681215</v>
      </c>
      <c r="K25" s="13" t="s">
        <v>29</v>
      </c>
      <c r="L25" s="13">
        <v>0.8641354799426163</v>
      </c>
    </row>
    <row r="26" spans="1:16" x14ac:dyDescent="0.2">
      <c r="A26" s="24"/>
      <c r="B26" s="11">
        <v>7</v>
      </c>
      <c r="C26">
        <v>145</v>
      </c>
      <c r="D26" s="7">
        <v>0.83886255924170616</v>
      </c>
      <c r="E26" s="7">
        <f t="shared" si="0"/>
        <v>172.85310734463278</v>
      </c>
      <c r="F26" s="7">
        <f t="shared" si="1"/>
        <v>176.61307391639571</v>
      </c>
      <c r="G26" s="7">
        <f t="shared" si="2"/>
        <v>148.15409518105233</v>
      </c>
      <c r="H26" s="7">
        <f t="shared" si="3"/>
        <v>-3.1540951810523268</v>
      </c>
      <c r="I26" s="7">
        <f t="shared" si="5"/>
        <v>3.1540951810523268</v>
      </c>
      <c r="J26" s="7">
        <f t="shared" si="4"/>
        <v>9.94831641113751</v>
      </c>
      <c r="K26" s="13" t="s">
        <v>30</v>
      </c>
      <c r="L26" s="13">
        <v>5.321438528814098</v>
      </c>
    </row>
    <row r="27" spans="1:16" ht="17" thickBot="1" x14ac:dyDescent="0.25">
      <c r="A27" s="24"/>
      <c r="B27" s="11">
        <v>8</v>
      </c>
      <c r="C27">
        <v>152</v>
      </c>
      <c r="D27" s="7">
        <v>0.87893149504523915</v>
      </c>
      <c r="E27" s="7">
        <f t="shared" si="0"/>
        <v>172.93725490196078</v>
      </c>
      <c r="F27" s="7">
        <f t="shared" si="1"/>
        <v>177.57327921641118</v>
      </c>
      <c r="G27" s="7">
        <f t="shared" si="2"/>
        <v>156.07474778176598</v>
      </c>
      <c r="H27" s="7">
        <f t="shared" si="3"/>
        <v>-4.0747477817659785</v>
      </c>
      <c r="I27" s="7">
        <f t="shared" si="5"/>
        <v>4.0747477817659785</v>
      </c>
      <c r="J27" s="7">
        <f t="shared" si="4"/>
        <v>16.603569485006762</v>
      </c>
      <c r="K27" s="14" t="s">
        <v>31</v>
      </c>
      <c r="L27" s="14">
        <v>48</v>
      </c>
    </row>
    <row r="28" spans="1:16" x14ac:dyDescent="0.2">
      <c r="A28" s="24"/>
      <c r="B28" s="11">
        <v>9</v>
      </c>
      <c r="C28">
        <v>110</v>
      </c>
      <c r="D28" s="7">
        <v>0.63076260232658343</v>
      </c>
      <c r="E28" s="7">
        <f t="shared" si="0"/>
        <v>174.39207650273221</v>
      </c>
      <c r="F28" s="7">
        <f t="shared" si="1"/>
        <v>178.53348451642665</v>
      </c>
      <c r="G28" s="7">
        <f t="shared" si="2"/>
        <v>112.61224529601407</v>
      </c>
      <c r="H28" s="7">
        <f t="shared" si="3"/>
        <v>-2.6122452960140663</v>
      </c>
      <c r="I28" s="7">
        <f t="shared" si="5"/>
        <v>2.6122452960140663</v>
      </c>
      <c r="J28" s="7">
        <f t="shared" si="4"/>
        <v>6.8238254865476167</v>
      </c>
    </row>
    <row r="29" spans="1:16" ht="17" thickBot="1" x14ac:dyDescent="0.25">
      <c r="A29" s="24"/>
      <c r="B29" s="11">
        <v>10</v>
      </c>
      <c r="C29">
        <v>130</v>
      </c>
      <c r="D29" s="7">
        <v>0.72770357604480829</v>
      </c>
      <c r="E29" s="7">
        <f t="shared" si="0"/>
        <v>178.64416814683244</v>
      </c>
      <c r="F29" s="7">
        <f t="shared" si="1"/>
        <v>179.49368981644216</v>
      </c>
      <c r="G29" s="7">
        <f t="shared" si="2"/>
        <v>130.61819995690254</v>
      </c>
      <c r="H29" s="7">
        <f t="shared" si="3"/>
        <v>-0.61819995690254359</v>
      </c>
      <c r="I29" s="7">
        <f t="shared" si="5"/>
        <v>0.61819995690254359</v>
      </c>
      <c r="J29" s="7">
        <f t="shared" si="4"/>
        <v>0.38217118671430678</v>
      </c>
      <c r="K29" t="s">
        <v>32</v>
      </c>
    </row>
    <row r="30" spans="1:16" x14ac:dyDescent="0.2">
      <c r="A30" s="24"/>
      <c r="B30" s="11">
        <v>11</v>
      </c>
      <c r="C30">
        <v>152</v>
      </c>
      <c r="D30" s="7">
        <v>0.87117621714778115</v>
      </c>
      <c r="E30" s="7">
        <f t="shared" si="0"/>
        <v>174.47675568743819</v>
      </c>
      <c r="F30" s="7">
        <f t="shared" si="1"/>
        <v>180.45389511645763</v>
      </c>
      <c r="G30" s="7">
        <f t="shared" si="2"/>
        <v>157.20714171713803</v>
      </c>
      <c r="H30" s="7">
        <f t="shared" si="3"/>
        <v>-5.207141717138029</v>
      </c>
      <c r="I30" s="7">
        <f t="shared" si="5"/>
        <v>5.207141717138029</v>
      </c>
      <c r="J30" s="7">
        <f t="shared" si="4"/>
        <v>27.114324862359179</v>
      </c>
      <c r="K30" s="15"/>
      <c r="L30" s="15" t="s">
        <v>37</v>
      </c>
      <c r="M30" s="15" t="s">
        <v>38</v>
      </c>
      <c r="N30" s="15" t="s">
        <v>39</v>
      </c>
      <c r="O30" s="15" t="s">
        <v>40</v>
      </c>
      <c r="P30" s="15" t="s">
        <v>41</v>
      </c>
    </row>
    <row r="31" spans="1:16" x14ac:dyDescent="0.2">
      <c r="A31" s="24"/>
      <c r="B31" s="11">
        <v>12</v>
      </c>
      <c r="C31">
        <v>206</v>
      </c>
      <c r="D31" s="7">
        <v>1.1968978888410169</v>
      </c>
      <c r="E31" s="7">
        <f t="shared" si="0"/>
        <v>172.11159107271416</v>
      </c>
      <c r="F31" s="7">
        <f t="shared" si="1"/>
        <v>181.4141004164731</v>
      </c>
      <c r="G31" s="7">
        <f t="shared" si="2"/>
        <v>217.13415379446892</v>
      </c>
      <c r="H31" s="7">
        <f t="shared" si="3"/>
        <v>-11.134153794468915</v>
      </c>
      <c r="I31" s="7">
        <f t="shared" si="5"/>
        <v>11.134153794468915</v>
      </c>
      <c r="J31" s="7">
        <f t="shared" si="4"/>
        <v>123.96938071888654</v>
      </c>
      <c r="K31" s="13" t="s">
        <v>33</v>
      </c>
      <c r="L31" s="13">
        <v>1</v>
      </c>
      <c r="M31" s="13">
        <v>8493.410737854083</v>
      </c>
      <c r="N31" s="13">
        <v>8493.410737854083</v>
      </c>
      <c r="O31" s="13">
        <v>299.93284530905572</v>
      </c>
      <c r="P31" s="13">
        <v>8.7988605858171925E-22</v>
      </c>
    </row>
    <row r="32" spans="1:16" x14ac:dyDescent="0.2">
      <c r="A32" s="24">
        <v>2018</v>
      </c>
      <c r="B32" s="11">
        <v>13</v>
      </c>
      <c r="C32">
        <v>263</v>
      </c>
      <c r="D32" s="7">
        <v>1.4127531236535977</v>
      </c>
      <c r="E32" s="7">
        <f t="shared" si="0"/>
        <v>186.16132967368097</v>
      </c>
      <c r="F32" s="7">
        <f t="shared" si="1"/>
        <v>182.37430571648858</v>
      </c>
      <c r="G32" s="7">
        <f t="shared" si="2"/>
        <v>257.64987007512542</v>
      </c>
      <c r="H32" s="7">
        <f t="shared" si="3"/>
        <v>5.3501299248745795</v>
      </c>
      <c r="I32" s="7">
        <f t="shared" si="5"/>
        <v>5.3501299248745795</v>
      </c>
      <c r="J32" s="7">
        <f t="shared" si="4"/>
        <v>28.623890213038475</v>
      </c>
      <c r="K32" s="13" t="s">
        <v>34</v>
      </c>
      <c r="L32" s="13">
        <v>46</v>
      </c>
      <c r="M32" s="13">
        <v>1302.6145687335688</v>
      </c>
      <c r="N32" s="13">
        <v>28.317708015947147</v>
      </c>
      <c r="O32" s="13"/>
      <c r="P32" s="13"/>
    </row>
    <row r="33" spans="1:19" ht="17" thickBot="1" x14ac:dyDescent="0.25">
      <c r="A33" s="24"/>
      <c r="B33" s="11">
        <v>14</v>
      </c>
      <c r="C33">
        <v>238</v>
      </c>
      <c r="D33" s="7">
        <v>1.3028866867729427</v>
      </c>
      <c r="E33" s="7">
        <f t="shared" si="0"/>
        <v>182.6712962962963</v>
      </c>
      <c r="F33" s="7">
        <f t="shared" si="1"/>
        <v>183.33451101650408</v>
      </c>
      <c r="G33" s="7">
        <f t="shared" si="2"/>
        <v>238.86409362943056</v>
      </c>
      <c r="H33" s="7">
        <f t="shared" si="3"/>
        <v>-0.86409362943055612</v>
      </c>
      <c r="I33" s="7">
        <f t="shared" si="5"/>
        <v>0.86409362943055612</v>
      </c>
      <c r="J33" s="7">
        <f t="shared" si="4"/>
        <v>0.74665780042247121</v>
      </c>
      <c r="K33" s="14" t="s">
        <v>35</v>
      </c>
      <c r="L33" s="14">
        <v>47</v>
      </c>
      <c r="M33" s="14">
        <v>9796.0253065876514</v>
      </c>
      <c r="N33" s="14"/>
      <c r="O33" s="14"/>
      <c r="P33" s="14"/>
    </row>
    <row r="34" spans="1:19" ht="17" thickBot="1" x14ac:dyDescent="0.25">
      <c r="A34" s="24"/>
      <c r="B34" s="11">
        <v>15</v>
      </c>
      <c r="C34">
        <v>247</v>
      </c>
      <c r="D34" s="7">
        <v>1.2847910383455408</v>
      </c>
      <c r="E34" s="7">
        <f t="shared" si="0"/>
        <v>192.24916163648558</v>
      </c>
      <c r="F34" s="7">
        <f t="shared" si="1"/>
        <v>184.29471631651955</v>
      </c>
      <c r="G34" s="7">
        <f t="shared" si="2"/>
        <v>236.78019993789803</v>
      </c>
      <c r="H34" s="7">
        <f t="shared" si="3"/>
        <v>10.219800062101967</v>
      </c>
      <c r="I34" s="7">
        <f t="shared" si="5"/>
        <v>10.219800062101967</v>
      </c>
      <c r="J34" s="7">
        <f t="shared" si="4"/>
        <v>104.44431330933938</v>
      </c>
    </row>
    <row r="35" spans="1:19" x14ac:dyDescent="0.2">
      <c r="A35" s="24"/>
      <c r="B35" s="11">
        <v>16</v>
      </c>
      <c r="C35">
        <v>191</v>
      </c>
      <c r="D35" s="7">
        <v>1.013356311934511</v>
      </c>
      <c r="E35" s="7">
        <f t="shared" si="0"/>
        <v>188.48256802721087</v>
      </c>
      <c r="F35" s="7">
        <f t="shared" si="1"/>
        <v>185.25492161653503</v>
      </c>
      <c r="G35" s="7">
        <f t="shared" si="2"/>
        <v>187.72924413704885</v>
      </c>
      <c r="H35" s="7">
        <f t="shared" si="3"/>
        <v>3.2707558629511482</v>
      </c>
      <c r="I35" s="7">
        <f t="shared" si="5"/>
        <v>3.2707558629511482</v>
      </c>
      <c r="J35" s="7">
        <f t="shared" si="4"/>
        <v>10.69784391502931</v>
      </c>
      <c r="K35" s="15"/>
      <c r="L35" s="15" t="s">
        <v>42</v>
      </c>
      <c r="M35" s="15" t="s">
        <v>30</v>
      </c>
      <c r="N35" s="15" t="s">
        <v>43</v>
      </c>
      <c r="O35" s="15" t="s">
        <v>44</v>
      </c>
      <c r="P35" s="15" t="s">
        <v>45</v>
      </c>
      <c r="Q35" s="15" t="s">
        <v>46</v>
      </c>
      <c r="R35" s="15" t="s">
        <v>47</v>
      </c>
      <c r="S35" s="15" t="s">
        <v>48</v>
      </c>
    </row>
    <row r="36" spans="1:19" x14ac:dyDescent="0.2">
      <c r="A36" s="24"/>
      <c r="B36" s="11">
        <v>17</v>
      </c>
      <c r="C36">
        <v>193</v>
      </c>
      <c r="D36" s="7">
        <v>1.0353295993106419</v>
      </c>
      <c r="E36" s="7">
        <f t="shared" si="0"/>
        <v>186.41406575114442</v>
      </c>
      <c r="F36" s="7">
        <f t="shared" si="1"/>
        <v>186.2151269165505</v>
      </c>
      <c r="G36" s="7">
        <f t="shared" si="2"/>
        <v>192.79403273609256</v>
      </c>
      <c r="H36" s="7">
        <f t="shared" si="3"/>
        <v>0.20596726390743925</v>
      </c>
      <c r="I36" s="7">
        <f t="shared" si="5"/>
        <v>0.20596726390743925</v>
      </c>
      <c r="J36" s="7">
        <f t="shared" si="4"/>
        <v>4.2422513801516723E-2</v>
      </c>
      <c r="K36" s="13" t="s">
        <v>36</v>
      </c>
      <c r="L36" s="17">
        <v>169.89163681628733</v>
      </c>
      <c r="M36" s="13">
        <v>1.5604877617472146</v>
      </c>
      <c r="N36" s="13">
        <v>108.87085498579405</v>
      </c>
      <c r="O36" s="13">
        <v>3.7654026591494472E-57</v>
      </c>
      <c r="P36" s="13">
        <v>166.75053786849872</v>
      </c>
      <c r="Q36" s="13">
        <v>173.03273576407594</v>
      </c>
      <c r="R36" s="13">
        <v>166.75053786849872</v>
      </c>
      <c r="S36" s="13">
        <v>173.03273576407594</v>
      </c>
    </row>
    <row r="37" spans="1:19" ht="17" thickBot="1" x14ac:dyDescent="0.25">
      <c r="A37" s="24"/>
      <c r="B37" s="11">
        <v>18</v>
      </c>
      <c r="C37">
        <v>149</v>
      </c>
      <c r="D37" s="7">
        <v>0.80654890133563129</v>
      </c>
      <c r="E37" s="7">
        <f t="shared" si="0"/>
        <v>184.73771367521366</v>
      </c>
      <c r="F37" s="7">
        <f t="shared" si="1"/>
        <v>187.17533221656601</v>
      </c>
      <c r="G37" s="7">
        <f t="shared" si="2"/>
        <v>150.96605855640311</v>
      </c>
      <c r="H37" s="7">
        <f t="shared" si="3"/>
        <v>-1.9660585564031123</v>
      </c>
      <c r="I37" s="7">
        <f t="shared" si="5"/>
        <v>1.9660585564031123</v>
      </c>
      <c r="J37" s="7">
        <f t="shared" si="4"/>
        <v>3.86538624720589</v>
      </c>
      <c r="K37" s="14" t="s">
        <v>49</v>
      </c>
      <c r="L37" s="18">
        <v>0.96020530001548132</v>
      </c>
      <c r="M37" s="14">
        <v>5.5443684697288352E-2</v>
      </c>
      <c r="N37" s="14">
        <v>17.318569378244142</v>
      </c>
      <c r="O37" s="14">
        <v>8.7988605858171925E-22</v>
      </c>
      <c r="P37" s="14">
        <v>0.84860295110043305</v>
      </c>
      <c r="Q37" s="14">
        <v>1.0718076489305295</v>
      </c>
      <c r="R37" s="14">
        <v>0.84860295110043305</v>
      </c>
      <c r="S37" s="14">
        <v>1.0718076489305295</v>
      </c>
    </row>
    <row r="38" spans="1:19" x14ac:dyDescent="0.2">
      <c r="A38" s="24"/>
      <c r="B38" s="11">
        <v>19</v>
      </c>
      <c r="C38">
        <v>157</v>
      </c>
      <c r="D38" s="7">
        <v>0.83886255924170616</v>
      </c>
      <c r="E38" s="7">
        <f t="shared" si="0"/>
        <v>187.15819209039549</v>
      </c>
      <c r="F38" s="7">
        <f t="shared" si="1"/>
        <v>188.13553751658148</v>
      </c>
      <c r="G38" s="7">
        <f t="shared" si="2"/>
        <v>157.81985848547356</v>
      </c>
      <c r="H38" s="7">
        <f t="shared" si="3"/>
        <v>-0.81985848547355999</v>
      </c>
      <c r="I38" s="7">
        <f t="shared" si="5"/>
        <v>0.81985848547355999</v>
      </c>
      <c r="J38" s="7">
        <f t="shared" si="4"/>
        <v>0.67216793620299964</v>
      </c>
    </row>
    <row r="39" spans="1:19" x14ac:dyDescent="0.2">
      <c r="A39" s="24"/>
      <c r="B39" s="11">
        <v>20</v>
      </c>
      <c r="C39">
        <v>160</v>
      </c>
      <c r="D39" s="7">
        <v>0.87893149504523915</v>
      </c>
      <c r="E39" s="7">
        <f t="shared" si="0"/>
        <v>182.0392156862745</v>
      </c>
      <c r="F39" s="7">
        <f t="shared" si="1"/>
        <v>189.09574281659695</v>
      </c>
      <c r="G39" s="7">
        <f t="shared" si="2"/>
        <v>166.20220394048161</v>
      </c>
      <c r="H39" s="7">
        <f t="shared" si="3"/>
        <v>-6.2022039404816098</v>
      </c>
      <c r="I39" s="7">
        <f t="shared" si="5"/>
        <v>6.2022039404816098</v>
      </c>
      <c r="J39" s="7">
        <f t="shared" si="4"/>
        <v>38.467333719325609</v>
      </c>
    </row>
    <row r="40" spans="1:19" x14ac:dyDescent="0.2">
      <c r="A40" s="24"/>
      <c r="B40" s="11">
        <v>21</v>
      </c>
      <c r="C40">
        <v>122</v>
      </c>
      <c r="D40" s="7">
        <v>0.63076260232658343</v>
      </c>
      <c r="E40" s="7">
        <f t="shared" si="0"/>
        <v>193.41666666666666</v>
      </c>
      <c r="F40" s="7">
        <f t="shared" si="1"/>
        <v>190.05594811661243</v>
      </c>
      <c r="G40" s="7">
        <f t="shared" si="2"/>
        <v>119.88018442168058</v>
      </c>
      <c r="H40" s="7">
        <f t="shared" si="3"/>
        <v>2.1198155783194181</v>
      </c>
      <c r="I40" s="7">
        <f t="shared" si="5"/>
        <v>2.1198155783194181</v>
      </c>
      <c r="J40" s="7">
        <f t="shared" si="4"/>
        <v>4.4936180860856894</v>
      </c>
      <c r="K40" s="19" t="s">
        <v>50</v>
      </c>
      <c r="L40" s="19"/>
    </row>
    <row r="41" spans="1:19" x14ac:dyDescent="0.2">
      <c r="A41" s="24"/>
      <c r="B41" s="11">
        <v>22</v>
      </c>
      <c r="C41">
        <v>130</v>
      </c>
      <c r="D41" s="7">
        <v>0.72770357604480829</v>
      </c>
      <c r="E41" s="7">
        <f t="shared" si="0"/>
        <v>178.64416814683244</v>
      </c>
      <c r="F41" s="7">
        <f t="shared" si="1"/>
        <v>191.01615341662793</v>
      </c>
      <c r="G41" s="7">
        <f t="shared" si="2"/>
        <v>139.00313792360387</v>
      </c>
      <c r="H41" s="7">
        <f t="shared" si="3"/>
        <v>-9.0031379236038731</v>
      </c>
      <c r="I41" s="7">
        <f t="shared" si="5"/>
        <v>9.0031379236038731</v>
      </c>
      <c r="J41" s="7">
        <f t="shared" si="4"/>
        <v>81.056492471434254</v>
      </c>
    </row>
    <row r="42" spans="1:19" x14ac:dyDescent="0.2">
      <c r="A42" s="24"/>
      <c r="B42" s="11">
        <v>23</v>
      </c>
      <c r="C42">
        <v>167</v>
      </c>
      <c r="D42" s="7">
        <v>0.87117621714778115</v>
      </c>
      <c r="E42" s="7">
        <f t="shared" si="0"/>
        <v>191.69485657764588</v>
      </c>
      <c r="F42" s="7">
        <f t="shared" si="1"/>
        <v>191.9763587166434</v>
      </c>
      <c r="G42" s="7">
        <f t="shared" si="2"/>
        <v>167.24523796857088</v>
      </c>
      <c r="H42" s="7">
        <f t="shared" si="3"/>
        <v>-0.24523796857087632</v>
      </c>
      <c r="I42" s="7">
        <f t="shared" si="5"/>
        <v>0.24523796857087632</v>
      </c>
      <c r="J42" s="7">
        <f t="shared" si="4"/>
        <v>6.014166122877012E-2</v>
      </c>
    </row>
    <row r="43" spans="1:19" x14ac:dyDescent="0.2">
      <c r="A43" s="24"/>
      <c r="B43" s="11">
        <v>24</v>
      </c>
      <c r="C43">
        <v>230</v>
      </c>
      <c r="D43" s="7">
        <v>1.1968978888410169</v>
      </c>
      <c r="E43" s="7">
        <f t="shared" si="0"/>
        <v>192.16342692584593</v>
      </c>
      <c r="F43" s="7">
        <f t="shared" si="1"/>
        <v>192.93656401665888</v>
      </c>
      <c r="G43" s="7">
        <f t="shared" si="2"/>
        <v>230.92536615177872</v>
      </c>
      <c r="H43" s="7">
        <f t="shared" si="3"/>
        <v>-0.92536615177871795</v>
      </c>
      <c r="I43" s="7">
        <f t="shared" si="5"/>
        <v>0.92536615177871795</v>
      </c>
      <c r="J43" s="7">
        <f t="shared" si="4"/>
        <v>0.85630251485775322</v>
      </c>
    </row>
    <row r="44" spans="1:19" x14ac:dyDescent="0.2">
      <c r="A44" s="23">
        <v>2019</v>
      </c>
      <c r="B44" s="11">
        <v>25</v>
      </c>
      <c r="C44">
        <v>282</v>
      </c>
      <c r="D44" s="7">
        <v>1.4127531236535977</v>
      </c>
      <c r="E44" s="7">
        <f t="shared" si="0"/>
        <v>199.61024702653245</v>
      </c>
      <c r="F44" s="7">
        <f t="shared" si="1"/>
        <v>193.89676931667435</v>
      </c>
      <c r="G44" s="7">
        <f t="shared" si="2"/>
        <v>273.92826651847275</v>
      </c>
      <c r="H44" s="7">
        <f t="shared" si="3"/>
        <v>8.0717334815272466</v>
      </c>
      <c r="I44" s="7">
        <f t="shared" si="5"/>
        <v>8.0717334815272466</v>
      </c>
      <c r="J44" s="7">
        <f t="shared" si="4"/>
        <v>65.15288139680797</v>
      </c>
    </row>
    <row r="45" spans="1:19" x14ac:dyDescent="0.2">
      <c r="A45" s="23"/>
      <c r="B45" s="11">
        <v>26</v>
      </c>
      <c r="C45">
        <v>255</v>
      </c>
      <c r="D45" s="7">
        <v>1.3028866867729427</v>
      </c>
      <c r="E45" s="7">
        <f t="shared" si="0"/>
        <v>195.71924603174602</v>
      </c>
      <c r="F45" s="7">
        <f t="shared" si="1"/>
        <v>194.85697461668985</v>
      </c>
      <c r="G45" s="7">
        <f t="shared" si="2"/>
        <v>253.87655805293844</v>
      </c>
      <c r="H45" s="7">
        <f t="shared" si="3"/>
        <v>1.1234419470615649</v>
      </c>
      <c r="I45" s="7">
        <f t="shared" si="5"/>
        <v>1.1234419470615649</v>
      </c>
      <c r="J45" s="7">
        <f t="shared" si="4"/>
        <v>1.2621218084174799</v>
      </c>
    </row>
    <row r="46" spans="1:19" x14ac:dyDescent="0.2">
      <c r="A46" s="23"/>
      <c r="B46" s="11">
        <v>27</v>
      </c>
      <c r="C46">
        <v>245</v>
      </c>
      <c r="D46" s="7">
        <v>1.2847910383455408</v>
      </c>
      <c r="E46" s="7">
        <f t="shared" si="0"/>
        <v>190.69248826291079</v>
      </c>
      <c r="F46" s="7">
        <f t="shared" si="1"/>
        <v>195.81717991670533</v>
      </c>
      <c r="G46" s="7">
        <f t="shared" si="2"/>
        <v>251.58415791107942</v>
      </c>
      <c r="H46" s="7">
        <f t="shared" si="3"/>
        <v>-6.5841579110794157</v>
      </c>
      <c r="I46" s="7">
        <f t="shared" si="5"/>
        <v>6.5841579110794157</v>
      </c>
      <c r="J46" s="7">
        <f t="shared" si="4"/>
        <v>43.351135398029655</v>
      </c>
    </row>
    <row r="47" spans="1:19" x14ac:dyDescent="0.2">
      <c r="A47" s="23"/>
      <c r="B47" s="11">
        <v>28</v>
      </c>
      <c r="C47">
        <v>205</v>
      </c>
      <c r="D47" s="7">
        <v>1.013356311934511</v>
      </c>
      <c r="E47" s="7">
        <f t="shared" si="0"/>
        <v>202.29804421768708</v>
      </c>
      <c r="F47" s="7">
        <f t="shared" si="1"/>
        <v>196.7773852167208</v>
      </c>
      <c r="G47" s="7">
        <f t="shared" si="2"/>
        <v>199.40560535533277</v>
      </c>
      <c r="H47" s="7">
        <f t="shared" si="3"/>
        <v>5.5943946446672328</v>
      </c>
      <c r="I47" s="7">
        <f t="shared" si="5"/>
        <v>5.5943946446672328</v>
      </c>
      <c r="J47" s="7">
        <f t="shared" si="4"/>
        <v>31.297251440281414</v>
      </c>
    </row>
    <row r="48" spans="1:19" x14ac:dyDescent="0.2">
      <c r="A48" s="23"/>
      <c r="B48" s="11">
        <v>29</v>
      </c>
      <c r="C48">
        <v>210</v>
      </c>
      <c r="D48" s="7">
        <v>1.0353295993106419</v>
      </c>
      <c r="E48" s="7">
        <f t="shared" si="0"/>
        <v>202.83395755305867</v>
      </c>
      <c r="F48" s="7">
        <f t="shared" si="1"/>
        <v>197.7375905167363</v>
      </c>
      <c r="G48" s="7">
        <f t="shared" si="2"/>
        <v>204.72358035834438</v>
      </c>
      <c r="H48" s="7">
        <f t="shared" si="3"/>
        <v>5.2764196416556217</v>
      </c>
      <c r="I48" s="7">
        <f t="shared" si="5"/>
        <v>5.2764196416556217</v>
      </c>
      <c r="J48" s="7">
        <f t="shared" si="4"/>
        <v>27.840604234849238</v>
      </c>
    </row>
    <row r="49" spans="1:10" x14ac:dyDescent="0.2">
      <c r="A49" s="23"/>
      <c r="B49" s="11">
        <v>30</v>
      </c>
      <c r="C49">
        <v>160</v>
      </c>
      <c r="D49" s="7">
        <v>0.80654890133563129</v>
      </c>
      <c r="E49" s="7">
        <f t="shared" si="0"/>
        <v>198.37606837606836</v>
      </c>
      <c r="F49" s="7">
        <f t="shared" si="1"/>
        <v>198.69779581675178</v>
      </c>
      <c r="G49" s="7">
        <f t="shared" si="2"/>
        <v>160.25948891381273</v>
      </c>
      <c r="H49" s="7">
        <f t="shared" si="3"/>
        <v>-0.25948891381273143</v>
      </c>
      <c r="I49" s="7">
        <f t="shared" si="5"/>
        <v>0.25948891381273143</v>
      </c>
      <c r="J49" s="7">
        <f t="shared" si="4"/>
        <v>6.7334496391711157E-2</v>
      </c>
    </row>
    <row r="50" spans="1:10" x14ac:dyDescent="0.2">
      <c r="A50" s="23"/>
      <c r="B50" s="11">
        <v>31</v>
      </c>
      <c r="C50">
        <v>165</v>
      </c>
      <c r="D50" s="7">
        <v>0.83886255924170616</v>
      </c>
      <c r="E50" s="7">
        <f t="shared" si="0"/>
        <v>196.69491525423729</v>
      </c>
      <c r="F50" s="7">
        <f t="shared" si="1"/>
        <v>199.65800111676725</v>
      </c>
      <c r="G50" s="7">
        <f t="shared" si="2"/>
        <v>167.48562178989479</v>
      </c>
      <c r="H50" s="7">
        <f t="shared" si="3"/>
        <v>-2.4856217898947932</v>
      </c>
      <c r="I50" s="7">
        <f t="shared" si="5"/>
        <v>2.4856217898947932</v>
      </c>
      <c r="J50" s="7">
        <f t="shared" si="4"/>
        <v>6.1783156823997958</v>
      </c>
    </row>
    <row r="51" spans="1:10" x14ac:dyDescent="0.2">
      <c r="A51" s="23"/>
      <c r="B51" s="11">
        <v>32</v>
      </c>
      <c r="C51">
        <v>175</v>
      </c>
      <c r="D51" s="7">
        <v>0.87893149504523915</v>
      </c>
      <c r="E51" s="7">
        <f t="shared" si="0"/>
        <v>199.10539215686273</v>
      </c>
      <c r="F51" s="7">
        <f t="shared" si="1"/>
        <v>200.61820641678273</v>
      </c>
      <c r="G51" s="7">
        <f t="shared" si="2"/>
        <v>176.32966009919724</v>
      </c>
      <c r="H51" s="7">
        <f t="shared" si="3"/>
        <v>-1.3296600991972412</v>
      </c>
      <c r="I51" s="7">
        <f t="shared" si="5"/>
        <v>1.3296600991972412</v>
      </c>
      <c r="J51" s="7">
        <f t="shared" si="4"/>
        <v>1.7679959793972171</v>
      </c>
    </row>
    <row r="52" spans="1:10" x14ac:dyDescent="0.2">
      <c r="A52" s="23"/>
      <c r="B52" s="11">
        <v>33</v>
      </c>
      <c r="C52">
        <v>126</v>
      </c>
      <c r="D52" s="7">
        <v>0.63076260232658343</v>
      </c>
      <c r="E52" s="7">
        <f t="shared" si="0"/>
        <v>199.75819672131146</v>
      </c>
      <c r="F52" s="7">
        <f t="shared" si="1"/>
        <v>201.5784117167982</v>
      </c>
      <c r="G52" s="7">
        <f t="shared" si="2"/>
        <v>127.14812354734708</v>
      </c>
      <c r="H52" s="7">
        <f t="shared" si="3"/>
        <v>-1.1481235473470832</v>
      </c>
      <c r="I52" s="7">
        <f t="shared" si="5"/>
        <v>1.1481235473470832</v>
      </c>
      <c r="J52" s="7">
        <f t="shared" si="4"/>
        <v>1.31818767997285</v>
      </c>
    </row>
    <row r="53" spans="1:10" x14ac:dyDescent="0.2">
      <c r="A53" s="23"/>
      <c r="B53" s="11">
        <v>34</v>
      </c>
      <c r="C53">
        <v>148</v>
      </c>
      <c r="D53" s="7">
        <v>0.72770357604480829</v>
      </c>
      <c r="E53" s="7">
        <f t="shared" si="0"/>
        <v>203.37951450562463</v>
      </c>
      <c r="F53" s="7">
        <f t="shared" si="1"/>
        <v>202.5386170168137</v>
      </c>
      <c r="G53" s="7">
        <f t="shared" si="2"/>
        <v>147.3880758903052</v>
      </c>
      <c r="H53" s="7">
        <f t="shared" si="3"/>
        <v>0.61192410969479738</v>
      </c>
      <c r="I53" s="7">
        <f t="shared" si="5"/>
        <v>0.61192410969479738</v>
      </c>
      <c r="J53" s="7">
        <f t="shared" si="4"/>
        <v>0.37445111602577041</v>
      </c>
    </row>
    <row r="54" spans="1:10" x14ac:dyDescent="0.2">
      <c r="A54" s="23"/>
      <c r="B54" s="11">
        <v>35</v>
      </c>
      <c r="C54">
        <v>173</v>
      </c>
      <c r="D54" s="7">
        <v>0.87117621714778115</v>
      </c>
      <c r="E54" s="7">
        <f t="shared" si="0"/>
        <v>198.58209693372896</v>
      </c>
      <c r="F54" s="7">
        <f t="shared" si="1"/>
        <v>203.49882231682918</v>
      </c>
      <c r="G54" s="7">
        <f t="shared" si="2"/>
        <v>177.2833342200037</v>
      </c>
      <c r="H54" s="7">
        <f t="shared" si="3"/>
        <v>-4.2833342200036952</v>
      </c>
      <c r="I54" s="7">
        <f t="shared" si="5"/>
        <v>4.2833342200036952</v>
      </c>
      <c r="J54" s="7">
        <f t="shared" si="4"/>
        <v>18.346952040254664</v>
      </c>
    </row>
    <row r="55" spans="1:10" x14ac:dyDescent="0.2">
      <c r="A55" s="23"/>
      <c r="B55" s="11">
        <v>36</v>
      </c>
      <c r="C55">
        <v>235</v>
      </c>
      <c r="D55" s="7">
        <v>1.1968978888410169</v>
      </c>
      <c r="E55" s="7">
        <f t="shared" si="0"/>
        <v>196.34089272858171</v>
      </c>
      <c r="F55" s="7">
        <f t="shared" si="1"/>
        <v>204.45902761684465</v>
      </c>
      <c r="G55" s="7">
        <f t="shared" si="2"/>
        <v>244.71657850908852</v>
      </c>
      <c r="H55" s="7">
        <f t="shared" si="3"/>
        <v>-9.7165785090885208</v>
      </c>
      <c r="I55" s="7">
        <f t="shared" si="5"/>
        <v>9.7165785090885208</v>
      </c>
      <c r="J55" s="7">
        <f t="shared" si="4"/>
        <v>94.411897923280904</v>
      </c>
    </row>
    <row r="56" spans="1:10" x14ac:dyDescent="0.2">
      <c r="A56" s="23">
        <v>2020</v>
      </c>
      <c r="B56" s="11">
        <v>37</v>
      </c>
      <c r="C56">
        <v>306</v>
      </c>
      <c r="D56" s="7">
        <v>1.4127531236535977</v>
      </c>
      <c r="E56" s="7">
        <f t="shared" si="0"/>
        <v>216.59835315645012</v>
      </c>
      <c r="F56" s="7">
        <f t="shared" si="1"/>
        <v>205.41923291686015</v>
      </c>
      <c r="G56" s="7">
        <f t="shared" si="2"/>
        <v>290.20666296182014</v>
      </c>
      <c r="H56" s="7">
        <f t="shared" si="3"/>
        <v>15.793337038179857</v>
      </c>
      <c r="I56" s="7">
        <f t="shared" si="5"/>
        <v>15.793337038179857</v>
      </c>
      <c r="J56" s="7">
        <f t="shared" si="4"/>
        <v>249.42949480154368</v>
      </c>
    </row>
    <row r="57" spans="1:10" x14ac:dyDescent="0.2">
      <c r="A57" s="23"/>
      <c r="B57" s="11">
        <v>38</v>
      </c>
      <c r="C57">
        <v>280</v>
      </c>
      <c r="D57" s="7">
        <v>1.3028866867729427</v>
      </c>
      <c r="E57" s="7">
        <f t="shared" si="0"/>
        <v>214.90740740740739</v>
      </c>
      <c r="F57" s="7">
        <f t="shared" si="1"/>
        <v>206.37943821687563</v>
      </c>
      <c r="G57" s="7">
        <f t="shared" si="2"/>
        <v>268.88902247644631</v>
      </c>
      <c r="H57" s="7">
        <f t="shared" si="3"/>
        <v>11.110977523553686</v>
      </c>
      <c r="I57" s="7">
        <f t="shared" si="5"/>
        <v>11.110977523553686</v>
      </c>
      <c r="J57" s="7">
        <f t="shared" si="4"/>
        <v>123.4538215289152</v>
      </c>
    </row>
    <row r="58" spans="1:10" x14ac:dyDescent="0.2">
      <c r="A58" s="23"/>
      <c r="B58" s="11">
        <v>39</v>
      </c>
      <c r="C58">
        <v>270</v>
      </c>
      <c r="D58" s="7">
        <v>1.2847910383455408</v>
      </c>
      <c r="E58" s="7">
        <f t="shared" si="0"/>
        <v>210.15090543259558</v>
      </c>
      <c r="F58" s="7">
        <f t="shared" si="1"/>
        <v>207.3396435168911</v>
      </c>
      <c r="G58" s="7">
        <f t="shared" si="2"/>
        <v>266.3881158842608</v>
      </c>
      <c r="H58" s="7">
        <f t="shared" si="3"/>
        <v>3.6118841157392012</v>
      </c>
      <c r="I58" s="7">
        <f t="shared" si="5"/>
        <v>3.6118841157392012</v>
      </c>
      <c r="J58" s="7">
        <f t="shared" si="4"/>
        <v>13.045706865529151</v>
      </c>
    </row>
    <row r="59" spans="1:10" x14ac:dyDescent="0.2">
      <c r="A59" s="23"/>
      <c r="B59" s="11">
        <v>40</v>
      </c>
      <c r="C59">
        <v>210</v>
      </c>
      <c r="D59" s="7">
        <v>1.013356311934511</v>
      </c>
      <c r="E59" s="7">
        <f t="shared" si="0"/>
        <v>207.23214285714286</v>
      </c>
      <c r="F59" s="7">
        <f t="shared" si="1"/>
        <v>208.29984881690658</v>
      </c>
      <c r="G59" s="7">
        <f t="shared" si="2"/>
        <v>211.08196657361668</v>
      </c>
      <c r="H59" s="7">
        <f t="shared" si="3"/>
        <v>-1.0819665736166826</v>
      </c>
      <c r="I59" s="7">
        <f t="shared" si="5"/>
        <v>1.0819665736166826</v>
      </c>
      <c r="J59" s="7">
        <f t="shared" si="4"/>
        <v>1.1706516664238242</v>
      </c>
    </row>
    <row r="60" spans="1:10" x14ac:dyDescent="0.2">
      <c r="A60" s="23"/>
      <c r="B60" s="11">
        <v>41</v>
      </c>
      <c r="C60">
        <v>214</v>
      </c>
      <c r="D60" s="7">
        <v>1.0353295993106419</v>
      </c>
      <c r="E60" s="7">
        <f t="shared" si="0"/>
        <v>206.69746150645028</v>
      </c>
      <c r="F60" s="7">
        <f t="shared" si="1"/>
        <v>209.26005411692205</v>
      </c>
      <c r="G60" s="7">
        <f t="shared" si="2"/>
        <v>216.65312798059617</v>
      </c>
      <c r="H60" s="7">
        <f t="shared" si="3"/>
        <v>-2.6531279805961674</v>
      </c>
      <c r="I60" s="7">
        <f t="shared" si="5"/>
        <v>2.6531279805961674</v>
      </c>
      <c r="J60" s="7">
        <f t="shared" si="4"/>
        <v>7.0390880814222969</v>
      </c>
    </row>
    <row r="61" spans="1:10" x14ac:dyDescent="0.2">
      <c r="A61" s="23"/>
      <c r="B61" s="11">
        <v>42</v>
      </c>
      <c r="C61">
        <v>175</v>
      </c>
      <c r="D61" s="7">
        <v>0.80654890133563129</v>
      </c>
      <c r="E61" s="7">
        <f t="shared" si="0"/>
        <v>216.97382478632477</v>
      </c>
      <c r="F61" s="7">
        <f t="shared" si="1"/>
        <v>210.22025941693755</v>
      </c>
      <c r="G61" s="7">
        <f t="shared" si="2"/>
        <v>169.55291927122238</v>
      </c>
      <c r="H61" s="7">
        <f t="shared" si="3"/>
        <v>5.4470807287776211</v>
      </c>
      <c r="I61" s="7">
        <f t="shared" si="5"/>
        <v>5.4470807287776211</v>
      </c>
      <c r="J61" s="7">
        <f t="shared" si="4"/>
        <v>29.67068846582054</v>
      </c>
    </row>
    <row r="62" spans="1:10" x14ac:dyDescent="0.2">
      <c r="A62" s="23"/>
      <c r="B62" s="11">
        <v>43</v>
      </c>
      <c r="C62">
        <v>182</v>
      </c>
      <c r="D62" s="7">
        <v>0.83886255924170616</v>
      </c>
      <c r="E62" s="7">
        <f t="shared" si="0"/>
        <v>216.96045197740114</v>
      </c>
      <c r="F62" s="7">
        <f t="shared" si="1"/>
        <v>211.18046471695303</v>
      </c>
      <c r="G62" s="7">
        <f t="shared" si="2"/>
        <v>177.15138509431605</v>
      </c>
      <c r="H62" s="7">
        <f t="shared" si="3"/>
        <v>4.8486149056839452</v>
      </c>
      <c r="I62" s="7">
        <f t="shared" si="5"/>
        <v>4.8486149056839452</v>
      </c>
      <c r="J62" s="7">
        <f t="shared" si="4"/>
        <v>23.509066503620531</v>
      </c>
    </row>
    <row r="63" spans="1:10" x14ac:dyDescent="0.2">
      <c r="A63" s="23"/>
      <c r="B63" s="11">
        <v>44</v>
      </c>
      <c r="C63">
        <v>193</v>
      </c>
      <c r="D63" s="7">
        <v>0.87893149504523915</v>
      </c>
      <c r="E63" s="7">
        <f t="shared" si="0"/>
        <v>219.58480392156861</v>
      </c>
      <c r="F63" s="7">
        <f t="shared" si="1"/>
        <v>212.1406700169685</v>
      </c>
      <c r="G63" s="7">
        <f t="shared" si="2"/>
        <v>186.45711625791287</v>
      </c>
      <c r="H63" s="7">
        <f t="shared" si="3"/>
        <v>6.5428837420871275</v>
      </c>
      <c r="I63" s="7">
        <f t="shared" si="5"/>
        <v>6.5428837420871275</v>
      </c>
      <c r="J63" s="7">
        <f t="shared" si="4"/>
        <v>42.80932766246805</v>
      </c>
    </row>
    <row r="64" spans="1:10" x14ac:dyDescent="0.2">
      <c r="A64" s="23"/>
      <c r="B64" s="11">
        <v>45</v>
      </c>
      <c r="C64">
        <v>130</v>
      </c>
      <c r="D64" s="7">
        <v>0.63076260232658343</v>
      </c>
      <c r="E64" s="7">
        <f t="shared" si="0"/>
        <v>206.09972677595627</v>
      </c>
      <c r="F64" s="7">
        <f t="shared" si="1"/>
        <v>213.100875316984</v>
      </c>
      <c r="G64" s="7">
        <f t="shared" si="2"/>
        <v>134.41606267301361</v>
      </c>
      <c r="H64" s="7">
        <f t="shared" si="3"/>
        <v>-4.416062673013613</v>
      </c>
      <c r="I64" s="7">
        <f t="shared" si="5"/>
        <v>4.416062673013613</v>
      </c>
      <c r="J64" s="7">
        <f t="shared" si="4"/>
        <v>19.501609531984137</v>
      </c>
    </row>
    <row r="65" spans="1:11" x14ac:dyDescent="0.2">
      <c r="A65" s="23"/>
      <c r="B65" s="11">
        <v>46</v>
      </c>
      <c r="C65">
        <v>155</v>
      </c>
      <c r="D65" s="7">
        <v>0.72770357604480829</v>
      </c>
      <c r="E65" s="7">
        <f t="shared" si="0"/>
        <v>212.99881586737715</v>
      </c>
      <c r="F65" s="7">
        <f t="shared" si="1"/>
        <v>214.06108061699948</v>
      </c>
      <c r="G65" s="7">
        <f t="shared" si="2"/>
        <v>155.7730138570065</v>
      </c>
      <c r="H65" s="7">
        <f t="shared" si="3"/>
        <v>-0.77301385700650371</v>
      </c>
      <c r="I65" s="7">
        <f t="shared" si="5"/>
        <v>0.77301385700650371</v>
      </c>
      <c r="J65" s="7">
        <f t="shared" si="4"/>
        <v>0.59755042312407136</v>
      </c>
    </row>
    <row r="66" spans="1:11" x14ac:dyDescent="0.2">
      <c r="A66" s="23"/>
      <c r="B66" s="11">
        <v>47</v>
      </c>
      <c r="C66">
        <v>182</v>
      </c>
      <c r="D66" s="7">
        <v>0.87117621714778115</v>
      </c>
      <c r="E66" s="7">
        <f t="shared" si="0"/>
        <v>208.9129574678536</v>
      </c>
      <c r="F66" s="7">
        <f t="shared" si="1"/>
        <v>215.02128591701495</v>
      </c>
      <c r="G66" s="7">
        <f t="shared" si="2"/>
        <v>187.32143047143654</v>
      </c>
      <c r="H66" s="7">
        <f t="shared" si="3"/>
        <v>-5.3214304714365426</v>
      </c>
      <c r="I66" s="7">
        <f t="shared" si="5"/>
        <v>5.3214304714365426</v>
      </c>
      <c r="J66" s="7">
        <f t="shared" si="4"/>
        <v>28.317622262333344</v>
      </c>
    </row>
    <row r="67" spans="1:11" x14ac:dyDescent="0.2">
      <c r="A67" s="23"/>
      <c r="B67" s="11">
        <v>48</v>
      </c>
      <c r="C67">
        <v>255</v>
      </c>
      <c r="D67" s="7">
        <v>1.1968978888410169</v>
      </c>
      <c r="E67" s="7">
        <f t="shared" si="0"/>
        <v>213.05075593952483</v>
      </c>
      <c r="F67" s="7">
        <f t="shared" si="1"/>
        <v>215.98149121703045</v>
      </c>
      <c r="G67" s="7">
        <f t="shared" si="2"/>
        <v>258.50779086639835</v>
      </c>
      <c r="H67" s="7">
        <f t="shared" si="3"/>
        <v>-3.5077908663983521</v>
      </c>
      <c r="I67" s="7">
        <f t="shared" si="5"/>
        <v>3.5077908663983521</v>
      </c>
      <c r="J67" s="7">
        <f>H67^2</f>
        <v>12.304596762387702</v>
      </c>
    </row>
    <row r="68" spans="1:11" x14ac:dyDescent="0.2">
      <c r="A68" s="23">
        <v>2021</v>
      </c>
      <c r="B68" s="11">
        <v>49</v>
      </c>
      <c r="D68" s="7">
        <v>1.4127531236535977</v>
      </c>
      <c r="F68" s="7">
        <f t="shared" si="1"/>
        <v>216.94169651704593</v>
      </c>
      <c r="G68" s="20">
        <f>F68*D68</f>
        <v>306.48505940516748</v>
      </c>
      <c r="H68" s="21" t="s">
        <v>55</v>
      </c>
      <c r="I68" s="22">
        <f>AVERAGE(I20:I67)</f>
        <v>4.3362911193818388</v>
      </c>
      <c r="J68" s="22">
        <f>AVERAGE(J20:J67)</f>
        <v>32.138830371238122</v>
      </c>
      <c r="K68" s="21" t="s">
        <v>58</v>
      </c>
    </row>
    <row r="69" spans="1:11" x14ac:dyDescent="0.2">
      <c r="A69" s="23"/>
      <c r="B69" s="11">
        <v>50</v>
      </c>
      <c r="D69" s="7">
        <v>1.3028866867729427</v>
      </c>
      <c r="F69" s="7">
        <f t="shared" si="1"/>
        <v>217.9019018170614</v>
      </c>
      <c r="G69" s="20">
        <f t="shared" si="2"/>
        <v>283.90148689995419</v>
      </c>
      <c r="H69" s="21" t="s">
        <v>56</v>
      </c>
      <c r="I69" s="22">
        <f>I68/B82</f>
        <v>2.24194284500569E-2</v>
      </c>
    </row>
    <row r="70" spans="1:11" x14ac:dyDescent="0.2">
      <c r="A70" s="23"/>
      <c r="B70" s="11">
        <v>51</v>
      </c>
      <c r="D70" s="7">
        <v>1.2847910383455408</v>
      </c>
      <c r="F70" s="7">
        <f t="shared" si="1"/>
        <v>218.86210711707687</v>
      </c>
      <c r="G70" s="20">
        <f t="shared" si="2"/>
        <v>281.19207385744215</v>
      </c>
    </row>
    <row r="71" spans="1:11" x14ac:dyDescent="0.2">
      <c r="A71" s="23"/>
      <c r="B71" s="11">
        <v>52</v>
      </c>
      <c r="D71" s="7">
        <v>1.013356311934511</v>
      </c>
      <c r="F71" s="7">
        <f t="shared" si="1"/>
        <v>219.82231241709235</v>
      </c>
      <c r="G71" s="20">
        <f t="shared" si="2"/>
        <v>222.75832779190057</v>
      </c>
    </row>
    <row r="72" spans="1:11" x14ac:dyDescent="0.2">
      <c r="A72" s="23"/>
      <c r="B72" s="11">
        <v>53</v>
      </c>
      <c r="D72" s="7">
        <v>1.0353295993106419</v>
      </c>
      <c r="F72" s="7">
        <f t="shared" si="1"/>
        <v>220.78251771710785</v>
      </c>
      <c r="G72" s="20">
        <f>F72*D72</f>
        <v>228.58267560284798</v>
      </c>
    </row>
    <row r="73" spans="1:11" x14ac:dyDescent="0.2">
      <c r="A73" s="23"/>
      <c r="B73" s="11">
        <v>54</v>
      </c>
      <c r="D73" s="7">
        <v>0.80654890133563129</v>
      </c>
      <c r="F73" s="7">
        <f t="shared" si="1"/>
        <v>221.74272301712332</v>
      </c>
      <c r="G73" s="20">
        <f t="shared" si="2"/>
        <v>178.84634962863203</v>
      </c>
    </row>
    <row r="74" spans="1:11" x14ac:dyDescent="0.2">
      <c r="A74" s="23"/>
      <c r="B74" s="11">
        <v>55</v>
      </c>
      <c r="D74" s="7">
        <v>0.83886255924170616</v>
      </c>
      <c r="F74" s="7">
        <f t="shared" si="1"/>
        <v>222.7029283171388</v>
      </c>
      <c r="G74" s="20">
        <f t="shared" si="2"/>
        <v>186.81714839873729</v>
      </c>
    </row>
    <row r="75" spans="1:11" x14ac:dyDescent="0.2">
      <c r="A75" s="23"/>
      <c r="B75" s="11">
        <v>56</v>
      </c>
      <c r="D75" s="7">
        <v>0.87893149504523915</v>
      </c>
      <c r="F75" s="7">
        <f t="shared" si="1"/>
        <v>223.6631336171543</v>
      </c>
      <c r="G75" s="20">
        <f t="shared" si="2"/>
        <v>196.58457241662853</v>
      </c>
    </row>
    <row r="76" spans="1:11" x14ac:dyDescent="0.2">
      <c r="A76" s="23"/>
      <c r="B76" s="11">
        <v>57</v>
      </c>
      <c r="D76" s="7">
        <v>0.63076260232658343</v>
      </c>
      <c r="F76" s="7">
        <f t="shared" si="1"/>
        <v>224.62333891716978</v>
      </c>
      <c r="G76" s="20">
        <f t="shared" si="2"/>
        <v>141.68400179868013</v>
      </c>
    </row>
    <row r="77" spans="1:11" x14ac:dyDescent="0.2">
      <c r="A77" s="23"/>
      <c r="B77" s="11">
        <v>58</v>
      </c>
      <c r="D77" s="7">
        <v>0.72770357604480829</v>
      </c>
      <c r="F77" s="7">
        <f t="shared" si="1"/>
        <v>225.58354421718525</v>
      </c>
      <c r="G77" s="20">
        <f t="shared" si="2"/>
        <v>164.15795182370783</v>
      </c>
    </row>
    <row r="78" spans="1:11" x14ac:dyDescent="0.2">
      <c r="A78" s="23"/>
      <c r="B78" s="11">
        <v>59</v>
      </c>
      <c r="D78" s="7">
        <v>0.87117621714778115</v>
      </c>
      <c r="F78" s="7">
        <f t="shared" si="1"/>
        <v>226.54374951720072</v>
      </c>
      <c r="G78" s="20">
        <f t="shared" si="2"/>
        <v>197.35952672286939</v>
      </c>
    </row>
    <row r="79" spans="1:11" x14ac:dyDescent="0.2">
      <c r="A79" s="23"/>
      <c r="B79" s="11">
        <v>60</v>
      </c>
      <c r="D79" s="7">
        <v>1.1968978888410169</v>
      </c>
      <c r="F79" s="7">
        <f t="shared" si="1"/>
        <v>227.5039548172162</v>
      </c>
      <c r="G79" s="20">
        <f t="shared" si="2"/>
        <v>272.29900322370816</v>
      </c>
    </row>
    <row r="82" spans="1:2" x14ac:dyDescent="0.2">
      <c r="A82" s="19" t="s">
        <v>15</v>
      </c>
      <c r="B82" s="19">
        <f>AVERAGE(C20:C67)</f>
        <v>193.41666666666666</v>
      </c>
    </row>
  </sheetData>
  <mergeCells count="5">
    <mergeCell ref="A20:A31"/>
    <mergeCell ref="A32:A43"/>
    <mergeCell ref="A44:A55"/>
    <mergeCell ref="A56:A67"/>
    <mergeCell ref="A68:A7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29F22-C582-BC47-9B4C-07EA50FB24BA}">
  <dimension ref="A2:C14"/>
  <sheetViews>
    <sheetView workbookViewId="0">
      <selection activeCell="D14" sqref="D14"/>
    </sheetView>
  </sheetViews>
  <sheetFormatPr baseColWidth="10" defaultRowHeight="16" x14ac:dyDescent="0.2"/>
  <sheetData>
    <row r="2" spans="1:3" ht="17" thickBot="1" x14ac:dyDescent="0.25">
      <c r="A2" t="s">
        <v>59</v>
      </c>
      <c r="B2" t="s">
        <v>51</v>
      </c>
      <c r="C2" t="s">
        <v>52</v>
      </c>
    </row>
    <row r="3" spans="1:3" ht="18" thickBot="1" x14ac:dyDescent="0.25">
      <c r="A3" s="4" t="s">
        <v>3</v>
      </c>
      <c r="B3" s="7">
        <v>216.94169651704593</v>
      </c>
      <c r="C3" s="20">
        <v>306.48505940516748</v>
      </c>
    </row>
    <row r="4" spans="1:3" ht="18" thickBot="1" x14ac:dyDescent="0.25">
      <c r="A4" s="4" t="s">
        <v>4</v>
      </c>
      <c r="B4" s="7">
        <v>217.9019018170614</v>
      </c>
      <c r="C4" s="20">
        <v>283.90148689995419</v>
      </c>
    </row>
    <row r="5" spans="1:3" ht="18" thickBot="1" x14ac:dyDescent="0.25">
      <c r="A5" s="4" t="s">
        <v>5</v>
      </c>
      <c r="B5" s="7">
        <v>218.86210711707687</v>
      </c>
      <c r="C5" s="20">
        <v>281.19207385744215</v>
      </c>
    </row>
    <row r="6" spans="1:3" ht="18" thickBot="1" x14ac:dyDescent="0.25">
      <c r="A6" s="4" t="s">
        <v>6</v>
      </c>
      <c r="B6" s="7">
        <v>219.82231241709235</v>
      </c>
      <c r="C6" s="20">
        <v>222.75832779190057</v>
      </c>
    </row>
    <row r="7" spans="1:3" ht="18" thickBot="1" x14ac:dyDescent="0.25">
      <c r="A7" s="4" t="s">
        <v>7</v>
      </c>
      <c r="B7" s="7">
        <v>220.78251771710785</v>
      </c>
      <c r="C7" s="20">
        <v>228.58267560284798</v>
      </c>
    </row>
    <row r="8" spans="1:3" ht="18" thickBot="1" x14ac:dyDescent="0.25">
      <c r="A8" s="4" t="s">
        <v>8</v>
      </c>
      <c r="B8" s="7">
        <v>221.74272301712332</v>
      </c>
      <c r="C8" s="20">
        <v>178.84634962863203</v>
      </c>
    </row>
    <row r="9" spans="1:3" ht="18" thickBot="1" x14ac:dyDescent="0.25">
      <c r="A9" s="4" t="s">
        <v>9</v>
      </c>
      <c r="B9" s="7">
        <v>222.7029283171388</v>
      </c>
      <c r="C9" s="20">
        <v>186.81714839873729</v>
      </c>
    </row>
    <row r="10" spans="1:3" ht="18" thickBot="1" x14ac:dyDescent="0.25">
      <c r="A10" s="4" t="s">
        <v>10</v>
      </c>
      <c r="B10" s="7">
        <v>223.6631336171543</v>
      </c>
      <c r="C10" s="20">
        <v>196.58457241662853</v>
      </c>
    </row>
    <row r="11" spans="1:3" ht="18" thickBot="1" x14ac:dyDescent="0.25">
      <c r="A11" s="4" t="s">
        <v>11</v>
      </c>
      <c r="B11" s="7">
        <v>224.62333891716978</v>
      </c>
      <c r="C11" s="20">
        <v>141.68400179868013</v>
      </c>
    </row>
    <row r="12" spans="1:3" ht="18" thickBot="1" x14ac:dyDescent="0.25">
      <c r="A12" s="4" t="s">
        <v>12</v>
      </c>
      <c r="B12" s="7">
        <v>225.58354421718525</v>
      </c>
      <c r="C12" s="20">
        <v>164.15795182370783</v>
      </c>
    </row>
    <row r="13" spans="1:3" ht="18" thickBot="1" x14ac:dyDescent="0.25">
      <c r="A13" s="4" t="s">
        <v>13</v>
      </c>
      <c r="B13" s="7">
        <v>226.54374951720072</v>
      </c>
      <c r="C13" s="20">
        <v>197.35952672286939</v>
      </c>
    </row>
    <row r="14" spans="1:3" ht="18" thickBot="1" x14ac:dyDescent="0.25">
      <c r="A14" s="4" t="s">
        <v>14</v>
      </c>
      <c r="B14" s="7">
        <v>227.5039548172162</v>
      </c>
      <c r="C14" s="20">
        <v>272.29900322370816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 Patel</dc:creator>
  <cp:lastModifiedBy>Raj  Patel</cp:lastModifiedBy>
  <dcterms:created xsi:type="dcterms:W3CDTF">2020-11-26T01:42:39Z</dcterms:created>
  <dcterms:modified xsi:type="dcterms:W3CDTF">2020-11-27T02:22:31Z</dcterms:modified>
</cp:coreProperties>
</file>