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 Alamsyah\OneDrive\Dokumen\Data Analyst\"/>
    </mc:Choice>
  </mc:AlternateContent>
  <xr:revisionPtr revIDLastSave="0" documentId="13_ncr:1_{4B2F2B63-C5AD-42CC-9C03-5C7FEAE2BDEE}" xr6:coauthVersionLast="47" xr6:coauthVersionMax="47" xr10:uidLastSave="{00000000-0000-0000-0000-000000000000}"/>
  <bookViews>
    <workbookView xWindow="-120" yWindow="-120" windowWidth="20730" windowHeight="117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M3" i="13"/>
  <c r="M4" i="13"/>
  <c r="M5" i="13"/>
  <c r="M6" i="13"/>
  <c r="M7" i="13"/>
  <c r="M8" i="13"/>
  <c r="M9" i="13"/>
  <c r="M10" i="13"/>
  <c r="M2" i="13"/>
  <c r="L2" i="13"/>
  <c r="M2" i="5"/>
  <c r="L2" i="5"/>
  <c r="K2" i="5"/>
  <c r="L2" i="12"/>
  <c r="K2" i="12"/>
  <c r="M2" i="12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K10" i="6"/>
  <c r="K3" i="6"/>
  <c r="K4" i="6"/>
  <c r="K5" i="6"/>
  <c r="K6" i="6"/>
  <c r="K7" i="6"/>
  <c r="K8" i="6"/>
  <c r="K9" i="6"/>
  <c r="K2" i="6"/>
  <c r="K10" i="3"/>
  <c r="K3" i="3"/>
  <c r="K4" i="3"/>
  <c r="K5" i="3"/>
  <c r="K6" i="3"/>
  <c r="K7" i="3"/>
  <c r="K8" i="3"/>
  <c r="K9" i="3"/>
  <c r="K2" i="3"/>
  <c r="N3" i="4"/>
  <c r="N4" i="4"/>
  <c r="N5" i="4"/>
  <c r="N6" i="4"/>
  <c r="N7" i="4"/>
  <c r="N8" i="4"/>
  <c r="N9" i="4"/>
  <c r="N10" i="4"/>
  <c r="N2" i="4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2"/>
  <c r="K4" i="2"/>
  <c r="K5" i="2"/>
  <c r="K6" i="2"/>
  <c r="K7" i="2"/>
  <c r="K8" i="2"/>
  <c r="K9" i="2"/>
  <c r="K10" i="2"/>
  <c r="K2" i="2"/>
  <c r="K3" i="8"/>
  <c r="K4" i="8"/>
  <c r="K5" i="8"/>
  <c r="K6" i="8"/>
  <c r="K7" i="8"/>
  <c r="K8" i="8"/>
  <c r="K9" i="8"/>
  <c r="K10" i="8"/>
  <c r="L3" i="8"/>
  <c r="L4" i="8"/>
  <c r="L5" i="8"/>
  <c r="L6" i="8"/>
  <c r="L7" i="8"/>
  <c r="L8" i="8"/>
  <c r="L9" i="8"/>
  <c r="L10" i="8"/>
  <c r="L2" i="8"/>
  <c r="K2" i="8"/>
  <c r="L8" i="9"/>
  <c r="K8" i="9"/>
  <c r="L5" i="9"/>
  <c r="K5" i="9"/>
  <c r="L2" i="9"/>
  <c r="K2" i="9"/>
  <c r="H11" i="1"/>
  <c r="H12" i="1"/>
</calcChain>
</file>

<file path=xl/sharedStrings.xml><?xml version="1.0" encoding="utf-8"?>
<sst xmlns="http://schemas.openxmlformats.org/spreadsheetml/2006/main" count="569" uniqueCount="94">
  <si>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</si>
  <si>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</si>
  <si>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</si>
  <si>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</si>
  <si>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</si>
  <si>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</si>
  <si>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</si>
  <si>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</si>
  <si>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</si>
  <si>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</si>
  <si>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</si>
  <si>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</si>
  <si>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</si>
  <si>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</si>
  <si>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</si>
  <si>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</si>
  <si>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</si>
  <si>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</si>
  <si>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</si>
  <si>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</si>
  <si>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</si>
  <si>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</si>
  <si>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</si>
  <si>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</si>
  <si>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</si>
  <si>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</si>
  <si>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</si>
  <si>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</si>
  <si>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</si>
  <si>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</si>
  <si>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</si>
  <si>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</si>
  <si>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</si>
  <si>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</si>
  <si>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</si>
  <si>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</si>
  <si>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</si>
  <si>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</si>
  <si>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</si>
  <si>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</si>
  <si>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</si>
  <si>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</si>
  <si>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</si>
  <si>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</si>
  <si>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</si>
  <si>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</si>
  <si>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</si>
  <si>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</si>
  <si>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</si>
  <si>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</si>
  <si>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</si>
  <si>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</si>
  <si>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</si>
  <si>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</si>
  <si>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</si>
  <si>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</si>
  <si>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</si>
  <si>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</si>
  <si>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</si>
  <si>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</si>
  <si>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</si>
  <si>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</si>
  <si>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</si>
  <si>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</si>
  <si>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</si>
  <si>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</si>
  <si>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</si>
  <si>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</si>
  <si>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</si>
  <si>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</si>
  <si>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</si>
  <si>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</si>
  <si>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</si>
  <si>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</si>
  <si>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</si>
  <si>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</si>
  <si>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</si>
  <si>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</si>
  <si>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</si>
  <si>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</si>
  <si>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</si>
  <si>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</si>
  <si>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</si>
  <si>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</si>
  <si>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</si>
  <si>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Nilai Max &amp; Min pada StartDate</t>
  </si>
  <si>
    <t>Nilai Max &amp; Min pada Salary</t>
  </si>
  <si>
    <t>Nilai Max &amp; Min pada Age</t>
  </si>
  <si>
    <t>Dapat digunakan untuk melihat perbedaan antara 100 dan ribuan. Dapat menemukan nomor Jaminan Sosial yang buruk jika 10 digit, bukan 9</t>
  </si>
  <si>
    <t>TEXT(H2,"mm/dd/yyyy")</t>
  </si>
  <si>
    <t>Itu hanya menghilangkan ruang yang tidak diinginkan di kedua sisi</t>
  </si>
  <si>
    <t>1-5-2000</t>
  </si>
  <si>
    <t>12-3-2015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</si>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</sst>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8"/>
  </sheetPr>
  <dimension ref="A1:M10"/>
  <sheetViews>
    <sheetView workbookViewId="0">
      <selection activeCell="M9" sqref="M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77</v>
      </c>
      <c r="L1" t="s">
        <v>78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>
        <f>MAX(H2:H10)</f>
        <v>37933</v>
      </c>
      <c r="L2" s="1">
        <f>MIN(H2:H10)</f>
        <v>35040</v>
      </c>
      <c r="M2" s="4" t="s">
        <v>85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>
        <f>MAX(G2:G10)</f>
        <v>65000</v>
      </c>
      <c r="L5">
        <f>MIN(G2:G10)</f>
        <v>36000</v>
      </c>
      <c r="M5" s="4" t="s">
        <v>86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>
        <f>MAX(D2:D10)</f>
        <v>38</v>
      </c>
      <c r="L8">
        <f>MIN(D2:D10)</f>
        <v>29</v>
      </c>
      <c r="M8" t="s">
        <v>87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8"/>
  </sheetPr>
  <dimension ref="A1:M10"/>
  <sheetViews>
    <sheetView workbookViewId="0">
      <selection activeCell="H2" sqref="H2:I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74</v>
      </c>
      <c r="L1" t="s">
        <v>75</v>
      </c>
      <c r="M1" t="s">
        <v>76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>
        <f>COUNT(G2:G10)</f>
        <v>9</v>
      </c>
      <c r="L2">
        <f>COUNTIF(G2:G10,"&gt;45000")</f>
        <v>5</v>
      </c>
      <c r="M2">
        <f>COUNTIFS(A2:A10,"&gt;1005",E2:E10,"Male")</f>
        <v>3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8"/>
  </sheetPr>
  <dimension ref="A1:M10"/>
  <sheetViews>
    <sheetView tabSelected="1" workbookViewId="0">
      <selection activeCell="K16" sqref="K16"/>
    </sheetView>
  </sheetViews>
  <sheetFormatPr defaultRowHeight="15" x14ac:dyDescent="0.25"/>
  <cols>
    <col min="8" max="8" width="14.42578125" customWidth="1"/>
    <col min="9" max="9" width="13.28515625" customWidth="1"/>
    <col min="12" max="12" width="10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35</v>
      </c>
      <c r="I1" t="s">
        <v>36</v>
      </c>
      <c r="L1" t="s">
        <v>81</v>
      </c>
      <c r="M1" t="s">
        <v>82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>
        <v>37197</v>
      </c>
      <c r="I2" s="1">
        <v>42253</v>
      </c>
      <c r="L2">
        <f>_xlfn.DAYS(I2,H2)</f>
        <v>5056</v>
      </c>
      <c r="M2">
        <f>NETWORKDAYS(H2,I2)</f>
        <v>3611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>
        <v>36436</v>
      </c>
      <c r="I3" s="1">
        <v>42287</v>
      </c>
      <c r="L3">
        <f t="shared" ref="L3:L10" si="0">_xlfn.DAYS(I3,H3)</f>
        <v>5851</v>
      </c>
      <c r="M3">
        <f t="shared" ref="M3:M10" si="1">NETWORKDAYS(H3,I3)</f>
        <v>4180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>
        <v>36711</v>
      </c>
      <c r="I4" s="1">
        <v>42986</v>
      </c>
      <c r="L4">
        <f t="shared" si="0"/>
        <v>6275</v>
      </c>
      <c r="M4">
        <f t="shared" si="1"/>
        <v>4484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>
        <v>36530</v>
      </c>
      <c r="I5" s="1">
        <v>42341</v>
      </c>
      <c r="L5">
        <f t="shared" si="0"/>
        <v>5811</v>
      </c>
      <c r="M5">
        <f t="shared" si="1"/>
        <v>4152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>
        <v>37017</v>
      </c>
      <c r="I6" s="1">
        <v>42977</v>
      </c>
      <c r="L6">
        <f t="shared" si="0"/>
        <v>5960</v>
      </c>
      <c r="M6">
        <f t="shared" si="1"/>
        <v>4258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>
        <v>35040</v>
      </c>
      <c r="I7" s="1">
        <v>41528</v>
      </c>
      <c r="L7">
        <f t="shared" si="0"/>
        <v>6488</v>
      </c>
      <c r="M7">
        <f t="shared" si="1"/>
        <v>4635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>
        <v>37933</v>
      </c>
      <c r="I8" s="1">
        <v>41551</v>
      </c>
      <c r="L8">
        <f t="shared" si="0"/>
        <v>3618</v>
      </c>
      <c r="M8">
        <f t="shared" si="1"/>
        <v>2585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>
        <v>37416</v>
      </c>
      <c r="I9" s="1">
        <v>42116</v>
      </c>
      <c r="L9">
        <f t="shared" si="0"/>
        <v>4700</v>
      </c>
      <c r="M9">
        <f t="shared" si="1"/>
        <v>3358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>
        <v>37843</v>
      </c>
      <c r="I10" s="1">
        <v>40800</v>
      </c>
      <c r="L10">
        <f t="shared" si="0"/>
        <v>2957</v>
      </c>
      <c r="M10">
        <f t="shared" si="1"/>
        <v>2113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8"/>
  </sheetPr>
  <dimension ref="A1:L10"/>
  <sheetViews>
    <sheetView workbookViewId="0">
      <selection activeCell="L13" sqref="L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2" width="18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79</v>
      </c>
      <c r="L1" t="s">
        <v>80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t="str">
        <f>IF(D2:D10&gt;30,"Old","Young")</f>
        <v>Young</v>
      </c>
      <c r="L2" t="str">
        <f>_xlfn.IFS(F2:F10="Salesman","Penjual",F2:F10="Receptionist","Resepsionis",F2:F10="Accountant","Akuntan",F2:F10="HR","SDM",F2:F10="Regional Manager","Manajer Wilayah",F2:F10="Supplier Relations","Hubungan Pemasok")</f>
        <v>Penjual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tr">
        <f t="shared" ref="K3:K10" si="0">IF(D3:D11&gt;30,"Old","Young")</f>
        <v>Young</v>
      </c>
      <c r="L3" t="str">
        <f t="shared" ref="L3:L10" si="1">_xlfn.IFS(F3:F11="Salesman","Penjual",F3:F11="Receptionist","Resepsionis",F3:F11="Accountant","Akuntan",F3:F11="HR","SDM",F3:F11="Regional Manager","Manajer Wilayah",F3:F11="Supplier Relations","Hubungan Pemasok")</f>
        <v>Resepsionis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t="str">
        <f t="shared" si="0"/>
        <v>Young</v>
      </c>
      <c r="L4" t="str">
        <f t="shared" si="1"/>
        <v>Penjual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t="str">
        <f t="shared" si="0"/>
        <v>Old</v>
      </c>
      <c r="L5" t="str">
        <f t="shared" si="1"/>
        <v>Akuntan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t="str">
        <f t="shared" si="0"/>
        <v>Old</v>
      </c>
      <c r="L6" t="str">
        <f t="shared" si="1"/>
        <v>SDM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t="str">
        <f t="shared" si="0"/>
        <v>Old</v>
      </c>
      <c r="L7" t="str">
        <f t="shared" si="1"/>
        <v>Manajer Wilayah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t="str">
        <f t="shared" si="0"/>
        <v>Old</v>
      </c>
      <c r="L8" t="str">
        <f t="shared" si="1"/>
        <v>Hubungan Pemasok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t="str">
        <f t="shared" si="0"/>
        <v>Old</v>
      </c>
      <c r="L9" t="str">
        <f t="shared" si="1"/>
        <v>Penjual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t="str">
        <f t="shared" si="0"/>
        <v>Old</v>
      </c>
      <c r="L10" t="str">
        <f t="shared" si="1"/>
        <v>Akuntan</v>
      </c>
    </row>
  </sheetData>
  <pageMargins left="0.7" right="0.7" top="0.75" bottom="0.75" header="0.3" footer="0.3"/>
  <ignoredErrors>
    <ignoredError sqref="K3:K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8"/>
  </sheetPr>
  <dimension ref="A1:L10"/>
  <sheetViews>
    <sheetView workbookViewId="0">
      <selection activeCell="M8" sqref="M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19</v>
      </c>
      <c r="L1" t="s">
        <v>88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 t="shared" ref="K3:K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8"/>
  </sheetPr>
  <dimension ref="A1:N10"/>
  <sheetViews>
    <sheetView workbookViewId="0">
      <selection activeCell="L16" sqref="L16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t="s">
        <v>37</v>
      </c>
      <c r="L1" t="s">
        <v>83</v>
      </c>
      <c r="M1" t="s">
        <v>84</v>
      </c>
      <c r="N1" t="s">
        <v>84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47</v>
      </c>
      <c r="I2" s="3" t="s">
        <v>55</v>
      </c>
      <c r="J2" s="1" t="s">
        <v>38</v>
      </c>
      <c r="L2" t="str">
        <f>LEFT(B2:B10,3)</f>
        <v>Jim</v>
      </c>
      <c r="M2" t="str">
        <f>RIGHT(A2:A10,3)</f>
        <v>001</v>
      </c>
      <c r="N2" t="str">
        <f>RIGHT(H2:H10,4)</f>
        <v>2001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48</v>
      </c>
      <c r="I3" s="3" t="s">
        <v>56</v>
      </c>
      <c r="J3" s="1" t="s">
        <v>39</v>
      </c>
      <c r="L3" t="str">
        <f t="shared" ref="L3:L10" si="0">LEFT(B3:B11,3)</f>
        <v>Pam</v>
      </c>
      <c r="M3" t="str">
        <f t="shared" ref="M3:M10" si="1">RIGHT(A3:A11,3)</f>
        <v>002</v>
      </c>
      <c r="N3" t="str">
        <f t="shared" ref="N3:N10" si="2">RIGHT(H3:H11,4)</f>
        <v>1999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49</v>
      </c>
      <c r="I4" s="3" t="s">
        <v>57</v>
      </c>
      <c r="J4" s="1" t="s">
        <v>40</v>
      </c>
      <c r="L4" t="str">
        <f t="shared" si="0"/>
        <v>Dwi</v>
      </c>
      <c r="M4" t="str">
        <f t="shared" si="1"/>
        <v>003</v>
      </c>
      <c r="N4" t="str">
        <f t="shared" si="2"/>
        <v>2000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50</v>
      </c>
      <c r="I5" s="3" t="s">
        <v>58</v>
      </c>
      <c r="J5" s="1" t="s">
        <v>41</v>
      </c>
      <c r="L5" t="str">
        <f t="shared" si="0"/>
        <v>Ang</v>
      </c>
      <c r="M5" t="str">
        <f t="shared" si="1"/>
        <v>004</v>
      </c>
      <c r="N5" t="str">
        <f t="shared" si="2"/>
        <v>2000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51</v>
      </c>
      <c r="I6" s="3" t="s">
        <v>59</v>
      </c>
      <c r="J6" s="1" t="s">
        <v>42</v>
      </c>
      <c r="L6" t="str">
        <f t="shared" si="0"/>
        <v>Tob</v>
      </c>
      <c r="M6" t="str">
        <f t="shared" si="1"/>
        <v>005</v>
      </c>
      <c r="N6" t="str">
        <f t="shared" si="2"/>
        <v>2001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51</v>
      </c>
      <c r="I7" s="3" t="s">
        <v>60</v>
      </c>
      <c r="J7" s="1" t="s">
        <v>43</v>
      </c>
      <c r="L7" t="str">
        <f t="shared" si="0"/>
        <v>Mic</v>
      </c>
      <c r="M7" t="str">
        <f t="shared" si="1"/>
        <v>006</v>
      </c>
      <c r="N7" t="str">
        <f t="shared" si="2"/>
        <v>2001</v>
      </c>
    </row>
    <row r="8" spans="1:14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52</v>
      </c>
      <c r="I8" s="3" t="s">
        <v>60</v>
      </c>
      <c r="J8" s="1" t="s">
        <v>44</v>
      </c>
      <c r="L8" t="str">
        <f t="shared" si="0"/>
        <v>Mer</v>
      </c>
      <c r="M8" t="str">
        <f t="shared" si="1"/>
        <v>007</v>
      </c>
      <c r="N8" t="str">
        <f t="shared" si="2"/>
        <v>2003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53</v>
      </c>
      <c r="I9" s="3" t="s">
        <v>61</v>
      </c>
      <c r="J9" s="1" t="s">
        <v>45</v>
      </c>
      <c r="L9" t="str">
        <f t="shared" si="0"/>
        <v>Sta</v>
      </c>
      <c r="M9" t="str">
        <f t="shared" si="1"/>
        <v>008</v>
      </c>
      <c r="N9" t="str">
        <f t="shared" si="2"/>
        <v>2002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54</v>
      </c>
      <c r="I10" s="3" t="s">
        <v>61</v>
      </c>
      <c r="J10" s="1" t="s">
        <v>46</v>
      </c>
      <c r="L10" t="str">
        <f t="shared" si="0"/>
        <v>Kev</v>
      </c>
      <c r="M10" t="str">
        <f t="shared" si="1"/>
        <v>009</v>
      </c>
      <c r="N10" t="str">
        <f t="shared" si="2"/>
        <v>2003</v>
      </c>
    </row>
  </sheetData>
  <pageMargins left="0.7" right="0.7" top="0.75" bottom="0.75" header="0.3" footer="0.3"/>
  <ignoredErrors>
    <ignoredError sqref="M3:M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8"/>
  </sheetPr>
  <dimension ref="A1:K13"/>
  <sheetViews>
    <sheetView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27.42578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89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 t="str">
        <f>TEXT(H2:H10,"mm/dd/yyyy")</f>
        <v>11/02/2001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 t="str">
        <f t="shared" ref="K3:K9" si="0">TEXT(H3:H11,"mm/dd/yyyy")</f>
        <v>10/03/1999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 t="str">
        <f t="shared" si="0"/>
        <v>07/04/2000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 t="str">
        <f t="shared" si="0"/>
        <v>01/05/2000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 t="str">
        <f t="shared" si="0"/>
        <v>05/06/2001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 t="str">
        <f t="shared" si="0"/>
        <v>12/07/1995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 t="str">
        <f t="shared" si="0"/>
        <v>11/08/2003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 t="str">
        <f t="shared" si="0"/>
        <v>06/09/2002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 t="str">
        <f>TEXT(H10:H18,"mm/dd/yyyy")</f>
        <v>08/10/2003</v>
      </c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  <ignoredErrors>
    <ignoredError sqref="K3:K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8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67</v>
      </c>
      <c r="L1" t="s">
        <v>90</v>
      </c>
    </row>
    <row r="2" spans="1:12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t="str">
        <f>TRIM(C2:C10)</f>
        <v>Halpert</v>
      </c>
    </row>
    <row r="3" spans="1:12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tr">
        <f t="shared" ref="K3:K10" si="0">TRIM(C3:C11)</f>
        <v>Beasley</v>
      </c>
    </row>
    <row r="4" spans="1:12" x14ac:dyDescent="0.25">
      <c r="A4">
        <v>1003</v>
      </c>
      <c r="B4" s="3" t="s">
        <v>6</v>
      </c>
      <c r="C4" s="3" t="s">
        <v>66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t="str">
        <f t="shared" si="0"/>
        <v>Schrute</v>
      </c>
    </row>
    <row r="5" spans="1:12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t="str">
        <f t="shared" si="0"/>
        <v>Martin</v>
      </c>
    </row>
    <row r="6" spans="1:12" x14ac:dyDescent="0.25">
      <c r="A6">
        <v>1005</v>
      </c>
      <c r="B6" s="3" t="s">
        <v>14</v>
      </c>
      <c r="C6" s="3" t="s">
        <v>65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t="str">
        <f t="shared" si="0"/>
        <v>Flenderson</v>
      </c>
    </row>
    <row r="7" spans="1:12" x14ac:dyDescent="0.25">
      <c r="A7">
        <v>1006</v>
      </c>
      <c r="B7" s="3" t="s">
        <v>8</v>
      </c>
      <c r="C7" s="3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t="str">
        <f t="shared" si="0"/>
        <v>Scott</v>
      </c>
    </row>
    <row r="8" spans="1:12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t="str">
        <f t="shared" si="0"/>
        <v>Palmer</v>
      </c>
    </row>
    <row r="9" spans="1:12" x14ac:dyDescent="0.25">
      <c r="A9">
        <v>1008</v>
      </c>
      <c r="B9" s="3" t="s">
        <v>16</v>
      </c>
      <c r="C9" s="3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t="str">
        <f t="shared" si="0"/>
        <v>Hudson</v>
      </c>
    </row>
    <row r="10" spans="1:12" x14ac:dyDescent="0.25">
      <c r="A10">
        <v>1009</v>
      </c>
      <c r="B10" s="3" t="s">
        <v>10</v>
      </c>
      <c r="C10" s="3" t="s">
        <v>62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8"/>
  </sheetPr>
  <dimension ref="A1:L12"/>
  <sheetViews>
    <sheetView workbookViewId="0">
      <selection activeCell="K18" sqref="K18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3.5703125" bestFit="1" customWidth="1"/>
    <col min="12" max="12" width="27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t="str">
        <f>_xlfn.CONCAT(B2," ",C2)</f>
        <v>Jim Halpert</v>
      </c>
      <c r="L2" t="str">
        <f>_xlfn.CONCAT(B2,".",C2,"@gmail.com")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tr">
        <f t="shared" ref="K3:K10" si="0">_xlfn.CONCAT(B3," ",C3)</f>
        <v>Pam Beasley</v>
      </c>
      <c r="L3" t="str">
        <f t="shared" ref="L3:L10" si="1">_xlfn.CONCAT(B3,".",C3,"@gmail.com")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t="str">
        <f t="shared" si="0"/>
        <v>Dwight Schrute</v>
      </c>
      <c r="L4" t="str">
        <f t="shared" si="1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t="str">
        <f t="shared" si="0"/>
        <v>Angela Martin</v>
      </c>
      <c r="L5" t="str">
        <f t="shared" si="1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t="str">
        <f t="shared" si="0"/>
        <v>Toby Flenderson</v>
      </c>
      <c r="L6" t="str">
        <f t="shared" si="1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t="str">
        <f t="shared" si="0"/>
        <v>Michael Scott</v>
      </c>
      <c r="L7" t="str">
        <f t="shared" si="1"/>
        <v>Michael.Scott@gmail.com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t="str">
        <f t="shared" si="0"/>
        <v>Meredith Palmer</v>
      </c>
      <c r="L8" t="str">
        <f t="shared" si="1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t="str">
        <f t="shared" si="0"/>
        <v>Stanley Hudson</v>
      </c>
      <c r="L9" t="str">
        <f t="shared" si="1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t="str">
        <f t="shared" si="0"/>
        <v>Kevin Malone</v>
      </c>
      <c r="L10" t="str">
        <f t="shared" si="1"/>
        <v>Kevin.Malone@gmail.com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8"/>
  </sheetPr>
  <dimension ref="A1:M20"/>
  <sheetViews>
    <sheetView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35</v>
      </c>
      <c r="I1" t="s">
        <v>36</v>
      </c>
      <c r="K1" t="s">
        <v>68</v>
      </c>
      <c r="L1" t="s">
        <v>69</v>
      </c>
      <c r="M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47</v>
      </c>
      <c r="I2" s="3" t="s">
        <v>55</v>
      </c>
      <c r="K2" t="str">
        <f>SUBSTITUTE(H2:H10,"/","-",1)</f>
        <v>11-2/2001</v>
      </c>
      <c r="L2" t="str">
        <f>SUBSTITUTE(H2:H10,"/","-",2)</f>
        <v>11/2-2001</v>
      </c>
      <c r="M2" t="str">
        <f>SUBSTITUTE(H2:H10,"/","-")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48</v>
      </c>
      <c r="I3" s="3" t="s">
        <v>56</v>
      </c>
      <c r="K3" t="str">
        <f t="shared" ref="K3:K10" si="0">SUBSTITUTE(H3:H11,"/","-",1)</f>
        <v>10-3/1999</v>
      </c>
      <c r="L3" t="str">
        <f t="shared" ref="L3:L10" si="1">SUBSTITUTE(H3:H11,"/","-",2)</f>
        <v>10/3-1999</v>
      </c>
      <c r="M3" t="str">
        <f t="shared" ref="M3:M10" si="2">SUBSTITUTE(H3:H11,"/","-")</f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49</v>
      </c>
      <c r="I4" s="3" t="s">
        <v>57</v>
      </c>
      <c r="K4" t="str">
        <f t="shared" si="0"/>
        <v>7-4/2000</v>
      </c>
      <c r="L4" t="str">
        <f t="shared" si="1"/>
        <v>7/4-2000</v>
      </c>
      <c r="M4" t="str">
        <f t="shared" si="2"/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91</v>
      </c>
      <c r="I5" s="3" t="s">
        <v>92</v>
      </c>
      <c r="K5" t="str">
        <f t="shared" si="0"/>
        <v>1-5-2000</v>
      </c>
      <c r="L5" t="str">
        <f t="shared" si="1"/>
        <v>1-5-2000</v>
      </c>
      <c r="M5" t="str">
        <f t="shared" si="2"/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51</v>
      </c>
      <c r="I6" s="3" t="s">
        <v>59</v>
      </c>
      <c r="K6" t="str">
        <f t="shared" si="0"/>
        <v>5-6/2001</v>
      </c>
      <c r="L6" t="str">
        <f t="shared" si="1"/>
        <v>5/6-2001</v>
      </c>
      <c r="M6" t="str">
        <f t="shared" si="2"/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51</v>
      </c>
      <c r="I7" s="3" t="s">
        <v>60</v>
      </c>
      <c r="K7" t="str">
        <f t="shared" si="0"/>
        <v>5-6/2001</v>
      </c>
      <c r="L7" t="str">
        <f t="shared" si="1"/>
        <v>5/6-2001</v>
      </c>
      <c r="M7" t="str">
        <f t="shared" si="2"/>
        <v>5-6-2001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52</v>
      </c>
      <c r="I8" s="3" t="s">
        <v>60</v>
      </c>
      <c r="K8" t="str">
        <f t="shared" si="0"/>
        <v>11-8/2003</v>
      </c>
      <c r="L8" t="str">
        <f t="shared" si="1"/>
        <v>11/8-2003</v>
      </c>
      <c r="M8" t="str">
        <f t="shared" si="2"/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53</v>
      </c>
      <c r="I9" s="3" t="s">
        <v>61</v>
      </c>
      <c r="K9" t="str">
        <f t="shared" si="0"/>
        <v>6-9/2002</v>
      </c>
      <c r="L9" t="str">
        <f t="shared" si="1"/>
        <v>6/9-2002</v>
      </c>
      <c r="M9" t="str">
        <f t="shared" si="2"/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54</v>
      </c>
      <c r="I10" s="3" t="s">
        <v>61</v>
      </c>
      <c r="K10" t="str">
        <f t="shared" si="0"/>
        <v>8-10/2003</v>
      </c>
      <c r="L10" t="str">
        <f t="shared" si="1"/>
        <v>8/10-2003</v>
      </c>
      <c r="M10" t="str">
        <f t="shared" si="2"/>
        <v>8-10-2003</v>
      </c>
    </row>
    <row r="12" spans="1:13" x14ac:dyDescent="0.25">
      <c r="H12" s="3"/>
      <c r="I12" s="3"/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8"/>
  </sheetPr>
  <dimension ref="A1:M10"/>
  <sheetViews>
    <sheetView workbookViewId="0">
      <selection activeCell="K15" sqref="K15"/>
    </sheetView>
  </sheetViews>
  <sheetFormatPr defaultColWidth="13" defaultRowHeight="15" x14ac:dyDescent="0.25"/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K1" t="s">
        <v>71</v>
      </c>
      <c r="L1" t="s">
        <v>72</v>
      </c>
      <c r="M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>
        <f>SUM(G2:G10)</f>
        <v>437000</v>
      </c>
      <c r="L2">
        <f>SUMIF(G2:G10,"&gt;50000")</f>
        <v>128000</v>
      </c>
      <c r="M2">
        <f>SUMIFS(G2:G10,E2:E10,"Female",D2:D10,"&gt;30")</f>
        <v>88000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 t="s">
        <v>93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Raja Alamsyah</cp:lastModifiedBy>
  <dcterms:created xsi:type="dcterms:W3CDTF">2021-12-16T14:18:34Z</dcterms:created>
  <dcterms:modified xsi:type="dcterms:W3CDTF">2022-11-07T10:10:03Z</dcterms:modified>
</cp:coreProperties>
</file>