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M\releases\11\24Retail\24Retail\Data\}Externals\"/>
    </mc:Choice>
  </mc:AlternateContent>
  <bookViews>
    <workbookView xWindow="6180" yWindow="1155" windowWidth="14220" windowHeight="5415"/>
  </bookViews>
  <sheets>
    <sheet name="Compensation" sheetId="12" r:id="rId1"/>
    <sheet name="Benefits" sheetId="2" r:id="rId2"/>
    <sheet name="{AR}01" sheetId="7" state="hidden" r:id="rId3"/>
    <sheet name="{AR}11" sheetId="9" state="hidden" r:id="rId4"/>
    <sheet name="Revenue" sheetId="1" r:id="rId5"/>
    <sheet name="Currency" sheetId="10" r:id="rId6"/>
    <sheet name="Capital" sheetId="13" r:id="rId7"/>
  </sheets>
  <definedNames>
    <definedName name="TM1REBUILDOPTION">1</definedName>
    <definedName name="TM1RPTDATARNG2" localSheetId="0">Compensation!$21:$28</definedName>
    <definedName name="TM1RPTFMTIDCOL" localSheetId="0">Compensation!$A$1:$A$8</definedName>
    <definedName name="TM1RPTFMTRNG" localSheetId="0">Compensation!$C$1:$F$8</definedName>
  </definedNames>
  <calcPr calcId="152511" concurrentCalc="0"/>
</workbook>
</file>

<file path=xl/calcChain.xml><?xml version="1.0" encoding="utf-8"?>
<calcChain xmlns="http://schemas.openxmlformats.org/spreadsheetml/2006/main">
  <c r="B5" i="13" l="1"/>
  <c r="C1" i="13"/>
  <c r="C5" i="10"/>
  <c r="B5" i="10"/>
  <c r="C1" i="10"/>
  <c r="E5" i="1"/>
  <c r="D5" i="1"/>
  <c r="C5" i="1"/>
  <c r="B5" i="1"/>
  <c r="C1" i="1"/>
  <c r="E8" i="2"/>
  <c r="D8" i="2"/>
  <c r="C8" i="2"/>
  <c r="B5" i="2"/>
  <c r="C1" i="2"/>
  <c r="C9" i="12"/>
  <c r="E13" i="12"/>
  <c r="C21" i="12"/>
  <c r="F20" i="12"/>
  <c r="E20" i="12"/>
  <c r="D20" i="12"/>
  <c r="C13" i="12"/>
  <c r="F17" i="12"/>
  <c r="E17" i="12"/>
  <c r="D17" i="12"/>
  <c r="F16" i="12"/>
  <c r="E16" i="12"/>
  <c r="D16" i="12"/>
  <c r="A28" i="12"/>
  <c r="A27" i="12"/>
  <c r="A26" i="12"/>
  <c r="A25" i="12"/>
  <c r="A24" i="12"/>
  <c r="A23" i="12"/>
  <c r="A22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A5" i="12"/>
  <c r="A4" i="12"/>
  <c r="A3" i="12"/>
  <c r="A2" i="12"/>
  <c r="C10" i="2"/>
  <c r="F21" i="12"/>
  <c r="C13" i="13"/>
  <c r="C12" i="2"/>
  <c r="E21" i="12"/>
  <c r="C10" i="13"/>
  <c r="E13" i="2"/>
  <c r="C11" i="2"/>
  <c r="A21" i="12"/>
  <c r="C9" i="13"/>
  <c r="J18" i="10"/>
  <c r="F17" i="10"/>
  <c r="J16" i="10"/>
  <c r="N14" i="10"/>
  <c r="F14" i="10"/>
  <c r="J13" i="10"/>
  <c r="N12" i="10"/>
  <c r="F12" i="10"/>
  <c r="J10" i="10"/>
  <c r="N9" i="10"/>
  <c r="D9" i="10"/>
  <c r="H8" i="10"/>
  <c r="D13" i="2"/>
  <c r="E10" i="2"/>
  <c r="I11" i="1"/>
  <c r="M10" i="1"/>
  <c r="E10" i="1"/>
  <c r="I9" i="1"/>
  <c r="M8" i="1"/>
  <c r="E8" i="1"/>
  <c r="N17" i="10"/>
  <c r="D21" i="12"/>
  <c r="C9" i="2"/>
  <c r="D10" i="2"/>
  <c r="E11" i="2"/>
  <c r="C13" i="2"/>
  <c r="D8" i="1"/>
  <c r="H8" i="1"/>
  <c r="L8" i="1"/>
  <c r="D9" i="1"/>
  <c r="H9" i="1"/>
  <c r="L9" i="1"/>
  <c r="D10" i="1"/>
  <c r="H10" i="1"/>
  <c r="L10" i="1"/>
  <c r="D11" i="1"/>
  <c r="H11" i="1"/>
  <c r="L11" i="1"/>
  <c r="C11" i="13"/>
  <c r="C8" i="13"/>
  <c r="C12" i="13"/>
  <c r="E9" i="2"/>
  <c r="E12" i="2"/>
  <c r="I8" i="1"/>
  <c r="E9" i="1"/>
  <c r="M9" i="1"/>
  <c r="I10" i="1"/>
  <c r="E11" i="1"/>
  <c r="M11" i="1"/>
  <c r="J8" i="1"/>
  <c r="F9" i="1"/>
  <c r="N9" i="1"/>
  <c r="J10" i="1"/>
  <c r="F11" i="1"/>
  <c r="N11" i="1"/>
  <c r="C8" i="1"/>
  <c r="G8" i="1"/>
  <c r="K8" i="1"/>
  <c r="C9" i="1"/>
  <c r="G9" i="1"/>
  <c r="K9" i="1"/>
  <c r="C10" i="1"/>
  <c r="G10" i="1"/>
  <c r="K10" i="1"/>
  <c r="C11" i="1"/>
  <c r="G11" i="1"/>
  <c r="K11" i="1"/>
  <c r="D9" i="2"/>
  <c r="D12" i="2"/>
  <c r="D11" i="2"/>
  <c r="I8" i="10"/>
  <c r="G9" i="10"/>
  <c r="O9" i="10"/>
  <c r="K10" i="10"/>
  <c r="G12" i="10"/>
  <c r="O12" i="10"/>
  <c r="K13" i="10"/>
  <c r="G14" i="10"/>
  <c r="O14" i="10"/>
  <c r="K16" i="10"/>
  <c r="G17" i="10"/>
  <c r="O17" i="10"/>
  <c r="K18" i="10"/>
  <c r="D8" i="10"/>
  <c r="L8" i="10"/>
  <c r="J9" i="10"/>
  <c r="F10" i="10"/>
  <c r="N10" i="10"/>
  <c r="J12" i="10"/>
  <c r="F13" i="10"/>
  <c r="N13" i="10"/>
  <c r="J14" i="10"/>
  <c r="F16" i="10"/>
  <c r="N16" i="10"/>
  <c r="J17" i="10"/>
  <c r="F18" i="10"/>
  <c r="N18" i="10"/>
  <c r="E8" i="10"/>
  <c r="M8" i="10"/>
  <c r="K9" i="10"/>
  <c r="G10" i="10"/>
  <c r="O10" i="10"/>
  <c r="K12" i="10"/>
  <c r="G13" i="10"/>
  <c r="O13" i="10"/>
  <c r="K14" i="10"/>
  <c r="G16" i="10"/>
  <c r="O16" i="10"/>
  <c r="K17" i="10"/>
  <c r="G18" i="10"/>
  <c r="O18" i="10"/>
  <c r="F8" i="10"/>
  <c r="J8" i="10"/>
  <c r="N8" i="10"/>
  <c r="H9" i="10"/>
  <c r="L9" i="10"/>
  <c r="D10" i="10"/>
  <c r="H10" i="10"/>
  <c r="L10" i="10"/>
  <c r="D12" i="10"/>
  <c r="H12" i="10"/>
  <c r="L12" i="10"/>
  <c r="D13" i="10"/>
  <c r="H13" i="10"/>
  <c r="L13" i="10"/>
  <c r="D14" i="10"/>
  <c r="H14" i="10"/>
  <c r="L14" i="10"/>
  <c r="D16" i="10"/>
  <c r="H16" i="10"/>
  <c r="L16" i="10"/>
  <c r="D17" i="10"/>
  <c r="H17" i="10"/>
  <c r="L17" i="10"/>
  <c r="D18" i="10"/>
  <c r="H18" i="10"/>
  <c r="L18" i="10"/>
  <c r="E9" i="10"/>
  <c r="G8" i="10"/>
  <c r="K8" i="10"/>
  <c r="O8" i="10"/>
  <c r="I9" i="10"/>
  <c r="M9" i="10"/>
  <c r="E10" i="10"/>
  <c r="I10" i="10"/>
  <c r="M10" i="10"/>
  <c r="E12" i="10"/>
  <c r="I12" i="10"/>
  <c r="M12" i="10"/>
  <c r="E13" i="10"/>
  <c r="I13" i="10"/>
  <c r="M13" i="10"/>
  <c r="E14" i="10"/>
  <c r="I14" i="10"/>
  <c r="M14" i="10"/>
  <c r="E16" i="10"/>
  <c r="I16" i="10"/>
  <c r="M16" i="10"/>
  <c r="E17" i="10"/>
  <c r="I17" i="10"/>
  <c r="M17" i="10"/>
  <c r="E18" i="10"/>
  <c r="I18" i="10"/>
  <c r="M18" i="10"/>
  <c r="F9" i="10"/>
  <c r="F8" i="1"/>
  <c r="N8" i="1"/>
  <c r="J9" i="1"/>
  <c r="F10" i="1"/>
  <c r="N10" i="1"/>
  <c r="J11" i="1"/>
  <c r="D15" i="12"/>
  <c r="F15" i="12"/>
  <c r="E15" i="12"/>
</calcChain>
</file>

<file path=xl/sharedStrings.xml><?xml version="1.0" encoding="utf-8"?>
<sst xmlns="http://schemas.openxmlformats.org/spreadsheetml/2006/main" count="126" uniqueCount="79">
  <si>
    <t>CUBE:</t>
  </si>
  <si>
    <t>Channel</t>
  </si>
  <si>
    <t>Year</t>
  </si>
  <si>
    <t>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</si>
  <si>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</si>
  <si>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</si>
  <si>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</si>
  <si>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</si>
  <si>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</si>
  <si>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</si>
  <si>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</si>
  <si>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</si>
  <si>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</si>
  <si>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</si>
  <si>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</si>
  <si>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</si>
  <si>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Initiative Discount</t>
  </si>
  <si>
    <t>Average Unit Price</t>
  </si>
  <si>
    <t>Unit Price</t>
  </si>
  <si>
    <t>Unit Cost</t>
  </si>
  <si>
    <t>Product</t>
  </si>
  <si>
    <t>Medicare</t>
  </si>
  <si>
    <t>FICA</t>
  </si>
  <si>
    <t>FICA Limit</t>
  </si>
  <si>
    <t>Medical</t>
  </si>
  <si>
    <t>Other Benefits Rate</t>
  </si>
  <si>
    <t>Mktg</t>
  </si>
  <si>
    <t>Prod Mgmt</t>
  </si>
  <si>
    <t>Corp Com</t>
  </si>
  <si>
    <t>Fin</t>
  </si>
  <si>
    <t>Exec</t>
  </si>
  <si>
    <t>HR</t>
  </si>
  <si>
    <t>IT</t>
  </si>
  <si>
    <t>Eng</t>
  </si>
  <si>
    <t>Ops</t>
  </si>
  <si>
    <t>Trade</t>
  </si>
  <si>
    <t>Prod Dev</t>
  </si>
  <si>
    <t>Job Code Total</t>
  </si>
  <si>
    <t>Sales</t>
  </si>
  <si>
    <t>USD</t>
  </si>
  <si>
    <t>Average</t>
  </si>
  <si>
    <t>Month End</t>
  </si>
  <si>
    <t>Spot</t>
  </si>
  <si>
    <t>CDN</t>
  </si>
  <si>
    <t>GBP</t>
  </si>
  <si>
    <t>Currency</t>
  </si>
  <si>
    <t>Bonus %</t>
  </si>
  <si>
    <t>Merit %</t>
  </si>
  <si>
    <t>50P Salary</t>
  </si>
  <si>
    <t>Job Type</t>
  </si>
  <si>
    <t>Asmpt</t>
  </si>
  <si>
    <t>[End Format Range]</t>
  </si>
  <si>
    <t>N</t>
  </si>
  <si>
    <t>D</t>
  </si>
  <si>
    <t>[Begin Format Range]</t>
  </si>
  <si>
    <t>Asset Life</t>
  </si>
  <si>
    <t>1200 Furniture</t>
  </si>
  <si>
    <t>1210 Computers</t>
  </si>
  <si>
    <t>1220 Autos</t>
  </si>
  <si>
    <t>1230 Buildings</t>
  </si>
  <si>
    <t>1240 Machinery &amp; Equip</t>
  </si>
  <si>
    <t>1250 Land</t>
  </si>
  <si>
    <t>Capital</t>
  </si>
  <si>
    <t>Benefits</t>
  </si>
  <si>
    <t>Revenue</t>
  </si>
  <si>
    <t>ExchangeRate</t>
  </si>
  <si>
    <t>Job Related Compensation Assumptions</t>
  </si>
  <si>
    <t>H002 Com Mngr</t>
  </si>
  <si>
    <t>H005 Comp Dir</t>
  </si>
  <si>
    <t>H006 HR Mngr</t>
  </si>
  <si>
    <t>H007 HRIS Mngr</t>
  </si>
  <si>
    <t>H008 HR Dir</t>
  </si>
  <si>
    <t>H009 HR Gen 1</t>
  </si>
  <si>
    <t>H010 HR Gen 2</t>
  </si>
  <si>
    <t>Y1</t>
  </si>
  <si>
    <t>Y2</t>
  </si>
  <si>
    <t>Y3</t>
  </si>
  <si>
    <t>Merit Adj%  is available- and will be capped at an additional</t>
  </si>
  <si>
    <t>3% to address employee retention issue for those "at risk"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</si>
</sst>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\%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theme="1"/>
      <name val="Arial"/>
      <family val="2"/>
    </font>
    <font>
      <i/>
      <sz val="9"/>
      <color rgb="FF1636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3" tint="-0.24994659260841701"/>
      </bottom>
      <diagonal/>
    </border>
    <border>
      <left/>
      <right/>
      <top style="thick">
        <color theme="3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2" borderId="0" xfId="0" applyFill="1" applyBorder="1"/>
    <xf numFmtId="0" fontId="3" fillId="3" borderId="0" xfId="0" applyFont="1" applyFill="1" applyBorder="1"/>
    <xf numFmtId="0" fontId="4" fillId="3" borderId="0" xfId="0" applyFont="1" applyFill="1" applyBorder="1"/>
    <xf numFmtId="49" fontId="5" fillId="4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49" fontId="5" fillId="4" borderId="4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0" fontId="8" fillId="0" borderId="0" xfId="0" applyFont="1" applyFill="1"/>
    <xf numFmtId="49" fontId="5" fillId="4" borderId="5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49" fontId="7" fillId="0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49" fontId="7" fillId="0" borderId="0" xfId="0" applyNumberFormat="1" applyFont="1" applyFill="1" applyBorder="1" applyAlignment="1">
      <alignment horizontal="left"/>
    </xf>
    <xf numFmtId="165" fontId="7" fillId="0" borderId="0" xfId="1" applyNumberFormat="1" applyFont="1" applyFill="1" applyBorder="1"/>
    <xf numFmtId="49" fontId="7" fillId="0" borderId="0" xfId="0" applyNumberFormat="1" applyFont="1" applyFill="1" applyBorder="1" applyAlignment="1">
      <alignment horizontal="left" indent="3"/>
    </xf>
    <xf numFmtId="49" fontId="7" fillId="0" borderId="0" xfId="0" applyNumberFormat="1" applyFont="1" applyFill="1" applyBorder="1" applyAlignment="1">
      <alignment horizontal="left" indent="2"/>
    </xf>
    <xf numFmtId="0" fontId="8" fillId="0" borderId="0" xfId="0" applyFont="1"/>
    <xf numFmtId="0" fontId="11" fillId="0" borderId="0" xfId="0" applyFont="1"/>
    <xf numFmtId="0" fontId="11" fillId="0" borderId="3" xfId="0" applyFont="1" applyBorder="1" applyAlignment="1"/>
    <xf numFmtId="2" fontId="11" fillId="0" borderId="3" xfId="0" applyNumberFormat="1" applyFont="1" applyBorder="1"/>
    <xf numFmtId="0" fontId="11" fillId="0" borderId="0" xfId="0" applyFont="1" applyBorder="1" applyAlignment="1"/>
    <xf numFmtId="2" fontId="11" fillId="0" borderId="0" xfId="0" applyNumberFormat="1" applyFont="1" applyBorder="1"/>
    <xf numFmtId="38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4" fontId="11" fillId="0" borderId="0" xfId="0" applyNumberFormat="1" applyFont="1" applyBorder="1"/>
    <xf numFmtId="9" fontId="11" fillId="0" borderId="3" xfId="2" applyFont="1" applyBorder="1"/>
    <xf numFmtId="0" fontId="13" fillId="0" borderId="3" xfId="0" applyFont="1" applyBorder="1" applyAlignment="1"/>
    <xf numFmtId="2" fontId="11" fillId="0" borderId="3" xfId="0" applyNumberFormat="1" applyFont="1" applyBorder="1" applyAlignment="1">
      <alignment horizontal="center"/>
    </xf>
    <xf numFmtId="0" fontId="14" fillId="0" borderId="0" xfId="0" applyFont="1" applyBorder="1" applyAlignment="1"/>
    <xf numFmtId="2" fontId="11" fillId="0" borderId="0" xfId="0" applyNumberFormat="1" applyFont="1" applyBorder="1" applyAlignment="1">
      <alignment horizontal="center"/>
    </xf>
    <xf numFmtId="0" fontId="13" fillId="0" borderId="0" xfId="0" applyFont="1" applyBorder="1" applyAlignment="1"/>
    <xf numFmtId="0" fontId="15" fillId="0" borderId="6" xfId="0" applyNumberFormat="1" applyFont="1" applyFill="1" applyBorder="1" applyAlignment="1" applyProtection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left" indent="1"/>
    </xf>
    <xf numFmtId="0" fontId="11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16" fillId="0" borderId="0" xfId="0" applyFont="1" applyFill="1"/>
    <xf numFmtId="0" fontId="16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7" fillId="2" borderId="0" xfId="0" applyFont="1" applyFill="1" applyBorder="1"/>
    <xf numFmtId="0" fontId="17" fillId="0" borderId="0" xfId="0" applyFont="1"/>
    <xf numFmtId="0" fontId="17" fillId="2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Fill="1"/>
    <xf numFmtId="0" fontId="9" fillId="4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0"/>
  <ax:ocxPr ax:name="_ExtentX" ax:value="2487"/>
  <ax:ocxPr ax:name="_ExtentY" ax:value="1323"/>
  <ax:ocxPr ax:name="_StockProps" ax:value="0"/>
  <ax:ocxPr ax:name="ServerName" ax:value="24retail"/>
  <ax:ocxPr ax:name="ProcessName" ax:value="load_jc_asmpt"/>
  <ax:ocxPr ax:name="Name" ax:value=""/>
  <ax:ocxPr ax:name="Type" ax:value=""/>
  <ax:ocxPr ax:name="Value" ax:value=""/>
  <ax:ocxPr ax:name="Prompt" ax:value=""/>
  <ax:ocxPr ax:name="BackColor" ax:value="6043158"/>
  <ax:ocxPr ax:name="ForeColor" ax:value="16777215"/>
  <ax:ocxPr ax:name="Font">
    <ax:font ax:persistence="persistPropertyBag">
      <ax:ocxPr ax:name="Name" ax:value="Arial"/>
      <ax:ocxPr ax:name="Size" ax:value="8.25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Refresh"/>
  <ax:ocxPr ax:name="UseFormula" ax:value="0"/>
  <ax:ocxPr ax:name="ProcessNameFormula" ax:value=""/>
  <ax:ocxPr ax:name="ProcessParamFormula" ax:value=""/>
  <ax:ocxPr ax:name="ProcessImage">
    <ax:picture r:id="rId1"/>
  </ax:ocxPr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-1"/>
  <ax:ocxPr ax:name="ShowFailureMessage" ax:value="-1"/>
  <ax:ocxPr ax:name="TargetWorkbookName" ax:value="Input\Contributor"/>
  <ax:ocxPr ax:name="TargetWorksheetName" ax:value="AllocationRates"/>
  <ax:ocxPr ax:name="AutoTitles" ax:value="-1"/>
  <ax:ocxPr ax:name="ReplaceWindow" ax:value="0"/>
  <ax:ocxPr ax:name="IsMappingFormula" ax:value="0"/>
  <ax:ocxPr ax:name="TargetTypes" ax:value="0"/>
  <ax:ocxPr ax:name="TargetObjects" ax:value="Employee"/>
  <ax:ocxPr ax:name="TargetSubsets" ax:value=""/>
  <ax:ocxPr ax:name="TargetAliases" ax:value=""/>
  <ax:ocxPr ax:name="TargetValues" ax:value=""/>
  <ax:ocxPr ax:name="SourceTypes" ax:value="1"/>
  <ax:ocxPr ax:name="SourceObjects" ax:value="Employee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0"/>
  <ax:ocxPr ax:name="DoRunTI" ax:value="0"/>
  <ax:ocxPr ax:name="DoNavigate" ax:value="0"/>
  <ax:ocxPr ax:name="UseApporg" ax:value="-1"/>
  <ax:ocxPr ax:name="Version" ax:value="5"/>
  <ax:ocxPr ax:name="PreRecalc" ax:value="2"/>
  <ax:ocxPr ax:name="WorkSheetRecalc" ax:value="2"/>
  <ax:ocxPr ax:name="ProcessRecalc" ax:value="1"/>
  <ax:ocxPr ax:name="DoReCalcOnly" ax:value="-1"/>
  <ax:ocxPr ax:name="UseReferenceForServerName" ax:value="0"/>
  <ax:ocxPr ax:name="ResizeButtonToCaption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752475</xdr:colOff>
          <xdr:row>9</xdr:row>
          <xdr:rowOff>28575</xdr:rowOff>
        </xdr:from>
        <xdr:to>
          <xdr:col>7</xdr:col>
          <xdr:colOff>504825</xdr:colOff>
          <xdr:row>9</xdr:row>
          <xdr:rowOff>257175</xdr:rowOff>
        </xdr:to>
        <xdr:sp macro="" textlink="">
          <xdr:nvSpPr>
            <xdr:cNvPr id="6145" name="TIButt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E5E5E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LL28"/>
  <sheetViews>
    <sheetView showGridLines="0" tabSelected="1" topLeftCell="B10" workbookViewId="0">
      <selection activeCell="C28" sqref="C28"/>
    </sheetView>
  </sheetViews>
  <sheetFormatPr defaultRowHeight="12" x14ac:dyDescent="0.2"/>
  <cols>
    <col min="1" max="1" width="2.7109375" style="9" hidden="1" customWidth="1"/>
    <col min="2" max="2" width="1.42578125" style="9" customWidth="1"/>
    <col min="3" max="3" width="30.7109375" style="9" bestFit="1" customWidth="1"/>
    <col min="4" max="6" width="12.42578125" style="9" customWidth="1"/>
    <col min="7" max="16384" width="9.140625" style="9"/>
  </cols>
  <sheetData>
    <row r="1" spans="1:14" hidden="1" x14ac:dyDescent="0.2">
      <c r="A1" s="15" t="s">
        <v>54</v>
      </c>
      <c r="B1" s="15"/>
      <c r="C1" s="15"/>
      <c r="D1" s="15"/>
      <c r="E1" s="15"/>
      <c r="F1" s="15"/>
    </row>
    <row r="2" spans="1:14" hidden="1" x14ac:dyDescent="0.2">
      <c r="A2" s="15">
        <f>0</f>
        <v>0</v>
      </c>
      <c r="B2" s="15"/>
      <c r="C2" s="20"/>
      <c r="D2" s="19"/>
      <c r="E2" s="19"/>
      <c r="F2" s="19"/>
    </row>
    <row r="3" spans="1:14" hidden="1" x14ac:dyDescent="0.2">
      <c r="A3" s="15">
        <f>1</f>
        <v>1</v>
      </c>
      <c r="B3" s="15"/>
      <c r="C3" s="21"/>
      <c r="D3" s="19"/>
      <c r="E3" s="19"/>
      <c r="F3" s="19"/>
    </row>
    <row r="4" spans="1:14" hidden="1" x14ac:dyDescent="0.2">
      <c r="A4" s="15">
        <f>2</f>
        <v>2</v>
      </c>
      <c r="B4" s="15"/>
      <c r="C4" s="20"/>
      <c r="D4" s="19"/>
      <c r="E4" s="19"/>
      <c r="F4" s="19"/>
    </row>
    <row r="5" spans="1:14" hidden="1" x14ac:dyDescent="0.2">
      <c r="A5" s="15">
        <f>3</f>
        <v>3</v>
      </c>
      <c r="B5" s="15"/>
      <c r="C5" s="20"/>
      <c r="D5" s="19"/>
      <c r="E5" s="19"/>
      <c r="F5" s="19"/>
    </row>
    <row r="6" spans="1:14" hidden="1" x14ac:dyDescent="0.2">
      <c r="A6" s="15" t="s">
        <v>53</v>
      </c>
      <c r="B6" s="15"/>
      <c r="C6" s="20"/>
      <c r="D6" s="19"/>
      <c r="E6" s="19"/>
      <c r="F6" s="19"/>
    </row>
    <row r="7" spans="1:14" hidden="1" x14ac:dyDescent="0.2">
      <c r="A7" s="15" t="s">
        <v>52</v>
      </c>
      <c r="B7" s="15"/>
      <c r="C7" s="20"/>
      <c r="D7" s="19"/>
      <c r="E7" s="19"/>
      <c r="F7" s="19"/>
    </row>
    <row r="8" spans="1:14" hidden="1" x14ac:dyDescent="0.2">
      <c r="A8" s="9" t="s">
        <v>51</v>
      </c>
    </row>
    <row r="9" spans="1:14" ht="15" hidden="1" customHeight="1" x14ac:dyDescent="0.2">
      <c r="C9" s="9" t="str">
        <f ca="1">_xll.TM1RPTVIEW("24retail:Job Code Assumptions:2", 0, _xll.TM1RPTTITLE("24retail:JobCodeAsmpt",$D$13), _xll.TM1RPTTITLE("24retail:Version",$C$13),TM1RPTFMTRNG,TM1RPTFMTIDCOL)</f>
        <v>24retail:Job Code Assumptions:2</v>
      </c>
    </row>
    <row r="10" spans="1:14" s="13" customFormat="1" ht="21" customHeight="1" thickBot="1" x14ac:dyDescent="0.3">
      <c r="A10" s="10"/>
      <c r="B10" s="11"/>
      <c r="C10" s="41" t="s">
        <v>66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2"/>
    </row>
    <row r="12" spans="1:14" ht="15" customHeight="1" x14ac:dyDescent="0.2">
      <c r="C12" s="5" t="s">
        <v>3</v>
      </c>
      <c r="D12" s="14" t="s">
        <v>50</v>
      </c>
      <c r="E12" s="51" t="s">
        <v>49</v>
      </c>
      <c r="F12" s="51"/>
    </row>
    <row r="13" spans="1:14" s="42" customFormat="1" ht="15" customHeight="1" x14ac:dyDescent="0.2">
      <c r="C13" s="43" t="str">
        <f ca="1">_xll.SUBNM("24retail:Version","Current",_xll.DBR("24retail:Calendar","Current Version","String"),"Caption_Default")</f>
        <v/>
      </c>
      <c r="D13" s="43" t="s">
        <v>48</v>
      </c>
      <c r="E13" s="52" t="str">
        <f ca="1">_xll.SUBNM("24retail:JobType","Default","HR","Caption_Default")</f>
        <v/>
      </c>
      <c r="F13" s="52"/>
    </row>
    <row r="14" spans="1:14" s="42" customFormat="1" ht="15" customHeight="1" x14ac:dyDescent="0.2">
      <c r="C14" s="43"/>
      <c r="D14" s="43"/>
      <c r="E14" s="43"/>
      <c r="F14" s="43"/>
    </row>
    <row r="15" spans="1:14" ht="12.75" thickBot="1" x14ac:dyDescent="0.25">
      <c r="C15" s="6"/>
      <c r="D15" s="6" t="str">
        <f ca="1">D20</f>
        <v/>
      </c>
      <c r="E15" s="6" t="str">
        <f ca="1">E20</f>
        <v/>
      </c>
      <c r="F15" s="6" t="str">
        <f ca="1">F20</f>
        <v/>
      </c>
      <c r="H15" s="50" t="s">
        <v>77</v>
      </c>
    </row>
    <row r="16" spans="1:14" ht="12.75" thickTop="1" x14ac:dyDescent="0.2">
      <c r="C16" s="16" t="s">
        <v>47</v>
      </c>
      <c r="D16" s="17" t="str">
        <f ca="1">_xll.DBRW("24retail:Job Type Assumption",$E$13,D$20,$C$13,$C16)</f>
        <v/>
      </c>
      <c r="E16" s="17" t="str">
        <f ca="1">_xll.DBRW("24retail:Job Type Assumption",$E$13,E$20,$C$13,$C16)</f>
        <v/>
      </c>
      <c r="F16" s="17" t="str">
        <f ca="1">_xll.DBRW("24retail:Job Type Assumption",$E$13,F$20,$C$13,$C16)</f>
        <v/>
      </c>
      <c r="H16" s="50" t="s">
        <v>78</v>
      </c>
    </row>
    <row r="17" spans="1:1000" x14ac:dyDescent="0.2">
      <c r="C17" s="16" t="s">
        <v>46</v>
      </c>
      <c r="D17" s="17" t="str">
        <f ca="1">_xll.DBRW("24retail:Job Type Assumption",$E$13,D$20,$C$13,$C17)</f>
        <v/>
      </c>
      <c r="E17" s="17" t="str">
        <f ca="1">_xll.DBRW("24retail:Job Type Assumption",$E$13,E$20,$C$13,$C17)</f>
        <v/>
      </c>
      <c r="F17" s="17" t="str">
        <f ca="1">_xll.DBRW("24retail:Job Type Assumption",$E$13,F$20,$C$13,$C17)</f>
        <v/>
      </c>
    </row>
    <row r="18" spans="1:1000" x14ac:dyDescent="0.2">
      <c r="C18" s="16"/>
      <c r="D18" s="17"/>
      <c r="E18" s="17"/>
      <c r="F18" s="17"/>
    </row>
    <row r="19" spans="1:1000" hidden="1" x14ac:dyDescent="0.2">
      <c r="D19" s="9" t="s">
        <v>74</v>
      </c>
      <c r="E19" s="9" t="s">
        <v>75</v>
      </c>
      <c r="F19" s="9" t="s">
        <v>76</v>
      </c>
    </row>
    <row r="20" spans="1:1000" ht="12.75" thickBot="1" x14ac:dyDescent="0.25">
      <c r="C20" s="6"/>
      <c r="D20" s="6" t="str">
        <f ca="1">_xll.DBRA("24retail:Year",D19,"Caption_Default")</f>
        <v/>
      </c>
      <c r="E20" s="6" t="str">
        <f ca="1">_xll.DBRA("24retail:Year",E19,"Caption_Default")</f>
        <v/>
      </c>
      <c r="F20" s="6" t="str">
        <f ca="1">_xll.DBRA("24retail:Year",F19,"Caption_Default")</f>
        <v/>
      </c>
    </row>
    <row r="21" spans="1:1000" ht="12.75" thickTop="1" x14ac:dyDescent="0.2">
      <c r="A21" s="15" t="str">
        <f ca="1">IF(_xll.TM1RPTELISCONSOLIDATED($C$21,$C21),IF(_xll.TM1RPTELLEV($C$21,$C21)&lt;=3,_xll.TM1RPTELLEV($C$21,$C21),"D"),"N")</f>
        <v>N</v>
      </c>
      <c r="B21" s="15"/>
      <c r="C21" s="18" t="str">
        <f ca="1">_xll.TM1RPTROW($C$9,"24retail:jobcode",$E$13)</f>
        <v/>
      </c>
      <c r="D21" s="19" t="str">
        <f ca="1">_xll.DBRW($C$9,$C21,$D$13,D$20,$C$13)</f>
        <v/>
      </c>
      <c r="E21" s="19" t="str">
        <f ca="1">_xll.DBRW($C$9,$C21,$D$13,E$20,$C$13)</f>
        <v/>
      </c>
      <c r="F21" s="19" t="str">
        <f ca="1">_xll.DBRW($C$9,$C21,$D$13,F$20,$C$13)</f>
        <v/>
      </c>
    </row>
    <row r="22" spans="1:1000" customFormat="1" ht="15" x14ac:dyDescent="0.25">
      <c r="A22" s="15" t="str">
        <f ca="1">IF(_xll.TM1RPTELISCONSOLIDATED($C$21,$C22),IF(_xll.TM1RPTELLEV($C$21,$C22)&lt;=3,_xll.TM1RPTELLEV($C$21,$C22),"D"),"N")</f>
        <v>N</v>
      </c>
      <c r="B22" s="15"/>
      <c r="C22" s="18" t="s">
        <v>67</v>
      </c>
      <c r="D22" s="19" t="str">
        <f ca="1">_xll.DBRW($C$9,$C22,$D$13,D$20,$C$13)</f>
        <v/>
      </c>
      <c r="E22" s="19" t="str">
        <f ca="1">_xll.DBRW($C$9,$C22,$D$13,E$20,$C$13)</f>
        <v/>
      </c>
      <c r="F22" s="19" t="str">
        <f ca="1">_xll.DBRW($C$9,$C22,$D$13,F$20,$C$13)</f>
        <v/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</row>
    <row r="23" spans="1:1000" customFormat="1" ht="15" x14ac:dyDescent="0.25">
      <c r="A23" s="15" t="str">
        <f ca="1">IF(_xll.TM1RPTELISCONSOLIDATED($C$21,$C23),IF(_xll.TM1RPTELLEV($C$21,$C23)&lt;=3,_xll.TM1RPTELLEV($C$21,$C23),"D"),"N")</f>
        <v>N</v>
      </c>
      <c r="B23" s="15"/>
      <c r="C23" s="18" t="s">
        <v>68</v>
      </c>
      <c r="D23" s="19" t="str">
        <f ca="1">_xll.DBRW($C$9,$C23,$D$13,D$20,$C$13)</f>
        <v/>
      </c>
      <c r="E23" s="19" t="str">
        <f ca="1">_xll.DBRW($C$9,$C23,$D$13,E$20,$C$13)</f>
        <v/>
      </c>
      <c r="F23" s="19" t="str">
        <f ca="1">_xll.DBRW($C$9,$C23,$D$13,F$20,$C$13)</f>
        <v/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</row>
    <row r="24" spans="1:1000" customFormat="1" ht="15" x14ac:dyDescent="0.25">
      <c r="A24" s="15" t="str">
        <f ca="1">IF(_xll.TM1RPTELISCONSOLIDATED($C$21,$C24),IF(_xll.TM1RPTELLEV($C$21,$C24)&lt;=3,_xll.TM1RPTELLEV($C$21,$C24),"D"),"N")</f>
        <v>N</v>
      </c>
      <c r="B24" s="15"/>
      <c r="C24" s="18" t="s">
        <v>69</v>
      </c>
      <c r="D24" s="19" t="str">
        <f ca="1">_xll.DBRW($C$9,$C24,$D$13,D$20,$C$13)</f>
        <v/>
      </c>
      <c r="E24" s="19" t="str">
        <f ca="1">_xll.DBRW($C$9,$C24,$D$13,E$20,$C$13)</f>
        <v/>
      </c>
      <c r="F24" s="19" t="str">
        <f ca="1">_xll.DBRW($C$9,$C24,$D$13,F$20,$C$13)</f>
        <v/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</row>
    <row r="25" spans="1:1000" customFormat="1" ht="15" x14ac:dyDescent="0.25">
      <c r="A25" s="15" t="str">
        <f ca="1">IF(_xll.TM1RPTELISCONSOLIDATED($C$21,$C25),IF(_xll.TM1RPTELLEV($C$21,$C25)&lt;=3,_xll.TM1RPTELLEV($C$21,$C25),"D"),"N")</f>
        <v>N</v>
      </c>
      <c r="B25" s="15"/>
      <c r="C25" s="18" t="s">
        <v>70</v>
      </c>
      <c r="D25" s="19" t="str">
        <f ca="1">_xll.DBRW($C$9,$C25,$D$13,D$20,$C$13)</f>
        <v/>
      </c>
      <c r="E25" s="19" t="str">
        <f ca="1">_xll.DBRW($C$9,$C25,$D$13,E$20,$C$13)</f>
        <v/>
      </c>
      <c r="F25" s="19" t="str">
        <f ca="1">_xll.DBRW($C$9,$C25,$D$13,F$20,$C$13)</f>
        <v/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</row>
    <row r="26" spans="1:1000" customFormat="1" ht="15" x14ac:dyDescent="0.25">
      <c r="A26" s="15" t="str">
        <f ca="1">IF(_xll.TM1RPTELISCONSOLIDATED($C$21,$C26),IF(_xll.TM1RPTELLEV($C$21,$C26)&lt;=3,_xll.TM1RPTELLEV($C$21,$C26),"D"),"N")</f>
        <v>N</v>
      </c>
      <c r="B26" s="15"/>
      <c r="C26" s="18" t="s">
        <v>71</v>
      </c>
      <c r="D26" s="19" t="str">
        <f ca="1">_xll.DBRW($C$9,$C26,$D$13,D$20,$C$13)</f>
        <v/>
      </c>
      <c r="E26" s="19" t="str">
        <f ca="1">_xll.DBRW($C$9,$C26,$D$13,E$20,$C$13)</f>
        <v/>
      </c>
      <c r="F26" s="19" t="str">
        <f ca="1">_xll.DBRW($C$9,$C26,$D$13,F$20,$C$13)</f>
        <v/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</row>
    <row r="27" spans="1:1000" customFormat="1" ht="15" x14ac:dyDescent="0.25">
      <c r="A27" s="15" t="str">
        <f ca="1">IF(_xll.TM1RPTELISCONSOLIDATED($C$21,$C27),IF(_xll.TM1RPTELLEV($C$21,$C27)&lt;=3,_xll.TM1RPTELLEV($C$21,$C27),"D"),"N")</f>
        <v>N</v>
      </c>
      <c r="B27" s="15"/>
      <c r="C27" s="18" t="s">
        <v>72</v>
      </c>
      <c r="D27" s="19" t="str">
        <f ca="1">_xll.DBRW($C$9,$C27,$D$13,D$20,$C$13)</f>
        <v/>
      </c>
      <c r="E27" s="19" t="str">
        <f ca="1">_xll.DBRW($C$9,$C27,$D$13,E$20,$C$13)</f>
        <v/>
      </c>
      <c r="F27" s="19" t="str">
        <f ca="1">_xll.DBRW($C$9,$C27,$D$13,F$20,$C$13)</f>
        <v/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</row>
    <row r="28" spans="1:1000" customFormat="1" ht="15" x14ac:dyDescent="0.25">
      <c r="A28" s="15" t="str">
        <f ca="1">IF(_xll.TM1RPTELISCONSOLIDATED($C$21,$C28),IF(_xll.TM1RPTELLEV($C$21,$C28)&lt;=3,_xll.TM1RPTELLEV($C$21,$C28),"D"),"N")</f>
        <v>N</v>
      </c>
      <c r="B28" s="15"/>
      <c r="C28" s="18" t="s">
        <v>73</v>
      </c>
      <c r="D28" s="19" t="str">
        <f ca="1">_xll.DBRW($C$9,$C28,$D$13,D$20,$C$13)</f>
        <v/>
      </c>
      <c r="E28" s="19" t="str">
        <f ca="1">_xll.DBRW($C$9,$C28,$D$13,E$20,$C$13)</f>
        <v/>
      </c>
      <c r="F28" s="19" t="str">
        <f ca="1">_xll.DBRW($C$9,$C28,$D$13,F$20,$C$13)</f>
        <v/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</row>
  </sheetData>
  <mergeCells count="2">
    <mergeCell ref="E12:F12"/>
    <mergeCell ref="E13:F13"/>
  </mergeCell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5" r:id="rId4" name="TIButton1">
          <controlPr defaultSize="0" print="0" autoLine="0" autoPict="0" r:id="rId5">
            <anchor moveWithCells="1">
              <from>
                <xdr:col>5</xdr:col>
                <xdr:colOff>752475</xdr:colOff>
                <xdr:row>9</xdr:row>
                <xdr:rowOff>28575</xdr:rowOff>
              </from>
              <to>
                <xdr:col>7</xdr:col>
                <xdr:colOff>504825</xdr:colOff>
                <xdr:row>9</xdr:row>
                <xdr:rowOff>257175</xdr:rowOff>
              </to>
            </anchor>
          </controlPr>
        </control>
      </mc:Choice>
      <mc:Fallback>
        <control shapeId="6145" r:id="rId4" name="TI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opLeftCell="A2" workbookViewId="0"/>
  </sheetViews>
  <sheetFormatPr defaultRowHeight="15" x14ac:dyDescent="0.25"/>
  <cols>
    <col min="1" max="1" width="1.7109375" customWidth="1"/>
    <col min="2" max="2" width="20.28515625" customWidth="1"/>
    <col min="3" max="3" width="11.7109375" customWidth="1"/>
    <col min="4" max="4" width="12.5703125" customWidth="1"/>
    <col min="5" max="5" width="12.28515625" customWidth="1"/>
  </cols>
  <sheetData>
    <row r="1" spans="1:13" hidden="1" x14ac:dyDescent="0.25">
      <c r="B1" t="s">
        <v>0</v>
      </c>
      <c r="C1" t="str">
        <f ca="1">_xll.VIEW("24retail:Benefit Assumptions","!",$B$5,"!")</f>
        <v>24retail:Benefit Assumptions</v>
      </c>
    </row>
    <row r="2" spans="1:13" s="49" customFormat="1" ht="21" customHeight="1" x14ac:dyDescent="0.25">
      <c r="A2" s="48"/>
      <c r="B2" s="41" t="s">
        <v>63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F3" s="2"/>
      <c r="G3" s="2"/>
      <c r="H3" s="2"/>
      <c r="I3" s="2"/>
    </row>
    <row r="4" spans="1:13" x14ac:dyDescent="0.25">
      <c r="B4" s="5" t="s">
        <v>3</v>
      </c>
    </row>
    <row r="5" spans="1:13" x14ac:dyDescent="0.25">
      <c r="B5" s="29" t="str">
        <f ca="1">_xll.SUBNM("24retail:Version","Current","Version 1","Caption_Default")</f>
        <v/>
      </c>
    </row>
    <row r="6" spans="1:13" x14ac:dyDescent="0.25">
      <c r="B6" s="7"/>
    </row>
    <row r="7" spans="1:13" hidden="1" x14ac:dyDescent="0.25">
      <c r="C7" t="s">
        <v>74</v>
      </c>
      <c r="D7" t="s">
        <v>75</v>
      </c>
      <c r="E7" t="s">
        <v>76</v>
      </c>
    </row>
    <row r="8" spans="1:13" ht="15.75" thickBot="1" x14ac:dyDescent="0.3">
      <c r="B8" s="6"/>
      <c r="C8" s="6" t="str">
        <f ca="1">_xll.DBRA("24retail:Year",C7,"Caption_Default")</f>
        <v/>
      </c>
      <c r="D8" s="6" t="str">
        <f ca="1">_xll.DBRA("24retail:Year",D7,"Caption_Default")</f>
        <v/>
      </c>
      <c r="E8" s="6" t="str">
        <f ca="1">_xll.DBRA("24retail:Year",E7,"Caption_Default")</f>
        <v/>
      </c>
    </row>
    <row r="9" spans="1:13" s="23" customFormat="1" ht="12" thickTop="1" x14ac:dyDescent="0.2">
      <c r="B9" s="24" t="s">
        <v>21</v>
      </c>
      <c r="C9" s="25" t="str">
        <f ca="1">_xll.DBRW($C$1,C$8,$B$5,$B9)</f>
        <v/>
      </c>
      <c r="D9" s="25" t="str">
        <f ca="1">_xll.DBRW($C$1,D$8,$B$5,$B9)</f>
        <v/>
      </c>
      <c r="E9" s="25" t="str">
        <f ca="1">_xll.DBRW($C$1,E$8,$B$5,$B9)</f>
        <v/>
      </c>
    </row>
    <row r="10" spans="1:13" s="23" customFormat="1" ht="11.25" x14ac:dyDescent="0.2">
      <c r="B10" s="26" t="s">
        <v>22</v>
      </c>
      <c r="C10" s="27" t="str">
        <f ca="1">_xll.DBRW($C$1,C$8,$B$5,$B10)</f>
        <v/>
      </c>
      <c r="D10" s="27" t="str">
        <f ca="1">_xll.DBRW($C$1,D$8,$B$5,$B10)</f>
        <v/>
      </c>
      <c r="E10" s="27" t="str">
        <f ca="1">_xll.DBRW($C$1,E$8,$B$5,$B10)</f>
        <v/>
      </c>
    </row>
    <row r="11" spans="1:13" s="23" customFormat="1" ht="11.25" x14ac:dyDescent="0.2">
      <c r="B11" s="26" t="s">
        <v>23</v>
      </c>
      <c r="C11" s="28" t="str">
        <f ca="1">_xll.DBRW($C$1,C$8,$B$5,$B11)</f>
        <v/>
      </c>
      <c r="D11" s="28" t="str">
        <f ca="1">_xll.DBRW($C$1,D$8,$B$5,$B11)</f>
        <v/>
      </c>
      <c r="E11" s="28" t="str">
        <f ca="1">_xll.DBRW($C$1,E$8,$B$5,$B11)</f>
        <v/>
      </c>
    </row>
    <row r="12" spans="1:13" s="23" customFormat="1" ht="11.25" x14ac:dyDescent="0.2">
      <c r="B12" s="26" t="s">
        <v>24</v>
      </c>
      <c r="C12" s="28" t="str">
        <f ca="1">_xll.DBRW($C$1,C$8,$B$5,$B12)</f>
        <v/>
      </c>
      <c r="D12" s="28" t="str">
        <f ca="1">_xll.DBRW($C$1,D$8,$B$5,$B12)</f>
        <v/>
      </c>
      <c r="E12" s="28" t="str">
        <f ca="1">_xll.DBRW($C$1,E$8,$B$5,$B12)</f>
        <v/>
      </c>
    </row>
    <row r="13" spans="1:13" s="23" customFormat="1" ht="11.25" x14ac:dyDescent="0.2">
      <c r="B13" s="26" t="s">
        <v>25</v>
      </c>
      <c r="C13" s="27" t="str">
        <f ca="1">_xll.DBRW($C$1,C$8,$B$5,$B13)</f>
        <v/>
      </c>
      <c r="D13" s="27" t="str">
        <f ca="1">_xll.DBRW($C$1,D$8,$B$5,$B13)</f>
        <v/>
      </c>
      <c r="E13" s="27" t="str">
        <f ca="1">_xll.DBRW($C$1,E$8,$B$5,$B13)</f>
        <v/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8"/>
  <sheetViews>
    <sheetView workbookViewId="0"/>
  </sheetViews>
  <sheetFormatPr defaultRowHeight="15" x14ac:dyDescent="0.25"/>
  <sheetData>
    <row r="16" spans="2:2" x14ac:dyDescent="0.25">
      <c r="B16" t="s">
        <v>37</v>
      </c>
    </row>
    <row r="17" spans="2:2" x14ac:dyDescent="0.25">
      <c r="B17" t="s">
        <v>38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7"/>
  <sheetViews>
    <sheetView workbookViewId="0"/>
  </sheetViews>
  <sheetFormatPr defaultRowHeight="15" x14ac:dyDescent="0.25"/>
  <sheetData>
    <row r="16" spans="2:2" x14ac:dyDescent="0.25">
      <c r="B16" t="s">
        <v>38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  <row r="23" spans="2:2" x14ac:dyDescent="0.25">
      <c r="B23" t="s">
        <v>32</v>
      </c>
    </row>
    <row r="24" spans="2:2" x14ac:dyDescent="0.25">
      <c r="B24" t="s">
        <v>33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opLeftCell="A2" workbookViewId="0"/>
  </sheetViews>
  <sheetFormatPr defaultRowHeight="15" x14ac:dyDescent="0.25"/>
  <cols>
    <col min="1" max="1" width="1.85546875" customWidth="1"/>
    <col min="2" max="2" width="18.7109375" customWidth="1"/>
    <col min="3" max="3" width="13.140625" customWidth="1"/>
    <col min="4" max="4" width="9.5703125" customWidth="1"/>
    <col min="5" max="5" width="11" customWidth="1"/>
    <col min="6" max="6" width="8.5703125" customWidth="1"/>
    <col min="7" max="8" width="8.7109375" customWidth="1"/>
    <col min="9" max="9" width="9.140625" customWidth="1"/>
    <col min="10" max="10" width="9.7109375" customWidth="1"/>
    <col min="11" max="11" width="8.7109375" customWidth="1"/>
    <col min="12" max="12" width="8.140625" customWidth="1"/>
    <col min="13" max="13" width="8.42578125" customWidth="1"/>
    <col min="14" max="14" width="9.28515625" customWidth="1"/>
  </cols>
  <sheetData>
    <row r="1" spans="1:14" hidden="1" x14ac:dyDescent="0.25">
      <c r="B1" t="s">
        <v>0</v>
      </c>
      <c r="C1" t="str">
        <f ca="1">_xll.VIEW("24retail:Revenue Assumptions",$B$5,$C$5,"!",$D$5,$E$5,"!")</f>
        <v>24retail:Revenue Assumptions</v>
      </c>
    </row>
    <row r="2" spans="1:14" s="49" customFormat="1" ht="21" customHeight="1" x14ac:dyDescent="0.25">
      <c r="A2" s="48"/>
      <c r="B2" s="41" t="s">
        <v>64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4" spans="1:14" x14ac:dyDescent="0.25">
      <c r="B4" s="5" t="s">
        <v>20</v>
      </c>
      <c r="C4" s="5" t="s">
        <v>1</v>
      </c>
      <c r="D4" s="5" t="s">
        <v>2</v>
      </c>
      <c r="E4" s="5" t="s">
        <v>3</v>
      </c>
    </row>
    <row r="5" spans="1:14" s="22" customFormat="1" ht="12" x14ac:dyDescent="0.2">
      <c r="B5" s="29" t="str">
        <f ca="1">_xll.SUBNM("24retail:product","Product All","4G 16Gb","Caption_Default")</f>
        <v/>
      </c>
      <c r="C5" s="29" t="str">
        <f ca="1">_xll.SUBNM("24retail:Channel","Default","Retail","Caption_Default")</f>
        <v/>
      </c>
      <c r="D5" s="29" t="str">
        <f ca="1">_xll.SUBNM("24retail:Year","Default","Y2","Caption_Default")</f>
        <v/>
      </c>
      <c r="E5" s="29" t="str">
        <f ca="1">_xll.SUBNM("24retail:Version","","Version 1","Caption_Default")</f>
        <v/>
      </c>
    </row>
    <row r="7" spans="1:14" ht="15.75" thickBot="1" x14ac:dyDescent="0.3">
      <c r="B7" s="6"/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</row>
    <row r="8" spans="1:14" s="23" customFormat="1" ht="12" thickTop="1" x14ac:dyDescent="0.2">
      <c r="B8" s="24" t="s">
        <v>16</v>
      </c>
      <c r="C8" s="31" t="str">
        <f ca="1">_xll.DBRW($C$1,$B$5,$C$5,C$7,$D$5,$E$5,$B8)</f>
        <v/>
      </c>
      <c r="D8" s="31" t="str">
        <f ca="1">_xll.DBRW($C$1,$B$5,$C$5,D$7,$D$5,$E$5,$B8)</f>
        <v/>
      </c>
      <c r="E8" s="31" t="str">
        <f ca="1">_xll.DBRW($C$1,$B$5,$C$5,E$7,$D$5,$E$5,$B8)</f>
        <v/>
      </c>
      <c r="F8" s="31" t="str">
        <f ca="1">_xll.DBRW($C$1,$B$5,$C$5,F$7,$D$5,$E$5,$B8)</f>
        <v/>
      </c>
      <c r="G8" s="31" t="str">
        <f ca="1">_xll.DBRW($C$1,$B$5,$C$5,G$7,$D$5,$E$5,$B8)</f>
        <v/>
      </c>
      <c r="H8" s="31" t="str">
        <f ca="1">_xll.DBRW($C$1,$B$5,$C$5,H$7,$D$5,$E$5,$B8)</f>
        <v/>
      </c>
      <c r="I8" s="31" t="str">
        <f ca="1">_xll.DBRW($C$1,$B$5,$C$5,I$7,$D$5,$E$5,$B8)</f>
        <v/>
      </c>
      <c r="J8" s="31" t="str">
        <f ca="1">_xll.DBRW($C$1,$B$5,$C$5,J$7,$D$5,$E$5,$B8)</f>
        <v/>
      </c>
      <c r="K8" s="31" t="str">
        <f ca="1">_xll.DBRW($C$1,$B$5,$C$5,K$7,$D$5,$E$5,$B8)</f>
        <v/>
      </c>
      <c r="L8" s="31" t="str">
        <f ca="1">_xll.DBRW($C$1,$B$5,$C$5,L$7,$D$5,$E$5,$B8)</f>
        <v/>
      </c>
      <c r="M8" s="31" t="str">
        <f ca="1">_xll.DBRW($C$1,$B$5,$C$5,M$7,$D$5,$E$5,$B8)</f>
        <v/>
      </c>
      <c r="N8" s="31" t="str">
        <f ca="1">_xll.DBRW($C$1,$B$5,$C$5,N$7,$D$5,$E$5,$B8)</f>
        <v/>
      </c>
    </row>
    <row r="9" spans="1:14" s="23" customFormat="1" ht="11.25" x14ac:dyDescent="0.2">
      <c r="B9" s="26" t="s">
        <v>17</v>
      </c>
      <c r="C9" s="27" t="str">
        <f ca="1">_xll.DBRW($C$1,$B$5,$C$5,C$7,$D$5,$E$5,$B9)</f>
        <v/>
      </c>
      <c r="D9" s="27" t="str">
        <f ca="1">_xll.DBRW($C$1,$B$5,$C$5,D$7,$D$5,$E$5,$B9)</f>
        <v/>
      </c>
      <c r="E9" s="27" t="str">
        <f ca="1">_xll.DBRW($C$1,$B$5,$C$5,E$7,$D$5,$E$5,$B9)</f>
        <v/>
      </c>
      <c r="F9" s="27" t="str">
        <f ca="1">_xll.DBRW($C$1,$B$5,$C$5,F$7,$D$5,$E$5,$B9)</f>
        <v/>
      </c>
      <c r="G9" s="27" t="str">
        <f ca="1">_xll.DBRW($C$1,$B$5,$C$5,G$7,$D$5,$E$5,$B9)</f>
        <v/>
      </c>
      <c r="H9" s="27" t="str">
        <f ca="1">_xll.DBRW($C$1,$B$5,$C$5,H$7,$D$5,$E$5,$B9)</f>
        <v/>
      </c>
      <c r="I9" s="27" t="str">
        <f ca="1">_xll.DBRW($C$1,$B$5,$C$5,I$7,$D$5,$E$5,$B9)</f>
        <v/>
      </c>
      <c r="J9" s="27" t="str">
        <f ca="1">_xll.DBRW($C$1,$B$5,$C$5,J$7,$D$5,$E$5,$B9)</f>
        <v/>
      </c>
      <c r="K9" s="27" t="str">
        <f ca="1">_xll.DBRW($C$1,$B$5,$C$5,K$7,$D$5,$E$5,$B9)</f>
        <v/>
      </c>
      <c r="L9" s="27" t="str">
        <f ca="1">_xll.DBRW($C$1,$B$5,$C$5,L$7,$D$5,$E$5,$B9)</f>
        <v/>
      </c>
      <c r="M9" s="27" t="str">
        <f ca="1">_xll.DBRW($C$1,$B$5,$C$5,M$7,$D$5,$E$5,$B9)</f>
        <v/>
      </c>
      <c r="N9" s="27" t="str">
        <f ca="1">_xll.DBRW($C$1,$B$5,$C$5,N$7,$D$5,$E$5,$B9)</f>
        <v/>
      </c>
    </row>
    <row r="10" spans="1:14" s="23" customFormat="1" ht="11.25" x14ac:dyDescent="0.2">
      <c r="B10" s="26" t="s">
        <v>18</v>
      </c>
      <c r="C10" s="30" t="str">
        <f ca="1">_xll.DBRW($C$1,$B$5,$C$5,C$7,$D$5,$E$5,$B10)</f>
        <v/>
      </c>
      <c r="D10" s="30" t="str">
        <f ca="1">_xll.DBRW($C$1,$B$5,$C$5,D$7,$D$5,$E$5,$B10)</f>
        <v/>
      </c>
      <c r="E10" s="30" t="str">
        <f ca="1">_xll.DBRW($C$1,$B$5,$C$5,E$7,$D$5,$E$5,$B10)</f>
        <v/>
      </c>
      <c r="F10" s="30" t="str">
        <f ca="1">_xll.DBRW($C$1,$B$5,$C$5,F$7,$D$5,$E$5,$B10)</f>
        <v/>
      </c>
      <c r="G10" s="30" t="str">
        <f ca="1">_xll.DBRW($C$1,$B$5,$C$5,G$7,$D$5,$E$5,$B10)</f>
        <v/>
      </c>
      <c r="H10" s="30" t="str">
        <f ca="1">_xll.DBRW($C$1,$B$5,$C$5,H$7,$D$5,$E$5,$B10)</f>
        <v/>
      </c>
      <c r="I10" s="30" t="str">
        <f ca="1">_xll.DBRW($C$1,$B$5,$C$5,I$7,$D$5,$E$5,$B10)</f>
        <v/>
      </c>
      <c r="J10" s="30" t="str">
        <f ca="1">_xll.DBRW($C$1,$B$5,$C$5,J$7,$D$5,$E$5,$B10)</f>
        <v/>
      </c>
      <c r="K10" s="30" t="str">
        <f ca="1">_xll.DBRW($C$1,$B$5,$C$5,K$7,$D$5,$E$5,$B10)</f>
        <v/>
      </c>
      <c r="L10" s="30" t="str">
        <f ca="1">_xll.DBRW($C$1,$B$5,$C$5,L$7,$D$5,$E$5,$B10)</f>
        <v/>
      </c>
      <c r="M10" s="30" t="str">
        <f ca="1">_xll.DBRW($C$1,$B$5,$C$5,M$7,$D$5,$E$5,$B10)</f>
        <v/>
      </c>
      <c r="N10" s="30" t="str">
        <f ca="1">_xll.DBRW($C$1,$B$5,$C$5,N$7,$D$5,$E$5,$B10)</f>
        <v/>
      </c>
    </row>
    <row r="11" spans="1:14" s="23" customFormat="1" ht="11.25" x14ac:dyDescent="0.2">
      <c r="B11" s="26" t="s">
        <v>19</v>
      </c>
      <c r="C11" s="27" t="str">
        <f ca="1">_xll.DBRW($C$1,$B$5,$C$5,C$7,$D$5,$E$5,$B11)</f>
        <v/>
      </c>
      <c r="D11" s="27" t="str">
        <f ca="1">_xll.DBRW($C$1,$B$5,$C$5,D$7,$D$5,$E$5,$B11)</f>
        <v/>
      </c>
      <c r="E11" s="27" t="str">
        <f ca="1">_xll.DBRW($C$1,$B$5,$C$5,E$7,$D$5,$E$5,$B11)</f>
        <v/>
      </c>
      <c r="F11" s="27" t="str">
        <f ca="1">_xll.DBRW($C$1,$B$5,$C$5,F$7,$D$5,$E$5,$B11)</f>
        <v/>
      </c>
      <c r="G11" s="27" t="str">
        <f ca="1">_xll.DBRW($C$1,$B$5,$C$5,G$7,$D$5,$E$5,$B11)</f>
        <v/>
      </c>
      <c r="H11" s="27" t="str">
        <f ca="1">_xll.DBRW($C$1,$B$5,$C$5,H$7,$D$5,$E$5,$B11)</f>
        <v/>
      </c>
      <c r="I11" s="27" t="str">
        <f ca="1">_xll.DBRW($C$1,$B$5,$C$5,I$7,$D$5,$E$5,$B11)</f>
        <v/>
      </c>
      <c r="J11" s="27" t="str">
        <f ca="1">_xll.DBRW($C$1,$B$5,$C$5,J$7,$D$5,$E$5,$B11)</f>
        <v/>
      </c>
      <c r="K11" s="27" t="str">
        <f ca="1">_xll.DBRW($C$1,$B$5,$C$5,K$7,$D$5,$E$5,$B11)</f>
        <v/>
      </c>
      <c r="L11" s="27" t="str">
        <f ca="1">_xll.DBRW($C$1,$B$5,$C$5,L$7,$D$5,$E$5,$B11)</f>
        <v/>
      </c>
      <c r="M11" s="27" t="str">
        <f ca="1">_xll.DBRW($C$1,$B$5,$C$5,M$7,$D$5,$E$5,$B11)</f>
        <v/>
      </c>
      <c r="N11" s="27" t="str">
        <f ca="1">_xll.DBRW($C$1,$B$5,$C$5,N$7,$D$5,$E$5,$B11)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opLeftCell="A2" workbookViewId="0"/>
  </sheetViews>
  <sheetFormatPr defaultRowHeight="15" x14ac:dyDescent="0.25"/>
  <cols>
    <col min="1" max="1" width="1.5703125" customWidth="1"/>
    <col min="3" max="3" width="15.28515625" customWidth="1"/>
    <col min="4" max="15" width="7.5703125" customWidth="1"/>
  </cols>
  <sheetData>
    <row r="1" spans="1:17" hidden="1" x14ac:dyDescent="0.25">
      <c r="B1" t="s">
        <v>0</v>
      </c>
      <c r="C1" t="str">
        <f ca="1">_xll.VIEW("24retail:Exchange Rates","!",$B$5,"!",$D$5,"!",$C$5)</f>
        <v>24retail:Exchange Rates</v>
      </c>
    </row>
    <row r="2" spans="1:17" s="47" customFormat="1" ht="21" customHeight="1" x14ac:dyDescent="0.25">
      <c r="A2" s="46"/>
      <c r="B2" s="41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25">
      <c r="B4" s="5" t="s">
        <v>2</v>
      </c>
      <c r="C4" s="8" t="s">
        <v>3</v>
      </c>
      <c r="D4" s="1"/>
    </row>
    <row r="5" spans="1:17" s="22" customFormat="1" ht="12" x14ac:dyDescent="0.2">
      <c r="B5" s="29" t="str">
        <f ca="1">_xll.SUBNM("24retail:Year","Default","Y2","Caption_Default")</f>
        <v/>
      </c>
      <c r="C5" s="29" t="str">
        <f ca="1">_xll.SUBNM("24retail:Version","Current","Version 1","Caption_Default")</f>
        <v/>
      </c>
      <c r="D5" s="38" t="s">
        <v>65</v>
      </c>
    </row>
    <row r="7" spans="1:17" ht="15.75" thickBot="1" x14ac:dyDescent="0.3">
      <c r="B7" s="6"/>
      <c r="C7" s="6"/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</row>
    <row r="8" spans="1:17" s="23" customFormat="1" ht="12" thickTop="1" x14ac:dyDescent="0.2">
      <c r="B8" s="32" t="s">
        <v>39</v>
      </c>
      <c r="C8" s="24" t="s">
        <v>40</v>
      </c>
      <c r="D8" s="33" t="str">
        <f ca="1">_xll.DBRW($C$1,$B8,$B$5,D$7,$D$5,$C8,$C$5)</f>
        <v/>
      </c>
      <c r="E8" s="33" t="str">
        <f ca="1">_xll.DBRW($C$1,$B8,$B$5,E$7,$D$5,$C8,$C$5)</f>
        <v/>
      </c>
      <c r="F8" s="33" t="str">
        <f ca="1">_xll.DBRW($C$1,$B8,$B$5,F$7,$D$5,$C8,$C$5)</f>
        <v/>
      </c>
      <c r="G8" s="33" t="str">
        <f ca="1">_xll.DBRW($C$1,$B8,$B$5,G$7,$D$5,$C8,$C$5)</f>
        <v/>
      </c>
      <c r="H8" s="33" t="str">
        <f ca="1">_xll.DBRW($C$1,$B8,$B$5,H$7,$D$5,$C8,$C$5)</f>
        <v/>
      </c>
      <c r="I8" s="33" t="str">
        <f ca="1">_xll.DBRW($C$1,$B8,$B$5,I$7,$D$5,$C8,$C$5)</f>
        <v/>
      </c>
      <c r="J8" s="33" t="str">
        <f ca="1">_xll.DBRW($C$1,$B8,$B$5,J$7,$D$5,$C8,$C$5)</f>
        <v/>
      </c>
      <c r="K8" s="33" t="str">
        <f ca="1">_xll.DBRW($C$1,$B8,$B$5,K$7,$D$5,$C8,$C$5)</f>
        <v/>
      </c>
      <c r="L8" s="33" t="str">
        <f ca="1">_xll.DBRW($C$1,$B8,$B$5,L$7,$D$5,$C8,$C$5)</f>
        <v/>
      </c>
      <c r="M8" s="33" t="str">
        <f ca="1">_xll.DBRW($C$1,$B8,$B$5,M$7,$D$5,$C8,$C$5)</f>
        <v/>
      </c>
      <c r="N8" s="33" t="str">
        <f ca="1">_xll.DBRW($C$1,$B8,$B$5,N$7,$D$5,$C8,$C$5)</f>
        <v/>
      </c>
      <c r="O8" s="33" t="str">
        <f ca="1">_xll.DBRW($C$1,$B8,$B$5,O$7,$D$5,$C8,$C$5)</f>
        <v/>
      </c>
    </row>
    <row r="9" spans="1:17" s="23" customFormat="1" ht="11.25" x14ac:dyDescent="0.2">
      <c r="B9" s="34" t="s">
        <v>39</v>
      </c>
      <c r="C9" s="26" t="s">
        <v>41</v>
      </c>
      <c r="D9" s="35" t="str">
        <f ca="1">_xll.DBRW($C$1,$B9,$B$5,D$7,$D$5,$C9,$C$5)</f>
        <v/>
      </c>
      <c r="E9" s="35" t="str">
        <f ca="1">_xll.DBRW($C$1,$B9,$B$5,E$7,$D$5,$C9,$C$5)</f>
        <v/>
      </c>
      <c r="F9" s="35" t="str">
        <f ca="1">_xll.DBRW($C$1,$B9,$B$5,F$7,$D$5,$C9,$C$5)</f>
        <v/>
      </c>
      <c r="G9" s="35" t="str">
        <f ca="1">_xll.DBRW($C$1,$B9,$B$5,G$7,$D$5,$C9,$C$5)</f>
        <v/>
      </c>
      <c r="H9" s="35" t="str">
        <f ca="1">_xll.DBRW($C$1,$B9,$B$5,H$7,$D$5,$C9,$C$5)</f>
        <v/>
      </c>
      <c r="I9" s="35" t="str">
        <f ca="1">_xll.DBRW($C$1,$B9,$B$5,I$7,$D$5,$C9,$C$5)</f>
        <v/>
      </c>
      <c r="J9" s="35" t="str">
        <f ca="1">_xll.DBRW($C$1,$B9,$B$5,J$7,$D$5,$C9,$C$5)</f>
        <v/>
      </c>
      <c r="K9" s="35" t="str">
        <f ca="1">_xll.DBRW($C$1,$B9,$B$5,K$7,$D$5,$C9,$C$5)</f>
        <v/>
      </c>
      <c r="L9" s="35" t="str">
        <f ca="1">_xll.DBRW($C$1,$B9,$B$5,L$7,$D$5,$C9,$C$5)</f>
        <v/>
      </c>
      <c r="M9" s="35" t="str">
        <f ca="1">_xll.DBRW($C$1,$B9,$B$5,M$7,$D$5,$C9,$C$5)</f>
        <v/>
      </c>
      <c r="N9" s="35" t="str">
        <f ca="1">_xll.DBRW($C$1,$B9,$B$5,N$7,$D$5,$C9,$C$5)</f>
        <v/>
      </c>
      <c r="O9" s="35" t="str">
        <f ca="1">_xll.DBRW($C$1,$B9,$B$5,O$7,$D$5,$C9,$C$5)</f>
        <v/>
      </c>
    </row>
    <row r="10" spans="1:17" s="23" customFormat="1" ht="11.25" x14ac:dyDescent="0.2">
      <c r="B10" s="34" t="s">
        <v>39</v>
      </c>
      <c r="C10" s="26" t="s">
        <v>42</v>
      </c>
      <c r="D10" s="35" t="str">
        <f ca="1">_xll.DBRW($C$1,$B10,$B$5,D$7,$D$5,$C10,$C$5)</f>
        <v/>
      </c>
      <c r="E10" s="35" t="str">
        <f ca="1">_xll.DBRW($C$1,$B10,$B$5,E$7,$D$5,$C10,$C$5)</f>
        <v/>
      </c>
      <c r="F10" s="35" t="str">
        <f ca="1">_xll.DBRW($C$1,$B10,$B$5,F$7,$D$5,$C10,$C$5)</f>
        <v/>
      </c>
      <c r="G10" s="35" t="str">
        <f ca="1">_xll.DBRW($C$1,$B10,$B$5,G$7,$D$5,$C10,$C$5)</f>
        <v/>
      </c>
      <c r="H10" s="35" t="str">
        <f ca="1">_xll.DBRW($C$1,$B10,$B$5,H$7,$D$5,$C10,$C$5)</f>
        <v/>
      </c>
      <c r="I10" s="35" t="str">
        <f ca="1">_xll.DBRW($C$1,$B10,$B$5,I$7,$D$5,$C10,$C$5)</f>
        <v/>
      </c>
      <c r="J10" s="35" t="str">
        <f ca="1">_xll.DBRW($C$1,$B10,$B$5,J$7,$D$5,$C10,$C$5)</f>
        <v/>
      </c>
      <c r="K10" s="35" t="str">
        <f ca="1">_xll.DBRW($C$1,$B10,$B$5,K$7,$D$5,$C10,$C$5)</f>
        <v/>
      </c>
      <c r="L10" s="35" t="str">
        <f ca="1">_xll.DBRW($C$1,$B10,$B$5,L$7,$D$5,$C10,$C$5)</f>
        <v/>
      </c>
      <c r="M10" s="35" t="str">
        <f ca="1">_xll.DBRW($C$1,$B10,$B$5,M$7,$D$5,$C10,$C$5)</f>
        <v/>
      </c>
      <c r="N10" s="35" t="str">
        <f ca="1">_xll.DBRW($C$1,$B10,$B$5,N$7,$D$5,$C10,$C$5)</f>
        <v/>
      </c>
      <c r="O10" s="35" t="str">
        <f ca="1">_xll.DBRW($C$1,$B10,$B$5,O$7,$D$5,$C10,$C$5)</f>
        <v/>
      </c>
    </row>
    <row r="11" spans="1:17" s="23" customFormat="1" ht="11.25" x14ac:dyDescent="0.2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7" s="23" customFormat="1" ht="11.25" x14ac:dyDescent="0.2">
      <c r="B12" s="36" t="s">
        <v>43</v>
      </c>
      <c r="C12" s="26" t="s">
        <v>40</v>
      </c>
      <c r="D12" s="35" t="str">
        <f ca="1">_xll.DBRW($C$1,$B12,$B$5,D$7,$D$5,$C12,$C$5)</f>
        <v/>
      </c>
      <c r="E12" s="35" t="str">
        <f ca="1">_xll.DBRW($C$1,$B12,$B$5,E$7,$D$5,$C12,$C$5)</f>
        <v/>
      </c>
      <c r="F12" s="35" t="str">
        <f ca="1">_xll.DBRW($C$1,$B12,$B$5,F$7,$D$5,$C12,$C$5)</f>
        <v/>
      </c>
      <c r="G12" s="35" t="str">
        <f ca="1">_xll.DBRW($C$1,$B12,$B$5,G$7,$D$5,$C12,$C$5)</f>
        <v/>
      </c>
      <c r="H12" s="35" t="str">
        <f ca="1">_xll.DBRW($C$1,$B12,$B$5,H$7,$D$5,$C12,$C$5)</f>
        <v/>
      </c>
      <c r="I12" s="35" t="str">
        <f ca="1">_xll.DBRW($C$1,$B12,$B$5,I$7,$D$5,$C12,$C$5)</f>
        <v/>
      </c>
      <c r="J12" s="35" t="str">
        <f ca="1">_xll.DBRW($C$1,$B12,$B$5,J$7,$D$5,$C12,$C$5)</f>
        <v/>
      </c>
      <c r="K12" s="35" t="str">
        <f ca="1">_xll.DBRW($C$1,$B12,$B$5,K$7,$D$5,$C12,$C$5)</f>
        <v/>
      </c>
      <c r="L12" s="35" t="str">
        <f ca="1">_xll.DBRW($C$1,$B12,$B$5,L$7,$D$5,$C12,$C$5)</f>
        <v/>
      </c>
      <c r="M12" s="35" t="str">
        <f ca="1">_xll.DBRW($C$1,$B12,$B$5,M$7,$D$5,$C12,$C$5)</f>
        <v/>
      </c>
      <c r="N12" s="35" t="str">
        <f ca="1">_xll.DBRW($C$1,$B12,$B$5,N$7,$D$5,$C12,$C$5)</f>
        <v/>
      </c>
      <c r="O12" s="35" t="str">
        <f ca="1">_xll.DBRW($C$1,$B12,$B$5,O$7,$D$5,$C12,$C$5)</f>
        <v/>
      </c>
    </row>
    <row r="13" spans="1:17" s="23" customFormat="1" ht="11.25" x14ac:dyDescent="0.2">
      <c r="B13" s="34" t="s">
        <v>43</v>
      </c>
      <c r="C13" s="26" t="s">
        <v>41</v>
      </c>
      <c r="D13" s="35" t="str">
        <f ca="1">_xll.DBRW($C$1,$B13,$B$5,D$7,$D$5,$C13,$C$5)</f>
        <v/>
      </c>
      <c r="E13" s="35" t="str">
        <f ca="1">_xll.DBRW($C$1,$B13,$B$5,E$7,$D$5,$C13,$C$5)</f>
        <v/>
      </c>
      <c r="F13" s="35" t="str">
        <f ca="1">_xll.DBRW($C$1,$B13,$B$5,F$7,$D$5,$C13,$C$5)</f>
        <v/>
      </c>
      <c r="G13" s="35" t="str">
        <f ca="1">_xll.DBRW($C$1,$B13,$B$5,G$7,$D$5,$C13,$C$5)</f>
        <v/>
      </c>
      <c r="H13" s="35" t="str">
        <f ca="1">_xll.DBRW($C$1,$B13,$B$5,H$7,$D$5,$C13,$C$5)</f>
        <v/>
      </c>
      <c r="I13" s="35" t="str">
        <f ca="1">_xll.DBRW($C$1,$B13,$B$5,I$7,$D$5,$C13,$C$5)</f>
        <v/>
      </c>
      <c r="J13" s="35" t="str">
        <f ca="1">_xll.DBRW($C$1,$B13,$B$5,J$7,$D$5,$C13,$C$5)</f>
        <v/>
      </c>
      <c r="K13" s="35" t="str">
        <f ca="1">_xll.DBRW($C$1,$B13,$B$5,K$7,$D$5,$C13,$C$5)</f>
        <v/>
      </c>
      <c r="L13" s="35" t="str">
        <f ca="1">_xll.DBRW($C$1,$B13,$B$5,L$7,$D$5,$C13,$C$5)</f>
        <v/>
      </c>
      <c r="M13" s="35" t="str">
        <f ca="1">_xll.DBRW($C$1,$B13,$B$5,M$7,$D$5,$C13,$C$5)</f>
        <v/>
      </c>
      <c r="N13" s="35" t="str">
        <f ca="1">_xll.DBRW($C$1,$B13,$B$5,N$7,$D$5,$C13,$C$5)</f>
        <v/>
      </c>
      <c r="O13" s="35" t="str">
        <f ca="1">_xll.DBRW($C$1,$B13,$B$5,O$7,$D$5,$C13,$C$5)</f>
        <v/>
      </c>
    </row>
    <row r="14" spans="1:17" s="23" customFormat="1" ht="11.25" x14ac:dyDescent="0.2">
      <c r="B14" s="34" t="s">
        <v>43</v>
      </c>
      <c r="C14" s="26" t="s">
        <v>42</v>
      </c>
      <c r="D14" s="35" t="str">
        <f ca="1">_xll.DBRW($C$1,$B14,$B$5,D$7,$D$5,$C14,$C$5)</f>
        <v/>
      </c>
      <c r="E14" s="35" t="str">
        <f ca="1">_xll.DBRW($C$1,$B14,$B$5,E$7,$D$5,$C14,$C$5)</f>
        <v/>
      </c>
      <c r="F14" s="35" t="str">
        <f ca="1">_xll.DBRW($C$1,$B14,$B$5,F$7,$D$5,$C14,$C$5)</f>
        <v/>
      </c>
      <c r="G14" s="35" t="str">
        <f ca="1">_xll.DBRW($C$1,$B14,$B$5,G$7,$D$5,$C14,$C$5)</f>
        <v/>
      </c>
      <c r="H14" s="35" t="str">
        <f ca="1">_xll.DBRW($C$1,$B14,$B$5,H$7,$D$5,$C14,$C$5)</f>
        <v/>
      </c>
      <c r="I14" s="35" t="str">
        <f ca="1">_xll.DBRW($C$1,$B14,$B$5,I$7,$D$5,$C14,$C$5)</f>
        <v/>
      </c>
      <c r="J14" s="35" t="str">
        <f ca="1">_xll.DBRW($C$1,$B14,$B$5,J$7,$D$5,$C14,$C$5)</f>
        <v/>
      </c>
      <c r="K14" s="35" t="str">
        <f ca="1">_xll.DBRW($C$1,$B14,$B$5,K$7,$D$5,$C14,$C$5)</f>
        <v/>
      </c>
      <c r="L14" s="35" t="str">
        <f ca="1">_xll.DBRW($C$1,$B14,$B$5,L$7,$D$5,$C14,$C$5)</f>
        <v/>
      </c>
      <c r="M14" s="35" t="str">
        <f ca="1">_xll.DBRW($C$1,$B14,$B$5,M$7,$D$5,$C14,$C$5)</f>
        <v/>
      </c>
      <c r="N14" s="35" t="str">
        <f ca="1">_xll.DBRW($C$1,$B14,$B$5,N$7,$D$5,$C14,$C$5)</f>
        <v/>
      </c>
      <c r="O14" s="35" t="str">
        <f ca="1">_xll.DBRW($C$1,$B14,$B$5,O$7,$D$5,$C14,$C$5)</f>
        <v/>
      </c>
    </row>
    <row r="15" spans="1:17" s="23" customFormat="1" ht="11.25" x14ac:dyDescent="0.2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7" s="23" customFormat="1" ht="11.25" x14ac:dyDescent="0.2">
      <c r="B16" s="36" t="s">
        <v>44</v>
      </c>
      <c r="C16" s="26" t="s">
        <v>40</v>
      </c>
      <c r="D16" s="35" t="str">
        <f ca="1">_xll.DBRW($C$1,$B16,$B$5,D$7,$D$5,$C16,$C$5)</f>
        <v/>
      </c>
      <c r="E16" s="35" t="str">
        <f ca="1">_xll.DBRW($C$1,$B16,$B$5,E$7,$D$5,$C16,$C$5)</f>
        <v/>
      </c>
      <c r="F16" s="35" t="str">
        <f ca="1">_xll.DBRW($C$1,$B16,$B$5,F$7,$D$5,$C16,$C$5)</f>
        <v/>
      </c>
      <c r="G16" s="35" t="str">
        <f ca="1">_xll.DBRW($C$1,$B16,$B$5,G$7,$D$5,$C16,$C$5)</f>
        <v/>
      </c>
      <c r="H16" s="35" t="str">
        <f ca="1">_xll.DBRW($C$1,$B16,$B$5,H$7,$D$5,$C16,$C$5)</f>
        <v/>
      </c>
      <c r="I16" s="35" t="str">
        <f ca="1">_xll.DBRW($C$1,$B16,$B$5,I$7,$D$5,$C16,$C$5)</f>
        <v/>
      </c>
      <c r="J16" s="35" t="str">
        <f ca="1">_xll.DBRW($C$1,$B16,$B$5,J$7,$D$5,$C16,$C$5)</f>
        <v/>
      </c>
      <c r="K16" s="35" t="str">
        <f ca="1">_xll.DBRW($C$1,$B16,$B$5,K$7,$D$5,$C16,$C$5)</f>
        <v/>
      </c>
      <c r="L16" s="35" t="str">
        <f ca="1">_xll.DBRW($C$1,$B16,$B$5,L$7,$D$5,$C16,$C$5)</f>
        <v/>
      </c>
      <c r="M16" s="35" t="str">
        <f ca="1">_xll.DBRW($C$1,$B16,$B$5,M$7,$D$5,$C16,$C$5)</f>
        <v/>
      </c>
      <c r="N16" s="35" t="str">
        <f ca="1">_xll.DBRW($C$1,$B16,$B$5,N$7,$D$5,$C16,$C$5)</f>
        <v/>
      </c>
      <c r="O16" s="35" t="str">
        <f ca="1">_xll.DBRW($C$1,$B16,$B$5,O$7,$D$5,$C16,$C$5)</f>
        <v/>
      </c>
    </row>
    <row r="17" spans="2:15" s="23" customFormat="1" ht="11.25" x14ac:dyDescent="0.2">
      <c r="B17" s="34" t="s">
        <v>44</v>
      </c>
      <c r="C17" s="26" t="s">
        <v>41</v>
      </c>
      <c r="D17" s="35" t="str">
        <f ca="1">_xll.DBRW($C$1,$B17,$B$5,D$7,$D$5,$C17,$C$5)</f>
        <v/>
      </c>
      <c r="E17" s="35" t="str">
        <f ca="1">_xll.DBRW($C$1,$B17,$B$5,E$7,$D$5,$C17,$C$5)</f>
        <v/>
      </c>
      <c r="F17" s="35" t="str">
        <f ca="1">_xll.DBRW($C$1,$B17,$B$5,F$7,$D$5,$C17,$C$5)</f>
        <v/>
      </c>
      <c r="G17" s="35" t="str">
        <f ca="1">_xll.DBRW($C$1,$B17,$B$5,G$7,$D$5,$C17,$C$5)</f>
        <v/>
      </c>
      <c r="H17" s="35" t="str">
        <f ca="1">_xll.DBRW($C$1,$B17,$B$5,H$7,$D$5,$C17,$C$5)</f>
        <v/>
      </c>
      <c r="I17" s="35" t="str">
        <f ca="1">_xll.DBRW($C$1,$B17,$B$5,I$7,$D$5,$C17,$C$5)</f>
        <v/>
      </c>
      <c r="J17" s="35" t="str">
        <f ca="1">_xll.DBRW($C$1,$B17,$B$5,J$7,$D$5,$C17,$C$5)</f>
        <v/>
      </c>
      <c r="K17" s="35" t="str">
        <f ca="1">_xll.DBRW($C$1,$B17,$B$5,K$7,$D$5,$C17,$C$5)</f>
        <v/>
      </c>
      <c r="L17" s="35" t="str">
        <f ca="1">_xll.DBRW($C$1,$B17,$B$5,L$7,$D$5,$C17,$C$5)</f>
        <v/>
      </c>
      <c r="M17" s="35" t="str">
        <f ca="1">_xll.DBRW($C$1,$B17,$B$5,M$7,$D$5,$C17,$C$5)</f>
        <v/>
      </c>
      <c r="N17" s="35" t="str">
        <f ca="1">_xll.DBRW($C$1,$B17,$B$5,N$7,$D$5,$C17,$C$5)</f>
        <v/>
      </c>
      <c r="O17" s="35" t="str">
        <f ca="1">_xll.DBRW($C$1,$B17,$B$5,O$7,$D$5,$C17,$C$5)</f>
        <v/>
      </c>
    </row>
    <row r="18" spans="2:15" s="23" customFormat="1" ht="11.25" x14ac:dyDescent="0.2">
      <c r="B18" s="34" t="s">
        <v>44</v>
      </c>
      <c r="C18" s="26" t="s">
        <v>42</v>
      </c>
      <c r="D18" s="35" t="str">
        <f ca="1">_xll.DBRW($C$1,$B18,$B$5,D$7,$D$5,$C18,$C$5)</f>
        <v/>
      </c>
      <c r="E18" s="35" t="str">
        <f ca="1">_xll.DBRW($C$1,$B18,$B$5,E$7,$D$5,$C18,$C$5)</f>
        <v/>
      </c>
      <c r="F18" s="35" t="str">
        <f ca="1">_xll.DBRW($C$1,$B18,$B$5,F$7,$D$5,$C18,$C$5)</f>
        <v/>
      </c>
      <c r="G18" s="35" t="str">
        <f ca="1">_xll.DBRW($C$1,$B18,$B$5,G$7,$D$5,$C18,$C$5)</f>
        <v/>
      </c>
      <c r="H18" s="35" t="str">
        <f ca="1">_xll.DBRW($C$1,$B18,$B$5,H$7,$D$5,$C18,$C$5)</f>
        <v/>
      </c>
      <c r="I18" s="35" t="str">
        <f ca="1">_xll.DBRW($C$1,$B18,$B$5,I$7,$D$5,$C18,$C$5)</f>
        <v/>
      </c>
      <c r="J18" s="35" t="str">
        <f ca="1">_xll.DBRW($C$1,$B18,$B$5,J$7,$D$5,$C18,$C$5)</f>
        <v/>
      </c>
      <c r="K18" s="35" t="str">
        <f ca="1">_xll.DBRW($C$1,$B18,$B$5,K$7,$D$5,$C18,$C$5)</f>
        <v/>
      </c>
      <c r="L18" s="35" t="str">
        <f ca="1">_xll.DBRW($C$1,$B18,$B$5,L$7,$D$5,$C18,$C$5)</f>
        <v/>
      </c>
      <c r="M18" s="35" t="str">
        <f ca="1">_xll.DBRW($C$1,$B18,$B$5,M$7,$D$5,$C18,$C$5)</f>
        <v/>
      </c>
      <c r="N18" s="35" t="str">
        <f ca="1">_xll.DBRW($C$1,$B18,$B$5,N$7,$D$5,$C18,$C$5)</f>
        <v/>
      </c>
      <c r="O18" s="35" t="str">
        <f ca="1">_xll.DBRW($C$1,$B18,$B$5,O$7,$D$5,$C18,$C$5)</f>
        <v/>
      </c>
    </row>
    <row r="19" spans="2:15" s="23" customFormat="1" ht="11.25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opLeftCell="A2" workbookViewId="0"/>
  </sheetViews>
  <sheetFormatPr defaultRowHeight="15" x14ac:dyDescent="0.25"/>
  <cols>
    <col min="1" max="1" width="2" customWidth="1"/>
    <col min="2" max="2" width="25.42578125" customWidth="1"/>
    <col min="3" max="3" width="15.140625" customWidth="1"/>
  </cols>
  <sheetData>
    <row r="1" spans="1:13" hidden="1" x14ac:dyDescent="0.25">
      <c r="B1" t="s">
        <v>0</v>
      </c>
      <c r="C1" t="str">
        <f ca="1">_xll.VIEW("24retail:Asset Life","!",$B$5,"!")</f>
        <v>24retail:Asset Life</v>
      </c>
    </row>
    <row r="2" spans="1:13" s="45" customFormat="1" ht="21" customHeight="1" x14ac:dyDescent="0.25">
      <c r="A2" s="44"/>
      <c r="B2" s="41" t="s">
        <v>62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1:13" x14ac:dyDescent="0.25">
      <c r="B4" s="5" t="s">
        <v>3</v>
      </c>
    </row>
    <row r="5" spans="1:13" s="22" customFormat="1" ht="12" x14ac:dyDescent="0.2">
      <c r="B5" s="29" t="str">
        <f ca="1">_xll.SUBNM("24retail:Version","Current","Version 1","Caption_Default")</f>
        <v/>
      </c>
    </row>
    <row r="7" spans="1:13" ht="15.75" thickBot="1" x14ac:dyDescent="0.3">
      <c r="B7" s="6"/>
      <c r="C7" s="6" t="s">
        <v>55</v>
      </c>
    </row>
    <row r="8" spans="1:13" s="23" customFormat="1" ht="12" thickTop="1" x14ac:dyDescent="0.2">
      <c r="B8" s="39" t="s">
        <v>56</v>
      </c>
      <c r="C8" s="40" t="str">
        <f ca="1">_xll.DBRW($C$1,$B8,$B$5,C$7)</f>
        <v/>
      </c>
    </row>
    <row r="9" spans="1:13" s="23" customFormat="1" ht="11.25" x14ac:dyDescent="0.2">
      <c r="B9" s="39" t="s">
        <v>57</v>
      </c>
      <c r="C9" s="40" t="str">
        <f ca="1">_xll.DBRW($C$1,$B9,$B$5,C$7)</f>
        <v/>
      </c>
    </row>
    <row r="10" spans="1:13" s="23" customFormat="1" ht="11.25" x14ac:dyDescent="0.2">
      <c r="B10" s="39" t="s">
        <v>58</v>
      </c>
      <c r="C10" s="40" t="str">
        <f ca="1">_xll.DBRW($C$1,$B10,$B$5,C$7)</f>
        <v/>
      </c>
    </row>
    <row r="11" spans="1:13" s="23" customFormat="1" ht="11.25" x14ac:dyDescent="0.2">
      <c r="B11" s="39" t="s">
        <v>59</v>
      </c>
      <c r="C11" s="40" t="str">
        <f ca="1">_xll.DBRW($C$1,$B11,$B$5,C$7)</f>
        <v/>
      </c>
    </row>
    <row r="12" spans="1:13" s="23" customFormat="1" ht="11.25" x14ac:dyDescent="0.2">
      <c r="B12" s="39" t="s">
        <v>60</v>
      </c>
      <c r="C12" s="40" t="str">
        <f ca="1">_xll.DBRW($C$1,$B12,$B$5,C$7)</f>
        <v/>
      </c>
    </row>
    <row r="13" spans="1:13" s="23" customFormat="1" ht="11.25" x14ac:dyDescent="0.2">
      <c r="B13" s="39" t="s">
        <v>61</v>
      </c>
      <c r="C13" s="40" t="str">
        <f ca="1">_xll.DBRW($C$1,$B13,$B$5,C$7)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Compensation</vt:lpstr>
      <vt:lpstr>Benefits</vt:lpstr>
      <vt:lpstr>{AR}01</vt:lpstr>
      <vt:lpstr>{AR}11</vt:lpstr>
      <vt:lpstr>Revenue</vt:lpstr>
      <vt:lpstr>Currency</vt:lpstr>
      <vt:lpstr>Capital</vt:lpstr>
      <vt:lpstr>Compensation!TM1RPTDATARNG2</vt:lpstr>
      <vt:lpstr>Compensation!TM1RPTFMTIDCOL</vt:lpstr>
      <vt:lpstr>Compensation!TM1RPTFMTRNG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ibmuser</dc:creator>
  <cp:lastModifiedBy>gtejeda</cp:lastModifiedBy>
  <dcterms:created xsi:type="dcterms:W3CDTF">2013-01-13T16:46:06Z</dcterms:created>
  <dcterms:modified xsi:type="dcterms:W3CDTF">2016-10-11T17:52:39Z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1ancestorsArrayListCount">
    <vt:i4>1</vt:i4>
  </property>
  <property fmtid="{D5CDD505-2E9C-101B-9397-08002B2CF9AE}" pid="3" name="Sheet1ancestorsArrayList1">
    <vt:lpwstr>[]</vt:lpwstr>
  </property>
  <property fmtid="{D5CDD505-2E9C-101B-9397-08002B2CF9AE}" pid="4" name="Sheet1contextObjectCount">
    <vt:i4>1</vt:i4>
  </property>
  <property fmtid="{D5CDD505-2E9C-101B-9397-08002B2CF9AE}" pid="5" name="Sheet1contextObject1">
    <vt:lpwstr>{}</vt:lpwstr>
  </property>
  <property fmtid="{D5CDD505-2E9C-101B-9397-08002B2CF9AE}" pid="6" name="Sheet1columnsArrayCount">
    <vt:i4>1</vt:i4>
  </property>
  <property fmtid="{D5CDD505-2E9C-101B-9397-08002B2CF9AE}" pid="7" name="Sheet1columnsArray1">
    <vt:lpwstr>[]</vt:lpwstr>
  </property>
  <property fmtid="{D5CDD505-2E9C-101B-9397-08002B2CF9AE}" pid="8" name="Sheet1membersObjectCount">
    <vt:i4>1</vt:i4>
  </property>
  <property fmtid="{D5CDD505-2E9C-101B-9397-08002B2CF9AE}" pid="9" name="Sheet1membersObject1">
    <vt:lpwstr>{}</vt:lpwstr>
  </property>
  <property fmtid="{D5CDD505-2E9C-101B-9397-08002B2CF9AE}" pid="10" name="Sheet1membersArrayCount">
    <vt:i4>1</vt:i4>
  </property>
  <property fmtid="{D5CDD505-2E9C-101B-9397-08002B2CF9AE}" pid="11" name="Sheet1membersArray1">
    <vt:lpwstr>[]</vt:lpwstr>
  </property>
  <property fmtid="{D5CDD505-2E9C-101B-9397-08002B2CF9AE}" pid="12" name="Sheet1changeListObjectCount">
    <vt:i4>1</vt:i4>
  </property>
  <property fmtid="{D5CDD505-2E9C-101B-9397-08002B2CF9AE}" pid="13" name="Sheet1changeListObject1">
    <vt:lpwstr>{}</vt:lpwstr>
  </property>
  <property fmtid="{D5CDD505-2E9C-101B-9397-08002B2CF9AE}" pid="14" name="Sheet2ancestorsArrayListCount">
    <vt:i4>1</vt:i4>
  </property>
  <property fmtid="{D5CDD505-2E9C-101B-9397-08002B2CF9AE}" pid="15" name="Sheet2ancestorsArrayList1">
    <vt:lpwstr>[]</vt:lpwstr>
  </property>
  <property fmtid="{D5CDD505-2E9C-101B-9397-08002B2CF9AE}" pid="16" name="Sheet2contextObjectCount">
    <vt:i4>1</vt:i4>
  </property>
  <property fmtid="{D5CDD505-2E9C-101B-9397-08002B2CF9AE}" pid="17" name="Sheet2contextObject1">
    <vt:lpwstr>{}</vt:lpwstr>
  </property>
  <property fmtid="{D5CDD505-2E9C-101B-9397-08002B2CF9AE}" pid="18" name="Sheet2columnsArrayCount">
    <vt:i4>1</vt:i4>
  </property>
  <property fmtid="{D5CDD505-2E9C-101B-9397-08002B2CF9AE}" pid="19" name="Sheet2columnsArray1">
    <vt:lpwstr>[]</vt:lpwstr>
  </property>
  <property fmtid="{D5CDD505-2E9C-101B-9397-08002B2CF9AE}" pid="20" name="Sheet2membersObjectCount">
    <vt:i4>1</vt:i4>
  </property>
  <property fmtid="{D5CDD505-2E9C-101B-9397-08002B2CF9AE}" pid="21" name="Sheet2membersObject1">
    <vt:lpwstr>{}</vt:lpwstr>
  </property>
  <property fmtid="{D5CDD505-2E9C-101B-9397-08002B2CF9AE}" pid="22" name="Sheet2membersArrayCount">
    <vt:i4>1</vt:i4>
  </property>
  <property fmtid="{D5CDD505-2E9C-101B-9397-08002B2CF9AE}" pid="23" name="Sheet2membersArray1">
    <vt:lpwstr>[]</vt:lpwstr>
  </property>
  <property fmtid="{D5CDD505-2E9C-101B-9397-08002B2CF9AE}" pid="24" name="Sheet2changeListObjectCount">
    <vt:i4>1</vt:i4>
  </property>
  <property fmtid="{D5CDD505-2E9C-101B-9397-08002B2CF9AE}" pid="25" name="Sheet2changeListObject1">
    <vt:lpwstr>{}</vt:lpwstr>
  </property>
  <property fmtid="{D5CDD505-2E9C-101B-9397-08002B2CF9AE}" pid="26" name="RevenueancestorsArrayListCount">
    <vt:i4>1</vt:i4>
  </property>
  <property fmtid="{D5CDD505-2E9C-101B-9397-08002B2CF9AE}" pid="27" name="RevenueancestorsArrayList1">
    <vt:lpwstr>[]</vt:lpwstr>
  </property>
  <property fmtid="{D5CDD505-2E9C-101B-9397-08002B2CF9AE}" pid="28" name="RevenuecontextObjectCount">
    <vt:i4>1</vt:i4>
  </property>
  <property fmtid="{D5CDD505-2E9C-101B-9397-08002B2CF9AE}" pid="29" name="RevenuecontextObject1">
    <vt:lpwstr>{}</vt:lpwstr>
  </property>
  <property fmtid="{D5CDD505-2E9C-101B-9397-08002B2CF9AE}" pid="30" name="RevenuecolumnsArrayCount">
    <vt:i4>1</vt:i4>
  </property>
  <property fmtid="{D5CDD505-2E9C-101B-9397-08002B2CF9AE}" pid="31" name="RevenuecolumnsArray1">
    <vt:lpwstr>[]</vt:lpwstr>
  </property>
  <property fmtid="{D5CDD505-2E9C-101B-9397-08002B2CF9AE}" pid="32" name="RevenuemembersObjectCount">
    <vt:i4>1</vt:i4>
  </property>
  <property fmtid="{D5CDD505-2E9C-101B-9397-08002B2CF9AE}" pid="33" name="RevenuemembersObject1">
    <vt:lpwstr>{}</vt:lpwstr>
  </property>
  <property fmtid="{D5CDD505-2E9C-101B-9397-08002B2CF9AE}" pid="34" name="RevenuemembersArrayCount">
    <vt:i4>1</vt:i4>
  </property>
  <property fmtid="{D5CDD505-2E9C-101B-9397-08002B2CF9AE}" pid="35" name="RevenuemembersArray1">
    <vt:lpwstr>[]</vt:lpwstr>
  </property>
  <property fmtid="{D5CDD505-2E9C-101B-9397-08002B2CF9AE}" pid="36" name="RevenuechangeListObjectCount">
    <vt:i4>1</vt:i4>
  </property>
  <property fmtid="{D5CDD505-2E9C-101B-9397-08002B2CF9AE}" pid="37" name="RevenuechangeListObject1">
    <vt:lpwstr>{}</vt:lpwstr>
  </property>
  <property fmtid="{D5CDD505-2E9C-101B-9397-08002B2CF9AE}" pid="38" name="Sheet3ancestorsArrayListCount">
    <vt:i4>1</vt:i4>
  </property>
  <property fmtid="{D5CDD505-2E9C-101B-9397-08002B2CF9AE}" pid="39" name="Sheet3ancestorsArrayList1">
    <vt:lpwstr>[]</vt:lpwstr>
  </property>
  <property fmtid="{D5CDD505-2E9C-101B-9397-08002B2CF9AE}" pid="40" name="Sheet3contextObjectCount">
    <vt:i4>1</vt:i4>
  </property>
  <property fmtid="{D5CDD505-2E9C-101B-9397-08002B2CF9AE}" pid="41" name="Sheet3contextObject1">
    <vt:lpwstr>{}</vt:lpwstr>
  </property>
  <property fmtid="{D5CDD505-2E9C-101B-9397-08002B2CF9AE}" pid="42" name="Sheet3columnsArrayCount">
    <vt:i4>1</vt:i4>
  </property>
  <property fmtid="{D5CDD505-2E9C-101B-9397-08002B2CF9AE}" pid="43" name="Sheet3columnsArray1">
    <vt:lpwstr>[]</vt:lpwstr>
  </property>
  <property fmtid="{D5CDD505-2E9C-101B-9397-08002B2CF9AE}" pid="44" name="Sheet3membersObjectCount">
    <vt:i4>1</vt:i4>
  </property>
  <property fmtid="{D5CDD505-2E9C-101B-9397-08002B2CF9AE}" pid="45" name="Sheet3membersObject1">
    <vt:lpwstr>{}</vt:lpwstr>
  </property>
  <property fmtid="{D5CDD505-2E9C-101B-9397-08002B2CF9AE}" pid="46" name="Sheet3membersArrayCount">
    <vt:i4>1</vt:i4>
  </property>
  <property fmtid="{D5CDD505-2E9C-101B-9397-08002B2CF9AE}" pid="47" name="Sheet3membersArray1">
    <vt:lpwstr>[]</vt:lpwstr>
  </property>
  <property fmtid="{D5CDD505-2E9C-101B-9397-08002B2CF9AE}" pid="48" name="Sheet3changeListObjectCount">
    <vt:i4>1</vt:i4>
  </property>
  <property fmtid="{D5CDD505-2E9C-101B-9397-08002B2CF9AE}" pid="49" name="Sheet3changeListObject1">
    <vt:lpwstr>{}</vt:lpwstr>
  </property>
  <property fmtid="{D5CDD505-2E9C-101B-9397-08002B2CF9AE}" pid="50" name="SalariesancestorsArrayListCount">
    <vt:i4>1</vt:i4>
  </property>
  <property fmtid="{D5CDD505-2E9C-101B-9397-08002B2CF9AE}" pid="51" name="SalariesancestorsArrayList1">
    <vt:lpwstr>[]</vt:lpwstr>
  </property>
  <property fmtid="{D5CDD505-2E9C-101B-9397-08002B2CF9AE}" pid="52" name="SalariescontextObjectCount">
    <vt:i4>1</vt:i4>
  </property>
  <property fmtid="{D5CDD505-2E9C-101B-9397-08002B2CF9AE}" pid="53" name="SalariescontextObject1">
    <vt:lpwstr>{}</vt:lpwstr>
  </property>
  <property fmtid="{D5CDD505-2E9C-101B-9397-08002B2CF9AE}" pid="54" name="SalariescolumnsArrayCount">
    <vt:i4>1</vt:i4>
  </property>
  <property fmtid="{D5CDD505-2E9C-101B-9397-08002B2CF9AE}" pid="55" name="SalariescolumnsArray1">
    <vt:lpwstr>[]</vt:lpwstr>
  </property>
  <property fmtid="{D5CDD505-2E9C-101B-9397-08002B2CF9AE}" pid="56" name="SalariesmembersObjectCount">
    <vt:i4>1</vt:i4>
  </property>
  <property fmtid="{D5CDD505-2E9C-101B-9397-08002B2CF9AE}" pid="57" name="SalariesmembersObject1">
    <vt:lpwstr>{}</vt:lpwstr>
  </property>
  <property fmtid="{D5CDD505-2E9C-101B-9397-08002B2CF9AE}" pid="58" name="SalariesmembersArrayCount">
    <vt:i4>1</vt:i4>
  </property>
  <property fmtid="{D5CDD505-2E9C-101B-9397-08002B2CF9AE}" pid="59" name="SalariesmembersArray1">
    <vt:lpwstr>[]</vt:lpwstr>
  </property>
  <property fmtid="{D5CDD505-2E9C-101B-9397-08002B2CF9AE}" pid="60" name="SalarieschangeListObjectCount">
    <vt:i4>1</vt:i4>
  </property>
  <property fmtid="{D5CDD505-2E9C-101B-9397-08002B2CF9AE}" pid="61" name="SalarieschangeListObject1">
    <vt:lpwstr>{}</vt:lpwstr>
  </property>
  <property fmtid="{D5CDD505-2E9C-101B-9397-08002B2CF9AE}" pid="62" name="Sheet4ancestorsArrayListCount">
    <vt:i4>1</vt:i4>
  </property>
  <property fmtid="{D5CDD505-2E9C-101B-9397-08002B2CF9AE}" pid="63" name="Sheet4ancestorsArrayList1">
    <vt:lpwstr>[]</vt:lpwstr>
  </property>
  <property fmtid="{D5CDD505-2E9C-101B-9397-08002B2CF9AE}" pid="64" name="Sheet4contextObjectCount">
    <vt:i4>1</vt:i4>
  </property>
  <property fmtid="{D5CDD505-2E9C-101B-9397-08002B2CF9AE}" pid="65" name="Sheet4contextObject1">
    <vt:lpwstr>{}</vt:lpwstr>
  </property>
  <property fmtid="{D5CDD505-2E9C-101B-9397-08002B2CF9AE}" pid="66" name="Sheet4columnsArrayCount">
    <vt:i4>1</vt:i4>
  </property>
  <property fmtid="{D5CDD505-2E9C-101B-9397-08002B2CF9AE}" pid="67" name="Sheet4columnsArray1">
    <vt:lpwstr>[]</vt:lpwstr>
  </property>
  <property fmtid="{D5CDD505-2E9C-101B-9397-08002B2CF9AE}" pid="68" name="Sheet4membersObjectCount">
    <vt:i4>1</vt:i4>
  </property>
  <property fmtid="{D5CDD505-2E9C-101B-9397-08002B2CF9AE}" pid="69" name="Sheet4membersObject1">
    <vt:lpwstr>{}</vt:lpwstr>
  </property>
  <property fmtid="{D5CDD505-2E9C-101B-9397-08002B2CF9AE}" pid="70" name="Sheet4membersArrayCount">
    <vt:i4>1</vt:i4>
  </property>
  <property fmtid="{D5CDD505-2E9C-101B-9397-08002B2CF9AE}" pid="71" name="Sheet4membersArray1">
    <vt:lpwstr>[]</vt:lpwstr>
  </property>
  <property fmtid="{D5CDD505-2E9C-101B-9397-08002B2CF9AE}" pid="72" name="Sheet4changeListObjectCount">
    <vt:i4>1</vt:i4>
  </property>
  <property fmtid="{D5CDD505-2E9C-101B-9397-08002B2CF9AE}" pid="73" name="Sheet4changeListObject1">
    <vt:lpwstr>{}</vt:lpwstr>
  </property>
  <property fmtid="{D5CDD505-2E9C-101B-9397-08002B2CF9AE}" pid="74" name="Sheet5ancestorsArrayListCount">
    <vt:i4>1</vt:i4>
  </property>
  <property fmtid="{D5CDD505-2E9C-101B-9397-08002B2CF9AE}" pid="75" name="Sheet5ancestorsArrayList1">
    <vt:lpwstr>[]</vt:lpwstr>
  </property>
  <property fmtid="{D5CDD505-2E9C-101B-9397-08002B2CF9AE}" pid="76" name="Sheet5contextObjectCount">
    <vt:i4>1</vt:i4>
  </property>
  <property fmtid="{D5CDD505-2E9C-101B-9397-08002B2CF9AE}" pid="77" name="Sheet5contextObject1">
    <vt:lpwstr>{}</vt:lpwstr>
  </property>
  <property fmtid="{D5CDD505-2E9C-101B-9397-08002B2CF9AE}" pid="78" name="Sheet5columnsArrayCount">
    <vt:i4>1</vt:i4>
  </property>
  <property fmtid="{D5CDD505-2E9C-101B-9397-08002B2CF9AE}" pid="79" name="Sheet5columnsArray1">
    <vt:lpwstr>[]</vt:lpwstr>
  </property>
  <property fmtid="{D5CDD505-2E9C-101B-9397-08002B2CF9AE}" pid="80" name="Sheet5membersObjectCount">
    <vt:i4>1</vt:i4>
  </property>
  <property fmtid="{D5CDD505-2E9C-101B-9397-08002B2CF9AE}" pid="81" name="Sheet5membersObject1">
    <vt:lpwstr>{}</vt:lpwstr>
  </property>
  <property fmtid="{D5CDD505-2E9C-101B-9397-08002B2CF9AE}" pid="82" name="Sheet5membersArrayCount">
    <vt:i4>1</vt:i4>
  </property>
  <property fmtid="{D5CDD505-2E9C-101B-9397-08002B2CF9AE}" pid="83" name="Sheet5membersArray1">
    <vt:lpwstr>[]</vt:lpwstr>
  </property>
  <property fmtid="{D5CDD505-2E9C-101B-9397-08002B2CF9AE}" pid="84" name="Sheet5changeListObjectCount">
    <vt:i4>1</vt:i4>
  </property>
  <property fmtid="{D5CDD505-2E9C-101B-9397-08002B2CF9AE}" pid="85" name="Sheet5changeListObject1">
    <vt:lpwstr>{}</vt:lpwstr>
  </property>
  <property fmtid="{D5CDD505-2E9C-101B-9397-08002B2CF9AE}" pid="86" name="Sheet6ancestorsArrayListCount">
    <vt:i4>1</vt:i4>
  </property>
  <property fmtid="{D5CDD505-2E9C-101B-9397-08002B2CF9AE}" pid="87" name="Sheet6ancestorsArrayList1">
    <vt:lpwstr>[]</vt:lpwstr>
  </property>
  <property fmtid="{D5CDD505-2E9C-101B-9397-08002B2CF9AE}" pid="88" name="Sheet6contextObjectCount">
    <vt:i4>1</vt:i4>
  </property>
  <property fmtid="{D5CDD505-2E9C-101B-9397-08002B2CF9AE}" pid="89" name="Sheet6contextObject1">
    <vt:lpwstr>{}</vt:lpwstr>
  </property>
  <property fmtid="{D5CDD505-2E9C-101B-9397-08002B2CF9AE}" pid="90" name="Sheet6columnsArrayCount">
    <vt:i4>1</vt:i4>
  </property>
  <property fmtid="{D5CDD505-2E9C-101B-9397-08002B2CF9AE}" pid="91" name="Sheet6columnsArray1">
    <vt:lpwstr>[]</vt:lpwstr>
  </property>
  <property fmtid="{D5CDD505-2E9C-101B-9397-08002B2CF9AE}" pid="92" name="Sheet6membersObjectCount">
    <vt:i4>1</vt:i4>
  </property>
  <property fmtid="{D5CDD505-2E9C-101B-9397-08002B2CF9AE}" pid="93" name="Sheet6membersObject1">
    <vt:lpwstr>{}</vt:lpwstr>
  </property>
  <property fmtid="{D5CDD505-2E9C-101B-9397-08002B2CF9AE}" pid="94" name="Sheet6membersArrayCount">
    <vt:i4>1</vt:i4>
  </property>
  <property fmtid="{D5CDD505-2E9C-101B-9397-08002B2CF9AE}" pid="95" name="Sheet6membersArray1">
    <vt:lpwstr>[]</vt:lpwstr>
  </property>
  <property fmtid="{D5CDD505-2E9C-101B-9397-08002B2CF9AE}" pid="96" name="Sheet6changeListObjectCount">
    <vt:i4>1</vt:i4>
  </property>
  <property fmtid="{D5CDD505-2E9C-101B-9397-08002B2CF9AE}" pid="97" name="Sheet6changeListObject1">
    <vt:lpwstr>{}</vt:lpwstr>
  </property>
  <property fmtid="{D5CDD505-2E9C-101B-9397-08002B2CF9AE}" pid="98" name="BenefitsancestorsArrayListCount">
    <vt:i4>1</vt:i4>
  </property>
  <property fmtid="{D5CDD505-2E9C-101B-9397-08002B2CF9AE}" pid="99" name="BenefitsancestorsArrayList1">
    <vt:lpwstr>[]</vt:lpwstr>
  </property>
  <property fmtid="{D5CDD505-2E9C-101B-9397-08002B2CF9AE}" pid="100" name="BenefitscontextObjectCount">
    <vt:i4>1</vt:i4>
  </property>
  <property fmtid="{D5CDD505-2E9C-101B-9397-08002B2CF9AE}" pid="101" name="BenefitscontextObject1">
    <vt:lpwstr>{}</vt:lpwstr>
  </property>
  <property fmtid="{D5CDD505-2E9C-101B-9397-08002B2CF9AE}" pid="102" name="BenefitscolumnsArrayCount">
    <vt:i4>1</vt:i4>
  </property>
  <property fmtid="{D5CDD505-2E9C-101B-9397-08002B2CF9AE}" pid="103" name="BenefitscolumnsArray1">
    <vt:lpwstr>[]</vt:lpwstr>
  </property>
  <property fmtid="{D5CDD505-2E9C-101B-9397-08002B2CF9AE}" pid="104" name="BenefitsmembersObjectCount">
    <vt:i4>1</vt:i4>
  </property>
  <property fmtid="{D5CDD505-2E9C-101B-9397-08002B2CF9AE}" pid="105" name="BenefitsmembersObject1">
    <vt:lpwstr>{}</vt:lpwstr>
  </property>
  <property fmtid="{D5CDD505-2E9C-101B-9397-08002B2CF9AE}" pid="106" name="BenefitsmembersArrayCount">
    <vt:i4>1</vt:i4>
  </property>
  <property fmtid="{D5CDD505-2E9C-101B-9397-08002B2CF9AE}" pid="107" name="BenefitsmembersArray1">
    <vt:lpwstr>[]</vt:lpwstr>
  </property>
  <property fmtid="{D5CDD505-2E9C-101B-9397-08002B2CF9AE}" pid="108" name="BenefitschangeListObjectCount">
    <vt:i4>1</vt:i4>
  </property>
  <property fmtid="{D5CDD505-2E9C-101B-9397-08002B2CF9AE}" pid="109" name="BenefitschangeListObject1">
    <vt:lpwstr>{}</vt:lpwstr>
  </property>
  <property fmtid="{D5CDD505-2E9C-101B-9397-08002B2CF9AE}" pid="110" name="Sheet8ancestorsArrayListCount">
    <vt:i4>1</vt:i4>
  </property>
  <property fmtid="{D5CDD505-2E9C-101B-9397-08002B2CF9AE}" pid="111" name="Sheet8ancestorsArrayList1">
    <vt:lpwstr>[]</vt:lpwstr>
  </property>
  <property fmtid="{D5CDD505-2E9C-101B-9397-08002B2CF9AE}" pid="112" name="Sheet8contextObjectCount">
    <vt:i4>1</vt:i4>
  </property>
  <property fmtid="{D5CDD505-2E9C-101B-9397-08002B2CF9AE}" pid="113" name="Sheet8contextObject1">
    <vt:lpwstr>{}</vt:lpwstr>
  </property>
  <property fmtid="{D5CDD505-2E9C-101B-9397-08002B2CF9AE}" pid="114" name="Sheet8columnsArrayCount">
    <vt:i4>1</vt:i4>
  </property>
  <property fmtid="{D5CDD505-2E9C-101B-9397-08002B2CF9AE}" pid="115" name="Sheet8columnsArray1">
    <vt:lpwstr>[]</vt:lpwstr>
  </property>
  <property fmtid="{D5CDD505-2E9C-101B-9397-08002B2CF9AE}" pid="116" name="Sheet8membersObjectCount">
    <vt:i4>1</vt:i4>
  </property>
  <property fmtid="{D5CDD505-2E9C-101B-9397-08002B2CF9AE}" pid="117" name="Sheet8membersObject1">
    <vt:lpwstr>{}</vt:lpwstr>
  </property>
  <property fmtid="{D5CDD505-2E9C-101B-9397-08002B2CF9AE}" pid="118" name="Sheet8membersArrayCount">
    <vt:i4>1</vt:i4>
  </property>
  <property fmtid="{D5CDD505-2E9C-101B-9397-08002B2CF9AE}" pid="119" name="Sheet8membersArray1">
    <vt:lpwstr>[]</vt:lpwstr>
  </property>
  <property fmtid="{D5CDD505-2E9C-101B-9397-08002B2CF9AE}" pid="120" name="Sheet8changeListObjectCount">
    <vt:i4>1</vt:i4>
  </property>
  <property fmtid="{D5CDD505-2E9C-101B-9397-08002B2CF9AE}" pid="121" name="Sheet8changeListObject1">
    <vt:lpwstr>{}</vt:lpwstr>
  </property>
  <property fmtid="{D5CDD505-2E9C-101B-9397-08002B2CF9AE}" pid="122" name="{AR}01ancestorsArrayListCount">
    <vt:i4>1</vt:i4>
  </property>
  <property fmtid="{D5CDD505-2E9C-101B-9397-08002B2CF9AE}" pid="123" name="{AR}01ancestorsArrayList1">
    <vt:lpwstr>[]</vt:lpwstr>
  </property>
  <property fmtid="{D5CDD505-2E9C-101B-9397-08002B2CF9AE}" pid="124" name="{AR}01contextObjectCount">
    <vt:i4>1</vt:i4>
  </property>
  <property fmtid="{D5CDD505-2E9C-101B-9397-08002B2CF9AE}" pid="125" name="{AR}01contextObject1">
    <vt:lpwstr>{}</vt:lpwstr>
  </property>
  <property fmtid="{D5CDD505-2E9C-101B-9397-08002B2CF9AE}" pid="126" name="{AR}01columnsArrayCount">
    <vt:i4>1</vt:i4>
  </property>
  <property fmtid="{D5CDD505-2E9C-101B-9397-08002B2CF9AE}" pid="127" name="{AR}01columnsArray1">
    <vt:lpwstr>[]</vt:lpwstr>
  </property>
  <property fmtid="{D5CDD505-2E9C-101B-9397-08002B2CF9AE}" pid="128" name="{AR}01membersObjectCount">
    <vt:i4>1</vt:i4>
  </property>
  <property fmtid="{D5CDD505-2E9C-101B-9397-08002B2CF9AE}" pid="129" name="{AR}01membersObject1">
    <vt:lpwstr>{}</vt:lpwstr>
  </property>
  <property fmtid="{D5CDD505-2E9C-101B-9397-08002B2CF9AE}" pid="130" name="{AR}01membersArrayCount">
    <vt:i4>1</vt:i4>
  </property>
  <property fmtid="{D5CDD505-2E9C-101B-9397-08002B2CF9AE}" pid="131" name="{AR}01membersArray1">
    <vt:lpwstr>[]</vt:lpwstr>
  </property>
  <property fmtid="{D5CDD505-2E9C-101B-9397-08002B2CF9AE}" pid="132" name="{AR}01changeListObjectCount">
    <vt:i4>1</vt:i4>
  </property>
  <property fmtid="{D5CDD505-2E9C-101B-9397-08002B2CF9AE}" pid="133" name="{AR}01changeListObject1">
    <vt:lpwstr>{}</vt:lpwstr>
  </property>
  <property fmtid="{D5CDD505-2E9C-101B-9397-08002B2CF9AE}" pid="134" name="{AR}11ancestorsArrayListCount">
    <vt:i4>1</vt:i4>
  </property>
  <property fmtid="{D5CDD505-2E9C-101B-9397-08002B2CF9AE}" pid="135" name="{AR}11ancestorsArrayList1">
    <vt:lpwstr>[]</vt:lpwstr>
  </property>
  <property fmtid="{D5CDD505-2E9C-101B-9397-08002B2CF9AE}" pid="136" name="{AR}11contextObjectCount">
    <vt:i4>1</vt:i4>
  </property>
  <property fmtid="{D5CDD505-2E9C-101B-9397-08002B2CF9AE}" pid="137" name="{AR}11contextObject1">
    <vt:lpwstr>{}</vt:lpwstr>
  </property>
  <property fmtid="{D5CDD505-2E9C-101B-9397-08002B2CF9AE}" pid="138" name="{AR}11columnsArrayCount">
    <vt:i4>1</vt:i4>
  </property>
  <property fmtid="{D5CDD505-2E9C-101B-9397-08002B2CF9AE}" pid="139" name="{AR}11columnsArray1">
    <vt:lpwstr>[]</vt:lpwstr>
  </property>
  <property fmtid="{D5CDD505-2E9C-101B-9397-08002B2CF9AE}" pid="140" name="{AR}11membersObjectCount">
    <vt:i4>1</vt:i4>
  </property>
  <property fmtid="{D5CDD505-2E9C-101B-9397-08002B2CF9AE}" pid="141" name="{AR}11membersObject1">
    <vt:lpwstr>{}</vt:lpwstr>
  </property>
  <property fmtid="{D5CDD505-2E9C-101B-9397-08002B2CF9AE}" pid="142" name="{AR}11membersArrayCount">
    <vt:i4>1</vt:i4>
  </property>
  <property fmtid="{D5CDD505-2E9C-101B-9397-08002B2CF9AE}" pid="143" name="{AR}11membersArray1">
    <vt:lpwstr>[]</vt:lpwstr>
  </property>
  <property fmtid="{D5CDD505-2E9C-101B-9397-08002B2CF9AE}" pid="144" name="{AR}11changeListObjectCount">
    <vt:i4>1</vt:i4>
  </property>
  <property fmtid="{D5CDD505-2E9C-101B-9397-08002B2CF9AE}" pid="145" name="{AR}11changeListObject1">
    <vt:lpwstr>{}</vt:lpwstr>
  </property>
  <property fmtid="{D5CDD505-2E9C-101B-9397-08002B2CF9AE}" pid="146" name="CurrencyancestorsArrayListCount">
    <vt:i4>1</vt:i4>
  </property>
  <property fmtid="{D5CDD505-2E9C-101B-9397-08002B2CF9AE}" pid="147" name="CurrencyancestorsArrayList1">
    <vt:lpwstr>[]</vt:lpwstr>
  </property>
  <property fmtid="{D5CDD505-2E9C-101B-9397-08002B2CF9AE}" pid="148" name="CurrencycontextObjectCount">
    <vt:i4>1</vt:i4>
  </property>
  <property fmtid="{D5CDD505-2E9C-101B-9397-08002B2CF9AE}" pid="149" name="CurrencycontextObject1">
    <vt:lpwstr>{}</vt:lpwstr>
  </property>
  <property fmtid="{D5CDD505-2E9C-101B-9397-08002B2CF9AE}" pid="150" name="CurrencycolumnsArrayCount">
    <vt:i4>1</vt:i4>
  </property>
  <property fmtid="{D5CDD505-2E9C-101B-9397-08002B2CF9AE}" pid="151" name="CurrencycolumnsArray1">
    <vt:lpwstr>[]</vt:lpwstr>
  </property>
  <property fmtid="{D5CDD505-2E9C-101B-9397-08002B2CF9AE}" pid="152" name="CurrencymembersObjectCount">
    <vt:i4>1</vt:i4>
  </property>
  <property fmtid="{D5CDD505-2E9C-101B-9397-08002B2CF9AE}" pid="153" name="CurrencymembersObject1">
    <vt:lpwstr>{}</vt:lpwstr>
  </property>
  <property fmtid="{D5CDD505-2E9C-101B-9397-08002B2CF9AE}" pid="154" name="CurrencymembersArrayCount">
    <vt:i4>1</vt:i4>
  </property>
  <property fmtid="{D5CDD505-2E9C-101B-9397-08002B2CF9AE}" pid="155" name="CurrencymembersArray1">
    <vt:lpwstr>[]</vt:lpwstr>
  </property>
  <property fmtid="{D5CDD505-2E9C-101B-9397-08002B2CF9AE}" pid="156" name="CurrencychangeListObjectCount">
    <vt:i4>1</vt:i4>
  </property>
  <property fmtid="{D5CDD505-2E9C-101B-9397-08002B2CF9AE}" pid="157" name="CurrencychangeListObject1">
    <vt:lpwstr>{}</vt:lpwstr>
  </property>
  <property fmtid="{D5CDD505-2E9C-101B-9397-08002B2CF9AE}" pid="158" name="CompAsmptsancestorsArrayListCount">
    <vt:i4>1</vt:i4>
  </property>
  <property fmtid="{D5CDD505-2E9C-101B-9397-08002B2CF9AE}" pid="159" name="CompAsmptsancestorsArrayList1">
    <vt:lpwstr>[]</vt:lpwstr>
  </property>
  <property fmtid="{D5CDD505-2E9C-101B-9397-08002B2CF9AE}" pid="160" name="CompAsmptscontextObjectCount">
    <vt:i4>1</vt:i4>
  </property>
  <property fmtid="{D5CDD505-2E9C-101B-9397-08002B2CF9AE}" pid="161" name="CompAsmptscontextObject1">
    <vt:lpwstr>{}</vt:lpwstr>
  </property>
  <property fmtid="{D5CDD505-2E9C-101B-9397-08002B2CF9AE}" pid="162" name="CompAsmptscolumnsArrayCount">
    <vt:i4>1</vt:i4>
  </property>
  <property fmtid="{D5CDD505-2E9C-101B-9397-08002B2CF9AE}" pid="163" name="CompAsmptscolumnsArray1">
    <vt:lpwstr>[]</vt:lpwstr>
  </property>
  <property fmtid="{D5CDD505-2E9C-101B-9397-08002B2CF9AE}" pid="164" name="CompAsmptsmembersObjectCount">
    <vt:i4>1</vt:i4>
  </property>
  <property fmtid="{D5CDD505-2E9C-101B-9397-08002B2CF9AE}" pid="165" name="CompAsmptsmembersObject1">
    <vt:lpwstr>{}</vt:lpwstr>
  </property>
  <property fmtid="{D5CDD505-2E9C-101B-9397-08002B2CF9AE}" pid="166" name="CompAsmptsmembersArrayCount">
    <vt:i4>1</vt:i4>
  </property>
  <property fmtid="{D5CDD505-2E9C-101B-9397-08002B2CF9AE}" pid="167" name="CompAsmptsmembersArray1">
    <vt:lpwstr>[]</vt:lpwstr>
  </property>
  <property fmtid="{D5CDD505-2E9C-101B-9397-08002B2CF9AE}" pid="168" name="CompAsmptschangeListObjectCount">
    <vt:i4>1</vt:i4>
  </property>
  <property fmtid="{D5CDD505-2E9C-101B-9397-08002B2CF9AE}" pid="169" name="CompAsmptschangeListObject1">
    <vt:lpwstr>{}</vt:lpwstr>
  </property>
  <property fmtid="{D5CDD505-2E9C-101B-9397-08002B2CF9AE}" pid="170" name="CompensationancestorsArrayListCount">
    <vt:i4>1</vt:i4>
  </property>
  <property fmtid="{D5CDD505-2E9C-101B-9397-08002B2CF9AE}" pid="171" name="CompensationancestorsArrayList1">
    <vt:lpwstr>[]</vt:lpwstr>
  </property>
  <property fmtid="{D5CDD505-2E9C-101B-9397-08002B2CF9AE}" pid="172" name="CompensationcontextObjectCount">
    <vt:i4>1</vt:i4>
  </property>
  <property fmtid="{D5CDD505-2E9C-101B-9397-08002B2CF9AE}" pid="173" name="CompensationcontextObject1">
    <vt:lpwstr>{}</vt:lpwstr>
  </property>
  <property fmtid="{D5CDD505-2E9C-101B-9397-08002B2CF9AE}" pid="174" name="CompensationcolumnsArrayCount">
    <vt:i4>1</vt:i4>
  </property>
  <property fmtid="{D5CDD505-2E9C-101B-9397-08002B2CF9AE}" pid="175" name="CompensationcolumnsArray1">
    <vt:lpwstr>[]</vt:lpwstr>
  </property>
  <property fmtid="{D5CDD505-2E9C-101B-9397-08002B2CF9AE}" pid="176" name="CompensationmembersObjectCount">
    <vt:i4>1</vt:i4>
  </property>
  <property fmtid="{D5CDD505-2E9C-101B-9397-08002B2CF9AE}" pid="177" name="CompensationmembersObject1">
    <vt:lpwstr>{}</vt:lpwstr>
  </property>
  <property fmtid="{D5CDD505-2E9C-101B-9397-08002B2CF9AE}" pid="178" name="CompensationmembersArrayCount">
    <vt:i4>1</vt:i4>
  </property>
  <property fmtid="{D5CDD505-2E9C-101B-9397-08002B2CF9AE}" pid="179" name="CompensationmembersArray1">
    <vt:lpwstr>[]</vt:lpwstr>
  </property>
  <property fmtid="{D5CDD505-2E9C-101B-9397-08002B2CF9AE}" pid="180" name="CompensationchangeListObjectCount">
    <vt:i4>1</vt:i4>
  </property>
  <property fmtid="{D5CDD505-2E9C-101B-9397-08002B2CF9AE}" pid="181" name="CompensationchangeListObject1">
    <vt:lpwstr>{}</vt:lpwstr>
  </property>
  <property fmtid="{D5CDD505-2E9C-101B-9397-08002B2CF9AE}" pid="182" name="CapitalancestorsArrayListCount">
    <vt:i4>1</vt:i4>
  </property>
  <property fmtid="{D5CDD505-2E9C-101B-9397-08002B2CF9AE}" pid="183" name="CapitalancestorsArrayList1">
    <vt:lpwstr>[]</vt:lpwstr>
  </property>
  <property fmtid="{D5CDD505-2E9C-101B-9397-08002B2CF9AE}" pid="184" name="CapitalcontextObjectCount">
    <vt:i4>1</vt:i4>
  </property>
  <property fmtid="{D5CDD505-2E9C-101B-9397-08002B2CF9AE}" pid="185" name="CapitalcontextObject1">
    <vt:lpwstr>{}</vt:lpwstr>
  </property>
  <property fmtid="{D5CDD505-2E9C-101B-9397-08002B2CF9AE}" pid="186" name="CapitalcolumnsArrayCount">
    <vt:i4>1</vt:i4>
  </property>
  <property fmtid="{D5CDD505-2E9C-101B-9397-08002B2CF9AE}" pid="187" name="CapitalcolumnsArray1">
    <vt:lpwstr>[]</vt:lpwstr>
  </property>
  <property fmtid="{D5CDD505-2E9C-101B-9397-08002B2CF9AE}" pid="188" name="CapitalmembersObjectCount">
    <vt:i4>1</vt:i4>
  </property>
  <property fmtid="{D5CDD505-2E9C-101B-9397-08002B2CF9AE}" pid="189" name="CapitalmembersObject1">
    <vt:lpwstr>{}</vt:lpwstr>
  </property>
  <property fmtid="{D5CDD505-2E9C-101B-9397-08002B2CF9AE}" pid="190" name="CapitalmembersArrayCount">
    <vt:i4>1</vt:i4>
  </property>
  <property fmtid="{D5CDD505-2E9C-101B-9397-08002B2CF9AE}" pid="191" name="CapitalmembersArray1">
    <vt:lpwstr>[]</vt:lpwstr>
  </property>
  <property fmtid="{D5CDD505-2E9C-101B-9397-08002B2CF9AE}" pid="192" name="CapitalchangeListObjectCount">
    <vt:i4>1</vt:i4>
  </property>
  <property fmtid="{D5CDD505-2E9C-101B-9397-08002B2CF9AE}" pid="193" name="CapitalchangeListObject1">
    <vt:lpwstr>{}</vt:lpwstr>
  </property>
</Properties>
</file>