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mani.vasudevan\Downloads\Udacity\Project P2\"/>
    </mc:Choice>
  </mc:AlternateContent>
  <bookViews>
    <workbookView xWindow="0" yWindow="0" windowWidth="14385" windowHeight="3180" activeTab="1"/>
  </bookViews>
  <sheets>
    <sheet name="Sheet1" sheetId="1" r:id="rId1"/>
    <sheet name="Sheet2" sheetId="2" r:id="rId2"/>
  </sheets>
  <definedNames>
    <definedName name="_xlchart.v1.0" hidden="1">Sheet2!$C$2:$C$12</definedName>
    <definedName name="_xlchart.v1.1" hidden="1">Sheet2!$H$1</definedName>
    <definedName name="_xlchart.v1.2" hidden="1">Sheet2!$H$2:$H$12</definedName>
    <definedName name="_xlchart.v1.3" hidden="1">Sheet2!$H$2:$H$12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F17" i="1"/>
  <c r="E17" i="1"/>
  <c r="E18" i="1"/>
  <c r="J19" i="1"/>
  <c r="I19" i="1"/>
  <c r="H19" i="1"/>
  <c r="G19" i="1"/>
  <c r="G20" i="1" s="1"/>
  <c r="F19" i="1"/>
  <c r="E19" i="1"/>
  <c r="J18" i="1"/>
  <c r="I18" i="1"/>
  <c r="H18" i="1"/>
  <c r="G18" i="1"/>
  <c r="F18" i="1"/>
  <c r="H22" i="1" l="1"/>
  <c r="G22" i="1"/>
  <c r="E20" i="1"/>
  <c r="E22" i="1" s="1"/>
  <c r="I20" i="1"/>
  <c r="I21" i="1" s="1"/>
  <c r="G21" i="1"/>
  <c r="F20" i="1"/>
  <c r="F22" i="1" s="1"/>
  <c r="J20" i="1"/>
  <c r="J22" i="1" s="1"/>
  <c r="H20" i="1"/>
  <c r="H21" i="1" s="1"/>
  <c r="J21" i="1" l="1"/>
  <c r="E21" i="1"/>
  <c r="F21" i="1"/>
  <c r="I22" i="1"/>
</calcChain>
</file>

<file path=xl/sharedStrings.xml><?xml version="1.0" encoding="utf-8"?>
<sst xmlns="http://schemas.openxmlformats.org/spreadsheetml/2006/main" count="66" uniqueCount="26">
  <si>
    <t>NAME</t>
  </si>
  <si>
    <t>CITY</t>
  </si>
  <si>
    <t>Sum_Total Sales</t>
  </si>
  <si>
    <t>2010 Census</t>
  </si>
  <si>
    <t>Total Land Area</t>
  </si>
  <si>
    <t>Households with Under 18</t>
  </si>
  <si>
    <t>Population Density</t>
  </si>
  <si>
    <t>Total Families</t>
  </si>
  <si>
    <t>Pawdacity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</si>
  <si>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</si>
  <si>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</si>
  <si>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</si>
  <si>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</si>
  <si>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</si>
  <si>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</si>
  <si>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</si>
  <si>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</si>
  <si>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</si>
  <si>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</si>
  <si>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</si>
  <si>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Quartile 1</t>
  </si>
  <si>
    <t>Quartile 3</t>
  </si>
  <si>
    <t>IQR</t>
  </si>
  <si>
    <t>Upper Fence</t>
  </si>
  <si>
    <t>Lower Fence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</si>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</sst>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2010 Census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Sheet2!$C$2:$C$12</c:f>
              <c:numCache>
                <c:formatCode>General</c:formatCode>
                <c:ptCount val="11"/>
                <c:pt idx="0">
                  <c:v>185328</c:v>
                </c:pt>
                <c:pt idx="1">
                  <c:v>317736</c:v>
                </c:pt>
                <c:pt idx="2">
                  <c:v>917892</c:v>
                </c:pt>
                <c:pt idx="3">
                  <c:v>218376</c:v>
                </c:pt>
                <c:pt idx="4">
                  <c:v>208008</c:v>
                </c:pt>
                <c:pt idx="5">
                  <c:v>283824</c:v>
                </c:pt>
                <c:pt idx="6">
                  <c:v>543132</c:v>
                </c:pt>
                <c:pt idx="7">
                  <c:v>233928</c:v>
                </c:pt>
                <c:pt idx="8">
                  <c:v>303264</c:v>
                </c:pt>
                <c:pt idx="9">
                  <c:v>253584</c:v>
                </c:pt>
                <c:pt idx="10">
                  <c:v>308232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4585</c:v>
                </c:pt>
                <c:pt idx="1">
                  <c:v>35316</c:v>
                </c:pt>
                <c:pt idx="2">
                  <c:v>59466</c:v>
                </c:pt>
                <c:pt idx="3">
                  <c:v>9520</c:v>
                </c:pt>
                <c:pt idx="4">
                  <c:v>6120</c:v>
                </c:pt>
                <c:pt idx="5">
                  <c:v>12359</c:v>
                </c:pt>
                <c:pt idx="6">
                  <c:v>29087</c:v>
                </c:pt>
                <c:pt idx="7">
                  <c:v>6314</c:v>
                </c:pt>
                <c:pt idx="8">
                  <c:v>10615</c:v>
                </c:pt>
                <c:pt idx="9">
                  <c:v>23036</c:v>
                </c:pt>
                <c:pt idx="10">
                  <c:v>17444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6-46F2-8755-787B263E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21200"/>
        <c:axId val="513524480"/>
      </c:scatterChart>
      <c:valAx>
        <c:axId val="513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24480"/>
        <c:crosses val="autoZero"/>
        <c:crossBetween val="midCat"/>
      </c:valAx>
      <c:valAx>
        <c:axId val="5135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2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Households with Under 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Sheet2!$C$2:$C$12</c:f>
              <c:numCache>
                <c:formatCode>General</c:formatCode>
                <c:ptCount val="11"/>
                <c:pt idx="0">
                  <c:v>185328</c:v>
                </c:pt>
                <c:pt idx="1">
                  <c:v>317736</c:v>
                </c:pt>
                <c:pt idx="2">
                  <c:v>917892</c:v>
                </c:pt>
                <c:pt idx="3">
                  <c:v>218376</c:v>
                </c:pt>
                <c:pt idx="4">
                  <c:v>208008</c:v>
                </c:pt>
                <c:pt idx="5">
                  <c:v>283824</c:v>
                </c:pt>
                <c:pt idx="6">
                  <c:v>543132</c:v>
                </c:pt>
                <c:pt idx="7">
                  <c:v>233928</c:v>
                </c:pt>
                <c:pt idx="8">
                  <c:v>303264</c:v>
                </c:pt>
                <c:pt idx="9">
                  <c:v>253584</c:v>
                </c:pt>
                <c:pt idx="10">
                  <c:v>308232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746</c:v>
                </c:pt>
                <c:pt idx="1">
                  <c:v>7788</c:v>
                </c:pt>
                <c:pt idx="2">
                  <c:v>7158</c:v>
                </c:pt>
                <c:pt idx="3">
                  <c:v>1403</c:v>
                </c:pt>
                <c:pt idx="4">
                  <c:v>832</c:v>
                </c:pt>
                <c:pt idx="5">
                  <c:v>1486</c:v>
                </c:pt>
                <c:pt idx="6">
                  <c:v>4052</c:v>
                </c:pt>
                <c:pt idx="7">
                  <c:v>1251</c:v>
                </c:pt>
                <c:pt idx="8">
                  <c:v>2680</c:v>
                </c:pt>
                <c:pt idx="9">
                  <c:v>4022</c:v>
                </c:pt>
                <c:pt idx="10">
                  <c:v>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7-464B-B03D-F2324B1C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50696"/>
        <c:axId val="629652664"/>
      </c:scatterChart>
      <c:valAx>
        <c:axId val="62965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52664"/>
        <c:crosses val="autoZero"/>
        <c:crossBetween val="midCat"/>
      </c:valAx>
      <c:valAx>
        <c:axId val="629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5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Total Land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Sheet2!$C$2:$C$12</c:f>
              <c:numCache>
                <c:formatCode>General</c:formatCode>
                <c:ptCount val="11"/>
                <c:pt idx="0">
                  <c:v>185328</c:v>
                </c:pt>
                <c:pt idx="1">
                  <c:v>317736</c:v>
                </c:pt>
                <c:pt idx="2">
                  <c:v>917892</c:v>
                </c:pt>
                <c:pt idx="3">
                  <c:v>218376</c:v>
                </c:pt>
                <c:pt idx="4">
                  <c:v>208008</c:v>
                </c:pt>
                <c:pt idx="5">
                  <c:v>283824</c:v>
                </c:pt>
                <c:pt idx="6">
                  <c:v>543132</c:v>
                </c:pt>
                <c:pt idx="7">
                  <c:v>233928</c:v>
                </c:pt>
                <c:pt idx="8">
                  <c:v>303264</c:v>
                </c:pt>
                <c:pt idx="9">
                  <c:v>253584</c:v>
                </c:pt>
                <c:pt idx="10">
                  <c:v>308232</c:v>
                </c:pt>
              </c:numCache>
            </c:numRef>
          </c:xVal>
          <c:yVal>
            <c:numRef>
              <c:f>Sheet2!$F$2:$F$12</c:f>
              <c:numCache>
                <c:formatCode>General</c:formatCode>
                <c:ptCount val="11"/>
                <c:pt idx="0">
                  <c:v>3116</c:v>
                </c:pt>
                <c:pt idx="1">
                  <c:v>3894</c:v>
                </c:pt>
                <c:pt idx="2">
                  <c:v>1500</c:v>
                </c:pt>
                <c:pt idx="3">
                  <c:v>2999</c:v>
                </c:pt>
                <c:pt idx="4">
                  <c:v>1829</c:v>
                </c:pt>
                <c:pt idx="5">
                  <c:v>999</c:v>
                </c:pt>
                <c:pt idx="6">
                  <c:v>2749</c:v>
                </c:pt>
                <c:pt idx="7">
                  <c:v>2674</c:v>
                </c:pt>
                <c:pt idx="8">
                  <c:v>4797</c:v>
                </c:pt>
                <c:pt idx="9">
                  <c:v>6620</c:v>
                </c:pt>
                <c:pt idx="10">
                  <c:v>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7-40BF-8000-3095DA09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74152"/>
        <c:axId val="517271856"/>
      </c:scatterChart>
      <c:valAx>
        <c:axId val="51727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71856"/>
        <c:crosses val="autoZero"/>
        <c:crossBetween val="midCat"/>
      </c:valAx>
      <c:valAx>
        <c:axId val="5172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7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Sheet2!$C$2:$C$12</c:f>
              <c:numCache>
                <c:formatCode>General</c:formatCode>
                <c:ptCount val="11"/>
                <c:pt idx="0">
                  <c:v>185328</c:v>
                </c:pt>
                <c:pt idx="1">
                  <c:v>317736</c:v>
                </c:pt>
                <c:pt idx="2">
                  <c:v>917892</c:v>
                </c:pt>
                <c:pt idx="3">
                  <c:v>218376</c:v>
                </c:pt>
                <c:pt idx="4">
                  <c:v>208008</c:v>
                </c:pt>
                <c:pt idx="5">
                  <c:v>283824</c:v>
                </c:pt>
                <c:pt idx="6">
                  <c:v>543132</c:v>
                </c:pt>
                <c:pt idx="7">
                  <c:v>233928</c:v>
                </c:pt>
                <c:pt idx="8">
                  <c:v>303264</c:v>
                </c:pt>
                <c:pt idx="9">
                  <c:v>253584</c:v>
                </c:pt>
                <c:pt idx="10">
                  <c:v>308232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2</c:v>
                </c:pt>
                <c:pt idx="1">
                  <c:v>11</c:v>
                </c:pt>
                <c:pt idx="2">
                  <c:v>20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9-403B-80BB-B59D1163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02712"/>
        <c:axId val="514806648"/>
      </c:scatterChart>
      <c:valAx>
        <c:axId val="51480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6648"/>
        <c:crosses val="autoZero"/>
        <c:crossBetween val="midCat"/>
      </c:valAx>
      <c:valAx>
        <c:axId val="5148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Total Families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Sheet2!$C$2:$C$12</c:f>
              <c:numCache>
                <c:formatCode>General</c:formatCode>
                <c:ptCount val="11"/>
                <c:pt idx="0">
                  <c:v>185328</c:v>
                </c:pt>
                <c:pt idx="1">
                  <c:v>317736</c:v>
                </c:pt>
                <c:pt idx="2">
                  <c:v>917892</c:v>
                </c:pt>
                <c:pt idx="3">
                  <c:v>218376</c:v>
                </c:pt>
                <c:pt idx="4">
                  <c:v>208008</c:v>
                </c:pt>
                <c:pt idx="5">
                  <c:v>283824</c:v>
                </c:pt>
                <c:pt idx="6">
                  <c:v>543132</c:v>
                </c:pt>
                <c:pt idx="7">
                  <c:v>233928</c:v>
                </c:pt>
                <c:pt idx="8">
                  <c:v>303264</c:v>
                </c:pt>
                <c:pt idx="9">
                  <c:v>253584</c:v>
                </c:pt>
                <c:pt idx="10">
                  <c:v>308232</c:v>
                </c:pt>
              </c:numCache>
            </c:numRef>
          </c:xVal>
          <c:yVal>
            <c:numRef>
              <c:f>Sheet2!$H$2:$H$12</c:f>
              <c:numCache>
                <c:formatCode>General</c:formatCode>
                <c:ptCount val="11"/>
                <c:pt idx="0">
                  <c:v>1820</c:v>
                </c:pt>
                <c:pt idx="1">
                  <c:v>8756</c:v>
                </c:pt>
                <c:pt idx="2">
                  <c:v>14613</c:v>
                </c:pt>
                <c:pt idx="3">
                  <c:v>3516</c:v>
                </c:pt>
                <c:pt idx="4">
                  <c:v>1744</c:v>
                </c:pt>
                <c:pt idx="5">
                  <c:v>2713</c:v>
                </c:pt>
                <c:pt idx="6">
                  <c:v>7189</c:v>
                </c:pt>
                <c:pt idx="7">
                  <c:v>3134</c:v>
                </c:pt>
                <c:pt idx="8">
                  <c:v>5556</c:v>
                </c:pt>
                <c:pt idx="9">
                  <c:v>7572</c:v>
                </c:pt>
                <c:pt idx="10">
                  <c:v>6040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6-42C4-AB3B-F3CD5462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72840"/>
        <c:axId val="517264640"/>
      </c:scatterChart>
      <c:valAx>
        <c:axId val="5172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4640"/>
        <c:crosses val="autoZero"/>
        <c:crossBetween val="midCat"/>
      </c:valAx>
      <c:valAx>
        <c:axId val="517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7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440531</xdr:colOff>
      <xdr:row>15</xdr:row>
      <xdr:rowOff>69055</xdr:rowOff>
    </xdr:from>
    <xdr:to>
      <xdr:col>9</xdr:col>
      <xdr:colOff>478631</xdr:colOff>
      <xdr:row>30</xdr:row>
      <xdr:rowOff>97630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78DE4-9A46-4C25-A2D1-61DB83FC0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</xdr:colOff>
      <xdr:row>15</xdr:row>
      <xdr:rowOff>114300</xdr:rowOff>
    </xdr:from>
    <xdr:to>
      <xdr:col>17</xdr:col>
      <xdr:colOff>97631</xdr:colOff>
      <xdr:row>30</xdr:row>
      <xdr:rowOff>88105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96D6F-56E5-4767-B552-98A1650E0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392906</xdr:colOff>
      <xdr:row>15</xdr:row>
      <xdr:rowOff>107155</xdr:rowOff>
    </xdr:from>
    <xdr:to>
      <xdr:col>24</xdr:col>
      <xdr:colOff>431006</xdr:colOff>
      <xdr:row>30</xdr:row>
      <xdr:rowOff>135730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97C41-440B-4911-826A-9170C9BF2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50006</xdr:colOff>
      <xdr:row>0</xdr:row>
      <xdr:rowOff>0</xdr:rowOff>
    </xdr:from>
    <xdr:to>
      <xdr:col>17</xdr:col>
      <xdr:colOff>88106</xdr:colOff>
      <xdr:row>15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D5F36-1320-427C-BBB8-2D5DA5F4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250031</xdr:colOff>
      <xdr:row>0</xdr:row>
      <xdr:rowOff>0</xdr:rowOff>
    </xdr:from>
    <xdr:to>
      <xdr:col>24</xdr:col>
      <xdr:colOff>288131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86E41C-5966-485A-862F-554150B57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2"/>
  <sheetViews>
    <sheetView workbookViewId="0">
      <selection activeCell="G35" sqref="G35"/>
    </sheetView>
  </sheetViews>
  <sheetFormatPr defaultRowHeight="14.25" x14ac:dyDescent="0.45"/>
  <cols>
    <col min="3" max="3" width="8.796875" bestFit="1" customWidth="1"/>
    <col min="4" max="4" width="11" bestFit="1" customWidth="1"/>
    <col min="5" max="5" width="10.59765625" bestFit="1" customWidth="1"/>
    <col min="6" max="6" width="13.53125" bestFit="1" customWidth="1"/>
    <col min="7" max="7" width="21.796875" bestFit="1" customWidth="1"/>
    <col min="8" max="8" width="13.1328125" bestFit="1" customWidth="1"/>
    <col min="9" max="9" width="15.6640625" bestFit="1" customWidth="1"/>
    <col min="10" max="10" width="11.86328125" bestFit="1" customWidth="1"/>
  </cols>
  <sheetData>
    <row r="2" spans="3:10" ht="14.65" thickBot="1" x14ac:dyDescent="0.5"/>
    <row r="3" spans="3:10" x14ac:dyDescent="0.45">
      <c r="C3" s="3" t="s">
        <v>0</v>
      </c>
      <c r="D3" s="4" t="s">
        <v>1</v>
      </c>
      <c r="E3" s="4" t="s">
        <v>3</v>
      </c>
      <c r="F3" s="4" t="s">
        <v>2</v>
      </c>
      <c r="G3" s="4" t="s">
        <v>5</v>
      </c>
      <c r="H3" s="4" t="s">
        <v>4</v>
      </c>
      <c r="I3" s="4" t="s">
        <v>6</v>
      </c>
      <c r="J3" s="5" t="s">
        <v>7</v>
      </c>
    </row>
    <row r="4" spans="3:10" x14ac:dyDescent="0.45">
      <c r="C4" s="6" t="s">
        <v>8</v>
      </c>
      <c r="D4" s="1" t="s">
        <v>9</v>
      </c>
      <c r="E4" s="1">
        <v>4585</v>
      </c>
      <c r="F4" s="1">
        <v>185328</v>
      </c>
      <c r="G4" s="1">
        <v>746</v>
      </c>
      <c r="H4" s="1">
        <v>3116</v>
      </c>
      <c r="I4" s="1">
        <v>2</v>
      </c>
      <c r="J4" s="7">
        <v>1820</v>
      </c>
    </row>
    <row r="5" spans="3:10" x14ac:dyDescent="0.45">
      <c r="C5" s="6" t="s">
        <v>8</v>
      </c>
      <c r="D5" s="1" t="s">
        <v>10</v>
      </c>
      <c r="E5" s="1">
        <v>35316</v>
      </c>
      <c r="F5" s="1">
        <v>317736</v>
      </c>
      <c r="G5" s="1">
        <v>7788</v>
      </c>
      <c r="H5" s="1">
        <v>3894</v>
      </c>
      <c r="I5" s="1">
        <v>11</v>
      </c>
      <c r="J5" s="7">
        <v>8756</v>
      </c>
    </row>
    <row r="6" spans="3:10" x14ac:dyDescent="0.45">
      <c r="C6" s="6" t="s">
        <v>8</v>
      </c>
      <c r="D6" s="1" t="s">
        <v>11</v>
      </c>
      <c r="E6" s="1">
        <v>59466</v>
      </c>
      <c r="F6" s="1">
        <v>917892</v>
      </c>
      <c r="G6" s="1">
        <v>7158</v>
      </c>
      <c r="H6" s="1">
        <v>1500</v>
      </c>
      <c r="I6" s="1">
        <v>20</v>
      </c>
      <c r="J6" s="7">
        <v>14613</v>
      </c>
    </row>
    <row r="7" spans="3:10" x14ac:dyDescent="0.45">
      <c r="C7" s="6" t="s">
        <v>8</v>
      </c>
      <c r="D7" s="1" t="s">
        <v>12</v>
      </c>
      <c r="E7" s="1">
        <v>9520</v>
      </c>
      <c r="F7" s="1">
        <v>218376</v>
      </c>
      <c r="G7" s="1">
        <v>1403</v>
      </c>
      <c r="H7" s="1">
        <v>2999</v>
      </c>
      <c r="I7" s="1">
        <v>2</v>
      </c>
      <c r="J7" s="7">
        <v>3516</v>
      </c>
    </row>
    <row r="8" spans="3:10" x14ac:dyDescent="0.45">
      <c r="C8" s="6" t="s">
        <v>8</v>
      </c>
      <c r="D8" s="1" t="s">
        <v>13</v>
      </c>
      <c r="E8" s="1">
        <v>6120</v>
      </c>
      <c r="F8" s="1">
        <v>208008</v>
      </c>
      <c r="G8" s="1">
        <v>832</v>
      </c>
      <c r="H8" s="1">
        <v>1829</v>
      </c>
      <c r="I8" s="1">
        <v>1</v>
      </c>
      <c r="J8" s="7">
        <v>1744</v>
      </c>
    </row>
    <row r="9" spans="3:10" x14ac:dyDescent="0.45">
      <c r="C9" s="6" t="s">
        <v>8</v>
      </c>
      <c r="D9" s="1" t="s">
        <v>14</v>
      </c>
      <c r="E9" s="1">
        <v>12359</v>
      </c>
      <c r="F9" s="1">
        <v>283824</v>
      </c>
      <c r="G9" s="1">
        <v>1486</v>
      </c>
      <c r="H9" s="1">
        <v>999</v>
      </c>
      <c r="I9" s="1">
        <v>5</v>
      </c>
      <c r="J9" s="7">
        <v>2713</v>
      </c>
    </row>
    <row r="10" spans="3:10" x14ac:dyDescent="0.45">
      <c r="C10" s="6" t="s">
        <v>8</v>
      </c>
      <c r="D10" s="1" t="s">
        <v>15</v>
      </c>
      <c r="E10" s="1">
        <v>29087</v>
      </c>
      <c r="F10" s="1">
        <v>543132</v>
      </c>
      <c r="G10" s="1">
        <v>4052</v>
      </c>
      <c r="H10" s="1">
        <v>2749</v>
      </c>
      <c r="I10" s="1">
        <v>6</v>
      </c>
      <c r="J10" s="7">
        <v>7189</v>
      </c>
    </row>
    <row r="11" spans="3:10" x14ac:dyDescent="0.45">
      <c r="C11" s="6" t="s">
        <v>8</v>
      </c>
      <c r="D11" s="1" t="s">
        <v>16</v>
      </c>
      <c r="E11" s="1">
        <v>6314</v>
      </c>
      <c r="F11" s="1">
        <v>233928</v>
      </c>
      <c r="G11" s="1">
        <v>1251</v>
      </c>
      <c r="H11" s="1">
        <v>2674</v>
      </c>
      <c r="I11" s="1">
        <v>2</v>
      </c>
      <c r="J11" s="7">
        <v>3134</v>
      </c>
    </row>
    <row r="12" spans="3:10" x14ac:dyDescent="0.45">
      <c r="C12" s="6" t="s">
        <v>8</v>
      </c>
      <c r="D12" s="1" t="s">
        <v>17</v>
      </c>
      <c r="E12" s="1">
        <v>10615</v>
      </c>
      <c r="F12" s="1">
        <v>303264</v>
      </c>
      <c r="G12" s="1">
        <v>2680</v>
      </c>
      <c r="H12" s="1">
        <v>4797</v>
      </c>
      <c r="I12" s="1">
        <v>2</v>
      </c>
      <c r="J12" s="7">
        <v>5556</v>
      </c>
    </row>
    <row r="13" spans="3:10" x14ac:dyDescent="0.45">
      <c r="C13" s="6" t="s">
        <v>8</v>
      </c>
      <c r="D13" s="1" t="s">
        <v>18</v>
      </c>
      <c r="E13" s="1">
        <v>23036</v>
      </c>
      <c r="F13" s="1">
        <v>253584</v>
      </c>
      <c r="G13" s="1">
        <v>4022</v>
      </c>
      <c r="H13" s="1">
        <v>6620</v>
      </c>
      <c r="I13" s="1">
        <v>3</v>
      </c>
      <c r="J13" s="7">
        <v>7572</v>
      </c>
    </row>
    <row r="14" spans="3:10" ht="14.65" thickBot="1" x14ac:dyDescent="0.5">
      <c r="C14" s="8" t="s">
        <v>8</v>
      </c>
      <c r="D14" s="9" t="s">
        <v>19</v>
      </c>
      <c r="E14" s="9">
        <v>17444</v>
      </c>
      <c r="F14" s="9">
        <v>308232</v>
      </c>
      <c r="G14" s="9">
        <v>2646</v>
      </c>
      <c r="H14" s="9">
        <v>1894</v>
      </c>
      <c r="I14" s="9">
        <v>9</v>
      </c>
      <c r="J14" s="10">
        <v>6040</v>
      </c>
    </row>
    <row r="15" spans="3:10" x14ac:dyDescent="0.45">
      <c r="C15" s="2"/>
      <c r="D15" s="2"/>
      <c r="E15" s="2"/>
      <c r="F15" s="2"/>
      <c r="G15" s="2"/>
      <c r="H15" s="2"/>
      <c r="I15" s="2"/>
      <c r="J15" s="2"/>
    </row>
    <row r="16" spans="3:10" ht="14.65" thickBot="1" x14ac:dyDescent="0.5">
      <c r="C16" s="2"/>
      <c r="D16" s="2"/>
      <c r="E16" s="2"/>
      <c r="F16" s="2"/>
      <c r="G16" s="2"/>
      <c r="H16" s="2"/>
      <c r="I16" s="2"/>
      <c r="J16" s="2"/>
    </row>
    <row r="17" spans="3:10" x14ac:dyDescent="0.45">
      <c r="C17" s="2"/>
      <c r="D17" s="3" t="s">
        <v>25</v>
      </c>
      <c r="E17" s="11">
        <f t="shared" ref="E17:J17" si="0">ROUND(AVERAGE(E4:E14),2)</f>
        <v>19442</v>
      </c>
      <c r="F17" s="11">
        <f t="shared" si="0"/>
        <v>343027.64</v>
      </c>
      <c r="G17" s="11">
        <f t="shared" si="0"/>
        <v>3096.73</v>
      </c>
      <c r="H17" s="11">
        <f t="shared" si="0"/>
        <v>3006.45</v>
      </c>
      <c r="I17" s="11">
        <f t="shared" si="0"/>
        <v>5.73</v>
      </c>
      <c r="J17" s="12">
        <f t="shared" si="0"/>
        <v>5695.73</v>
      </c>
    </row>
    <row r="18" spans="3:10" x14ac:dyDescent="0.45">
      <c r="C18" s="2"/>
      <c r="D18" s="13" t="s">
        <v>20</v>
      </c>
      <c r="E18" s="1">
        <f t="shared" ref="E18:J18" si="1">_xlfn.QUARTILE.INC(E4:E14,1)</f>
        <v>7917</v>
      </c>
      <c r="F18" s="1">
        <f t="shared" si="1"/>
        <v>226152</v>
      </c>
      <c r="G18" s="1">
        <f t="shared" si="1"/>
        <v>1327</v>
      </c>
      <c r="H18" s="1">
        <f t="shared" si="1"/>
        <v>1861.5</v>
      </c>
      <c r="I18" s="1">
        <f t="shared" si="1"/>
        <v>2</v>
      </c>
      <c r="J18" s="7">
        <f t="shared" si="1"/>
        <v>2923.5</v>
      </c>
    </row>
    <row r="19" spans="3:10" x14ac:dyDescent="0.45">
      <c r="C19" s="2"/>
      <c r="D19" s="13" t="s">
        <v>21</v>
      </c>
      <c r="E19" s="1">
        <f t="shared" ref="E19:J19" si="2">_xlfn.QUARTILE.INC(E4:E14,3)</f>
        <v>26061.5</v>
      </c>
      <c r="F19" s="1">
        <f t="shared" si="2"/>
        <v>312984</v>
      </c>
      <c r="G19" s="1">
        <f t="shared" si="2"/>
        <v>4037</v>
      </c>
      <c r="H19" s="1">
        <f t="shared" si="2"/>
        <v>3505</v>
      </c>
      <c r="I19" s="1">
        <f t="shared" si="2"/>
        <v>7.5</v>
      </c>
      <c r="J19" s="7">
        <f t="shared" si="2"/>
        <v>7380.5</v>
      </c>
    </row>
    <row r="20" spans="3:10" x14ac:dyDescent="0.45">
      <c r="C20" s="2"/>
      <c r="D20" s="13" t="s">
        <v>22</v>
      </c>
      <c r="E20" s="1">
        <f t="shared" ref="E20:J20" si="3">E19-E18</f>
        <v>18144.5</v>
      </c>
      <c r="F20" s="1">
        <f t="shared" si="3"/>
        <v>86832</v>
      </c>
      <c r="G20" s="1">
        <f t="shared" si="3"/>
        <v>2710</v>
      </c>
      <c r="H20" s="1">
        <f t="shared" si="3"/>
        <v>1643.5</v>
      </c>
      <c r="I20" s="1">
        <f t="shared" si="3"/>
        <v>5.5</v>
      </c>
      <c r="J20" s="7">
        <f t="shared" si="3"/>
        <v>4457</v>
      </c>
    </row>
    <row r="21" spans="3:10" x14ac:dyDescent="0.45">
      <c r="C21" s="2"/>
      <c r="D21" s="13" t="s">
        <v>23</v>
      </c>
      <c r="E21" s="1">
        <f t="shared" ref="E21:J21" si="4">E19+(1.5*E20)</f>
        <v>53278.25</v>
      </c>
      <c r="F21" s="1">
        <f t="shared" si="4"/>
        <v>443232</v>
      </c>
      <c r="G21" s="1">
        <f t="shared" si="4"/>
        <v>8102</v>
      </c>
      <c r="H21" s="1">
        <f t="shared" si="4"/>
        <v>5970.25</v>
      </c>
      <c r="I21" s="1">
        <f t="shared" si="4"/>
        <v>15.75</v>
      </c>
      <c r="J21" s="7">
        <f t="shared" si="4"/>
        <v>14066</v>
      </c>
    </row>
    <row r="22" spans="3:10" ht="14.65" thickBot="1" x14ac:dyDescent="0.5">
      <c r="C22" s="2"/>
      <c r="D22" s="14" t="s">
        <v>24</v>
      </c>
      <c r="E22" s="9">
        <f t="shared" ref="E22:J22" si="5">E18-(1.5*E20)</f>
        <v>-19299.75</v>
      </c>
      <c r="F22" s="9">
        <f t="shared" si="5"/>
        <v>95904</v>
      </c>
      <c r="G22" s="9">
        <f t="shared" si="5"/>
        <v>-2738</v>
      </c>
      <c r="H22" s="9">
        <f t="shared" si="5"/>
        <v>-603.75</v>
      </c>
      <c r="I22" s="9">
        <f t="shared" si="5"/>
        <v>-6.25</v>
      </c>
      <c r="J22" s="10">
        <f t="shared" si="5"/>
        <v>-3762</v>
      </c>
    </row>
  </sheetData>
  <conditionalFormatting sqref="E4:E14">
    <cfRule type="cellIs" dxfId="23" priority="11" operator="lessThan">
      <formula>-19299.75</formula>
    </cfRule>
    <cfRule type="cellIs" dxfId="22" priority="12" operator="greaterThan">
      <formula>53278.25</formula>
    </cfRule>
    <cfRule type="cellIs" priority="13" operator="greaterThan">
      <formula>53278.25</formula>
    </cfRule>
  </conditionalFormatting>
  <conditionalFormatting sqref="F4:F14">
    <cfRule type="cellIs" dxfId="21" priority="9" operator="lessThan">
      <formula>95904</formula>
    </cfRule>
    <cfRule type="cellIs" dxfId="20" priority="10" operator="greaterThan">
      <formula>443232</formula>
    </cfRule>
  </conditionalFormatting>
  <conditionalFormatting sqref="G4:G14">
    <cfRule type="cellIs" dxfId="19" priority="7" operator="lessThan">
      <formula>-2738</formula>
    </cfRule>
    <cfRule type="cellIs" dxfId="18" priority="8" operator="greaterThan">
      <formula>8102</formula>
    </cfRule>
  </conditionalFormatting>
  <conditionalFormatting sqref="H4:H14">
    <cfRule type="cellIs" dxfId="17" priority="5" operator="lessThan">
      <formula>-603.75</formula>
    </cfRule>
    <cfRule type="cellIs" dxfId="16" priority="6" operator="greaterThan">
      <formula>5970.25</formula>
    </cfRule>
  </conditionalFormatting>
  <conditionalFormatting sqref="I4:I14">
    <cfRule type="cellIs" dxfId="15" priority="3" operator="lessThan">
      <formula>-6.25</formula>
    </cfRule>
    <cfRule type="cellIs" dxfId="14" priority="4" operator="greaterThan">
      <formula>15.75</formula>
    </cfRule>
  </conditionalFormatting>
  <conditionalFormatting sqref="J4:J14">
    <cfRule type="cellIs" dxfId="13" priority="1" operator="lessThan">
      <formula>-3762</formula>
    </cfRule>
    <cfRule type="cellIs" dxfId="12" priority="2" operator="greaterThan">
      <formula>14066</formula>
    </cfRule>
  </conditionalFormatting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G13" workbookViewId="0">
      <selection activeCell="H1" activeCellId="1" sqref="C1:C1048576 H1:H1048576"/>
    </sheetView>
  </sheetViews>
  <sheetFormatPr defaultRowHeight="14.25" x14ac:dyDescent="0.45"/>
  <sheetData>
    <row r="1" spans="1:8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6</v>
      </c>
      <c r="H1" s="5" t="s">
        <v>7</v>
      </c>
    </row>
    <row r="2" spans="1:8" x14ac:dyDescent="0.45">
      <c r="A2" s="6" t="s">
        <v>8</v>
      </c>
      <c r="B2" s="1" t="s">
        <v>9</v>
      </c>
      <c r="C2" s="1">
        <v>185328</v>
      </c>
      <c r="D2" s="1">
        <v>4585</v>
      </c>
      <c r="E2" s="1">
        <v>746</v>
      </c>
      <c r="F2" s="1">
        <v>3116</v>
      </c>
      <c r="G2" s="1">
        <v>2</v>
      </c>
      <c r="H2" s="7">
        <v>1820</v>
      </c>
    </row>
    <row r="3" spans="1:8" x14ac:dyDescent="0.45">
      <c r="A3" s="6" t="s">
        <v>8</v>
      </c>
      <c r="B3" s="1" t="s">
        <v>10</v>
      </c>
      <c r="C3" s="1">
        <v>317736</v>
      </c>
      <c r="D3" s="1">
        <v>35316</v>
      </c>
      <c r="E3" s="1">
        <v>7788</v>
      </c>
      <c r="F3" s="1">
        <v>3894</v>
      </c>
      <c r="G3" s="1">
        <v>11</v>
      </c>
      <c r="H3" s="7">
        <v>8756</v>
      </c>
    </row>
    <row r="4" spans="1:8" x14ac:dyDescent="0.45">
      <c r="A4" s="6" t="s">
        <v>8</v>
      </c>
      <c r="B4" s="1" t="s">
        <v>11</v>
      </c>
      <c r="C4" s="1">
        <v>917892</v>
      </c>
      <c r="D4" s="1">
        <v>59466</v>
      </c>
      <c r="E4" s="1">
        <v>7158</v>
      </c>
      <c r="F4" s="1">
        <v>1500</v>
      </c>
      <c r="G4" s="1">
        <v>20</v>
      </c>
      <c r="H4" s="7">
        <v>14613</v>
      </c>
    </row>
    <row r="5" spans="1:8" x14ac:dyDescent="0.45">
      <c r="A5" s="6" t="s">
        <v>8</v>
      </c>
      <c r="B5" s="1" t="s">
        <v>12</v>
      </c>
      <c r="C5" s="1">
        <v>218376</v>
      </c>
      <c r="D5" s="1">
        <v>9520</v>
      </c>
      <c r="E5" s="1">
        <v>1403</v>
      </c>
      <c r="F5" s="1">
        <v>2999</v>
      </c>
      <c r="G5" s="1">
        <v>2</v>
      </c>
      <c r="H5" s="7">
        <v>3516</v>
      </c>
    </row>
    <row r="6" spans="1:8" x14ac:dyDescent="0.45">
      <c r="A6" s="6" t="s">
        <v>8</v>
      </c>
      <c r="B6" s="1" t="s">
        <v>13</v>
      </c>
      <c r="C6" s="1">
        <v>208008</v>
      </c>
      <c r="D6" s="1">
        <v>6120</v>
      </c>
      <c r="E6" s="1">
        <v>832</v>
      </c>
      <c r="F6" s="1">
        <v>1829</v>
      </c>
      <c r="G6" s="1">
        <v>1</v>
      </c>
      <c r="H6" s="7">
        <v>1744</v>
      </c>
    </row>
    <row r="7" spans="1:8" x14ac:dyDescent="0.45">
      <c r="A7" s="6" t="s">
        <v>8</v>
      </c>
      <c r="B7" s="1" t="s">
        <v>14</v>
      </c>
      <c r="C7" s="1">
        <v>283824</v>
      </c>
      <c r="D7" s="1">
        <v>12359</v>
      </c>
      <c r="E7" s="1">
        <v>1486</v>
      </c>
      <c r="F7" s="1">
        <v>999</v>
      </c>
      <c r="G7" s="1">
        <v>5</v>
      </c>
      <c r="H7" s="7">
        <v>2713</v>
      </c>
    </row>
    <row r="8" spans="1:8" x14ac:dyDescent="0.45">
      <c r="A8" s="6" t="s">
        <v>8</v>
      </c>
      <c r="B8" s="1" t="s">
        <v>15</v>
      </c>
      <c r="C8" s="1">
        <v>543132</v>
      </c>
      <c r="D8" s="1">
        <v>29087</v>
      </c>
      <c r="E8" s="1">
        <v>4052</v>
      </c>
      <c r="F8" s="1">
        <v>2749</v>
      </c>
      <c r="G8" s="1">
        <v>6</v>
      </c>
      <c r="H8" s="7">
        <v>7189</v>
      </c>
    </row>
    <row r="9" spans="1:8" x14ac:dyDescent="0.45">
      <c r="A9" s="6" t="s">
        <v>8</v>
      </c>
      <c r="B9" s="1" t="s">
        <v>16</v>
      </c>
      <c r="C9" s="1">
        <v>233928</v>
      </c>
      <c r="D9" s="1">
        <v>6314</v>
      </c>
      <c r="E9" s="1">
        <v>1251</v>
      </c>
      <c r="F9" s="1">
        <v>2674</v>
      </c>
      <c r="G9" s="1">
        <v>2</v>
      </c>
      <c r="H9" s="7">
        <v>3134</v>
      </c>
    </row>
    <row r="10" spans="1:8" x14ac:dyDescent="0.45">
      <c r="A10" s="6" t="s">
        <v>8</v>
      </c>
      <c r="B10" s="1" t="s">
        <v>17</v>
      </c>
      <c r="C10" s="1">
        <v>303264</v>
      </c>
      <c r="D10" s="1">
        <v>10615</v>
      </c>
      <c r="E10" s="1">
        <v>2680</v>
      </c>
      <c r="F10" s="1">
        <v>4797</v>
      </c>
      <c r="G10" s="1">
        <v>2</v>
      </c>
      <c r="H10" s="7">
        <v>5556</v>
      </c>
    </row>
    <row r="11" spans="1:8" x14ac:dyDescent="0.45">
      <c r="A11" s="6" t="s">
        <v>8</v>
      </c>
      <c r="B11" s="1" t="s">
        <v>18</v>
      </c>
      <c r="C11" s="1">
        <v>253584</v>
      </c>
      <c r="D11" s="1">
        <v>23036</v>
      </c>
      <c r="E11" s="1">
        <v>4022</v>
      </c>
      <c r="F11" s="1">
        <v>6620</v>
      </c>
      <c r="G11" s="1">
        <v>3</v>
      </c>
      <c r="H11" s="7">
        <v>7572</v>
      </c>
    </row>
    <row r="12" spans="1:8" ht="14.65" thickBot="1" x14ac:dyDescent="0.5">
      <c r="A12" s="8" t="s">
        <v>8</v>
      </c>
      <c r="B12" s="9" t="s">
        <v>19</v>
      </c>
      <c r="C12" s="9">
        <v>308232</v>
      </c>
      <c r="D12" s="9">
        <v>17444</v>
      </c>
      <c r="E12" s="9">
        <v>2646</v>
      </c>
      <c r="F12" s="9">
        <v>1894</v>
      </c>
      <c r="G12" s="9">
        <v>9</v>
      </c>
      <c r="H12" s="10">
        <v>6040</v>
      </c>
    </row>
  </sheetData>
  <conditionalFormatting sqref="D2:D12">
    <cfRule type="cellIs" dxfId="11" priority="11" operator="lessThan">
      <formula>-19299.75</formula>
    </cfRule>
    <cfRule type="cellIs" dxfId="10" priority="12" operator="greaterThan">
      <formula>53278.25</formula>
    </cfRule>
    <cfRule type="cellIs" priority="13" operator="greaterThan">
      <formula>53278.25</formula>
    </cfRule>
  </conditionalFormatting>
  <conditionalFormatting sqref="C2:C12">
    <cfRule type="cellIs" dxfId="9" priority="9" operator="lessThan">
      <formula>95904</formula>
    </cfRule>
    <cfRule type="cellIs" dxfId="8" priority="10" operator="greaterThan">
      <formula>443232</formula>
    </cfRule>
  </conditionalFormatting>
  <conditionalFormatting sqref="E2:E12">
    <cfRule type="cellIs" dxfId="7" priority="7" operator="lessThan">
      <formula>-2738</formula>
    </cfRule>
    <cfRule type="cellIs" dxfId="6" priority="8" operator="greaterThan">
      <formula>8102</formula>
    </cfRule>
  </conditionalFormatting>
  <conditionalFormatting sqref="F2:F12">
    <cfRule type="cellIs" dxfId="5" priority="5" operator="lessThan">
      <formula>-603.75</formula>
    </cfRule>
    <cfRule type="cellIs" dxfId="4" priority="6" operator="greaterThan">
      <formula>5970.25</formula>
    </cfRule>
  </conditionalFormatting>
  <conditionalFormatting sqref="G2:G12">
    <cfRule type="cellIs" dxfId="3" priority="3" operator="lessThan">
      <formula>-6.25</formula>
    </cfRule>
    <cfRule type="cellIs" dxfId="2" priority="4" operator="greaterThan">
      <formula>15.75</formula>
    </cfRule>
  </conditionalFormatting>
  <conditionalFormatting sqref="H2:H12">
    <cfRule type="cellIs" dxfId="1" priority="1" operator="lessThan">
      <formula>-3762</formula>
    </cfRule>
    <cfRule type="cellIs" dxfId="0" priority="2" operator="greaterThan">
      <formula>14066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Rajamani Vasudevan</dc:creator>
  <cp:lastModifiedBy>Rajamani Vasudevan</cp:lastModifiedBy>
  <dcterms:created xsi:type="dcterms:W3CDTF">2017-07-13T02:41:59Z</dcterms:created>
  <dcterms:modified xsi:type="dcterms:W3CDTF">2017-07-13T04:05:28Z</dcterms:modified>
</cp:coreProperties>
</file>