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F3" i="1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Z3"/>
  <c r="AB3" s="1"/>
  <c r="AD3" s="1"/>
  <c r="AG3" s="1"/>
  <c r="Z4"/>
  <c r="AB4" s="1"/>
  <c r="AD4" s="1"/>
  <c r="AG4" s="1"/>
  <c r="Z5"/>
  <c r="AB5" s="1"/>
  <c r="AD5" s="1"/>
  <c r="AG5" s="1"/>
  <c r="Z6"/>
  <c r="AB6" s="1"/>
  <c r="AD6" s="1"/>
  <c r="AG6" s="1"/>
  <c r="Z7"/>
  <c r="AB7" s="1"/>
  <c r="AD7" s="1"/>
  <c r="AG7" s="1"/>
  <c r="Z8"/>
  <c r="AB8" s="1"/>
  <c r="AD8" s="1"/>
  <c r="AG8" s="1"/>
  <c r="Z9"/>
  <c r="AB9" s="1"/>
  <c r="AD9" s="1"/>
  <c r="AG9" s="1"/>
  <c r="Z10"/>
  <c r="AB10" s="1"/>
  <c r="AD10" s="1"/>
  <c r="AG10" s="1"/>
  <c r="Z11"/>
  <c r="AB11" s="1"/>
  <c r="AD11" s="1"/>
  <c r="AG11" s="1"/>
  <c r="Z12"/>
  <c r="AB12" s="1"/>
  <c r="AD12" s="1"/>
  <c r="AG12" s="1"/>
  <c r="Z13"/>
  <c r="AB13" s="1"/>
  <c r="AD13" s="1"/>
  <c r="AG13" s="1"/>
  <c r="Z14"/>
  <c r="AB14" s="1"/>
  <c r="AD14" s="1"/>
  <c r="AG14" s="1"/>
  <c r="Z15"/>
  <c r="AB15" s="1"/>
  <c r="AD15" s="1"/>
  <c r="AG15" s="1"/>
  <c r="Z16"/>
  <c r="AB16" s="1"/>
  <c r="AD16" s="1"/>
  <c r="AG16" s="1"/>
  <c r="Z17"/>
  <c r="AB17" s="1"/>
  <c r="AD17" s="1"/>
  <c r="AG17" s="1"/>
  <c r="Z18"/>
  <c r="AB18" s="1"/>
  <c r="AD18" s="1"/>
  <c r="AG18" s="1"/>
  <c r="Z19"/>
  <c r="AB19" s="1"/>
  <c r="AD19" s="1"/>
  <c r="AG19" s="1"/>
  <c r="Z20"/>
  <c r="AB20" s="1"/>
  <c r="AD20" s="1"/>
  <c r="AG20" s="1"/>
  <c r="Z2"/>
  <c r="AB2" l="1"/>
  <c r="AD2" s="1"/>
  <c r="AG2" s="1"/>
</calcChain>
</file>

<file path=xl/sharedStrings.xml><?xml version="1.0" encoding="utf-8"?>
<sst xmlns="http://schemas.openxmlformats.org/spreadsheetml/2006/main" count="432" uniqueCount="58">
  <si>
    <t>ID No.</t>
  </si>
  <si>
    <t>Name</t>
  </si>
  <si>
    <t>Designation</t>
  </si>
  <si>
    <t>Absent</t>
  </si>
  <si>
    <t>Half Day</t>
  </si>
  <si>
    <t>Presence</t>
  </si>
  <si>
    <t>Basic Salary</t>
  </si>
  <si>
    <t>Salary on Att.</t>
  </si>
  <si>
    <t>PF</t>
  </si>
  <si>
    <t>ESI</t>
  </si>
  <si>
    <t>In Hand Salary</t>
  </si>
  <si>
    <t>ES101</t>
  </si>
  <si>
    <t>ES102</t>
  </si>
  <si>
    <t>ES103</t>
  </si>
  <si>
    <t>ES104</t>
  </si>
  <si>
    <t>ES105</t>
  </si>
  <si>
    <t>ES106</t>
  </si>
  <si>
    <t>ES107</t>
  </si>
  <si>
    <t>ES108</t>
  </si>
  <si>
    <t>ES109</t>
  </si>
  <si>
    <t>ES110</t>
  </si>
  <si>
    <t>ES111</t>
  </si>
  <si>
    <t>ES112</t>
  </si>
  <si>
    <t>ES113</t>
  </si>
  <si>
    <t>ES114</t>
  </si>
  <si>
    <t>ES115</t>
  </si>
  <si>
    <t>ES116</t>
  </si>
  <si>
    <t>ES117</t>
  </si>
  <si>
    <t>ES118</t>
  </si>
  <si>
    <t>ES119</t>
  </si>
  <si>
    <t>Rajesh</t>
  </si>
  <si>
    <t>Mahesh</t>
  </si>
  <si>
    <t>Suresh</t>
  </si>
  <si>
    <t>Dinesh</t>
  </si>
  <si>
    <t>Pawan</t>
  </si>
  <si>
    <t>Danish</t>
  </si>
  <si>
    <t>Nishanr</t>
  </si>
  <si>
    <t>Meera</t>
  </si>
  <si>
    <t>Meena</t>
  </si>
  <si>
    <t>Sameer</t>
  </si>
  <si>
    <t>Sajan</t>
  </si>
  <si>
    <t>Sujeet</t>
  </si>
  <si>
    <t>Rajan</t>
  </si>
  <si>
    <t>Saroj</t>
  </si>
  <si>
    <t>Isha</t>
  </si>
  <si>
    <t>Mamta</t>
  </si>
  <si>
    <t>Suman</t>
  </si>
  <si>
    <t>Babbli</t>
  </si>
  <si>
    <t>Sanjana</t>
  </si>
  <si>
    <t>Manager</t>
  </si>
  <si>
    <t>Asst. Manager</t>
  </si>
  <si>
    <t>Superwiser</t>
  </si>
  <si>
    <t>Staff</t>
  </si>
  <si>
    <t>Helper</t>
  </si>
  <si>
    <t>Sunday</t>
  </si>
  <si>
    <t>P</t>
  </si>
  <si>
    <t>A</t>
  </si>
  <si>
    <t>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</si>
</sst>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6" fontId="2" fillId="3" borderId="1" xfId="0" applyNumberFormat="1" applyFont="1" applyFill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0" fontId="3" fillId="3" borderId="2" xfId="0" applyFont="1" applyFill="1" applyBorder="1" applyAlignment="1">
      <alignment horizontal="center" textRotation="255"/>
    </xf>
    <xf numFmtId="0" fontId="3" fillId="3" borderId="3" xfId="0" applyFont="1" applyFill="1" applyBorder="1" applyAlignment="1">
      <alignment horizontal="center" textRotation="255"/>
    </xf>
    <xf numFmtId="0" fontId="3" fillId="3" borderId="4" xfId="0" applyFont="1" applyFill="1" applyBorder="1" applyAlignment="1">
      <alignment horizontal="center" textRotation="255"/>
    </xf>
    <xf numFmtId="0" fontId="3" fillId="3" borderId="2" xfId="0" applyFont="1" applyFill="1" applyBorder="1" applyAlignment="1">
      <alignment horizontal="center" vertical="center" textRotation="255"/>
    </xf>
    <xf numFmtId="0" fontId="3" fillId="3" borderId="3" xfId="0" applyFont="1" applyFill="1" applyBorder="1" applyAlignment="1">
      <alignment horizontal="center" vertical="center" textRotation="255"/>
    </xf>
    <xf numFmtId="0" fontId="3" fillId="3" borderId="4" xfId="0" applyFont="1" applyFill="1" applyBorder="1" applyAlignment="1">
      <alignment horizontal="center" vertical="center" textRotation="255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0"/>
  <sheetViews>
    <sheetView tabSelected="1" topLeftCell="I1" workbookViewId="0">
      <selection activeCell="I22" sqref="I22"/>
    </sheetView>
  </sheetViews>
  <sheetFormatPr defaultRowHeight="15"/>
  <cols>
    <col min="1" max="1" width="8" customWidth="1"/>
    <col min="2" max="2" width="9.85546875" customWidth="1"/>
    <col min="3" max="3" width="13.5703125" bestFit="1" customWidth="1"/>
    <col min="4" max="25" width="7.42578125" bestFit="1" customWidth="1"/>
    <col min="29" max="29" width="10.85546875" customWidth="1"/>
    <col min="30" max="30" width="16.42578125" customWidth="1"/>
    <col min="33" max="33" width="12.28515625" customWidth="1"/>
  </cols>
  <sheetData>
    <row r="1" spans="1:33">
      <c r="A1" s="1" t="s">
        <v>0</v>
      </c>
      <c r="B1" s="1" t="s">
        <v>1</v>
      </c>
      <c r="C1" s="1" t="s">
        <v>2</v>
      </c>
      <c r="D1" s="2">
        <v>45056</v>
      </c>
      <c r="E1" s="2">
        <v>45057</v>
      </c>
      <c r="F1" s="2">
        <v>45058</v>
      </c>
      <c r="G1" s="2">
        <v>45059</v>
      </c>
      <c r="H1" s="4">
        <v>45060</v>
      </c>
      <c r="I1" s="2">
        <v>45061</v>
      </c>
      <c r="J1" s="2">
        <v>45062</v>
      </c>
      <c r="K1" s="2">
        <v>45063</v>
      </c>
      <c r="L1" s="2">
        <v>45064</v>
      </c>
      <c r="M1" s="2">
        <v>45065</v>
      </c>
      <c r="N1" s="2">
        <v>45066</v>
      </c>
      <c r="O1" s="4">
        <v>45067</v>
      </c>
      <c r="P1" s="2">
        <v>45068</v>
      </c>
      <c r="Q1" s="2">
        <v>45069</v>
      </c>
      <c r="R1" s="2">
        <v>45070</v>
      </c>
      <c r="S1" s="2">
        <v>45071</v>
      </c>
      <c r="T1" s="2">
        <v>45072</v>
      </c>
      <c r="U1" s="2">
        <v>45073</v>
      </c>
      <c r="V1" s="4">
        <v>45074</v>
      </c>
      <c r="W1" s="2">
        <v>45075</v>
      </c>
      <c r="X1" s="2">
        <v>45076</v>
      </c>
      <c r="Y1" s="2">
        <v>45077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</row>
    <row r="2" spans="1:33" ht="15" customHeight="1">
      <c r="A2" s="3" t="s">
        <v>11</v>
      </c>
      <c r="B2" s="3" t="s">
        <v>30</v>
      </c>
      <c r="C2" s="3" t="s">
        <v>49</v>
      </c>
      <c r="D2" s="3" t="s">
        <v>55</v>
      </c>
      <c r="E2" s="3" t="s">
        <v>55</v>
      </c>
      <c r="F2" s="3" t="s">
        <v>55</v>
      </c>
      <c r="G2" s="3" t="s">
        <v>55</v>
      </c>
      <c r="H2" s="10" t="s">
        <v>54</v>
      </c>
      <c r="I2" s="3" t="s">
        <v>56</v>
      </c>
      <c r="J2" s="3" t="s">
        <v>56</v>
      </c>
      <c r="K2" s="3" t="s">
        <v>56</v>
      </c>
      <c r="L2" s="3" t="s">
        <v>55</v>
      </c>
      <c r="M2" s="3" t="s">
        <v>55</v>
      </c>
      <c r="N2" s="3" t="s">
        <v>55</v>
      </c>
      <c r="O2" s="7" t="s">
        <v>54</v>
      </c>
      <c r="P2" s="3" t="s">
        <v>57</v>
      </c>
      <c r="Q2" s="3" t="s">
        <v>57</v>
      </c>
      <c r="R2" s="3" t="s">
        <v>57</v>
      </c>
      <c r="S2" s="3" t="s">
        <v>55</v>
      </c>
      <c r="T2" s="3" t="s">
        <v>55</v>
      </c>
      <c r="U2" s="3" t="s">
        <v>55</v>
      </c>
      <c r="V2" s="7" t="s">
        <v>54</v>
      </c>
      <c r="W2" s="3" t="s">
        <v>55</v>
      </c>
      <c r="X2" s="3" t="s">
        <v>55</v>
      </c>
      <c r="Y2" s="3" t="s">
        <v>55</v>
      </c>
      <c r="Z2" s="3">
        <f>COUNTIF(D2:Y2,"A")</f>
        <v>3</v>
      </c>
      <c r="AA2" s="3">
        <f>COUNTIF(D2:Y2,"H")/2</f>
        <v>1.5</v>
      </c>
      <c r="AB2" s="3">
        <f>22- Z2-AA2</f>
        <v>17.5</v>
      </c>
      <c r="AC2" s="3">
        <v>50000</v>
      </c>
      <c r="AD2" s="5">
        <f>AC2/22*AB2</f>
        <v>39772.727272727272</v>
      </c>
      <c r="AE2" s="3">
        <f>AC2*12%</f>
        <v>6000</v>
      </c>
      <c r="AF2" s="3">
        <f>AC3*0.75/100</f>
        <v>300</v>
      </c>
      <c r="AG2" s="6">
        <f>AD2-AE2-AF2</f>
        <v>33472.727272727272</v>
      </c>
    </row>
    <row r="3" spans="1:33">
      <c r="A3" s="3" t="s">
        <v>12</v>
      </c>
      <c r="B3" s="3" t="s">
        <v>31</v>
      </c>
      <c r="C3" s="3" t="s">
        <v>50</v>
      </c>
      <c r="D3" s="3" t="s">
        <v>55</v>
      </c>
      <c r="E3" s="3" t="s">
        <v>55</v>
      </c>
      <c r="F3" s="3" t="s">
        <v>55</v>
      </c>
      <c r="G3" s="3" t="s">
        <v>55</v>
      </c>
      <c r="H3" s="11"/>
      <c r="I3" s="3" t="s">
        <v>56</v>
      </c>
      <c r="J3" s="3" t="s">
        <v>56</v>
      </c>
      <c r="K3" s="3" t="s">
        <v>56</v>
      </c>
      <c r="L3" s="3" t="s">
        <v>55</v>
      </c>
      <c r="M3" s="3" t="s">
        <v>55</v>
      </c>
      <c r="N3" s="3" t="s">
        <v>55</v>
      </c>
      <c r="O3" s="8"/>
      <c r="P3" s="3" t="s">
        <v>57</v>
      </c>
      <c r="Q3" s="3" t="s">
        <v>57</v>
      </c>
      <c r="R3" s="3" t="s">
        <v>57</v>
      </c>
      <c r="S3" s="3" t="s">
        <v>55</v>
      </c>
      <c r="T3" s="3" t="s">
        <v>55</v>
      </c>
      <c r="U3" s="3" t="s">
        <v>55</v>
      </c>
      <c r="V3" s="8"/>
      <c r="W3" s="3" t="s">
        <v>55</v>
      </c>
      <c r="X3" s="3" t="s">
        <v>55</v>
      </c>
      <c r="Y3" s="3" t="s">
        <v>55</v>
      </c>
      <c r="Z3" s="3">
        <f t="shared" ref="Z3:Z20" si="0">COUNTIF(D3:Y3,"A")</f>
        <v>3</v>
      </c>
      <c r="AA3" s="3">
        <f t="shared" ref="AA3:AA20" si="1">COUNTIF(D3:Y3,"H")/2</f>
        <v>1.5</v>
      </c>
      <c r="AB3" s="3">
        <f t="shared" ref="AB3:AB20" si="2">22- Z3-AA3</f>
        <v>17.5</v>
      </c>
      <c r="AC3" s="3">
        <v>40000</v>
      </c>
      <c r="AD3" s="5">
        <f t="shared" ref="AD3:AD20" si="3">AC3/22*AB3</f>
        <v>31818.18181818182</v>
      </c>
      <c r="AE3" s="3">
        <f t="shared" ref="AE3:AE20" si="4">AC3*12%</f>
        <v>4800</v>
      </c>
      <c r="AF3" s="3">
        <f t="shared" ref="AF3:AF20" si="5">AC4*0.75/100</f>
        <v>187.5</v>
      </c>
      <c r="AG3" s="6">
        <f t="shared" ref="AG3:AG20" si="6">AD3-AE3-AF3</f>
        <v>26830.68181818182</v>
      </c>
    </row>
    <row r="4" spans="1:33">
      <c r="A4" s="3" t="s">
        <v>13</v>
      </c>
      <c r="B4" s="3" t="s">
        <v>32</v>
      </c>
      <c r="C4" s="3" t="s">
        <v>51</v>
      </c>
      <c r="D4" s="3" t="s">
        <v>55</v>
      </c>
      <c r="E4" s="3" t="s">
        <v>55</v>
      </c>
      <c r="F4" s="3" t="s">
        <v>55</v>
      </c>
      <c r="G4" s="3" t="s">
        <v>55</v>
      </c>
      <c r="H4" s="11"/>
      <c r="I4" s="3" t="s">
        <v>56</v>
      </c>
      <c r="J4" s="3" t="s">
        <v>56</v>
      </c>
      <c r="K4" s="3" t="s">
        <v>56</v>
      </c>
      <c r="L4" s="3" t="s">
        <v>55</v>
      </c>
      <c r="M4" s="3" t="s">
        <v>55</v>
      </c>
      <c r="N4" s="3" t="s">
        <v>55</v>
      </c>
      <c r="O4" s="8"/>
      <c r="P4" s="3" t="s">
        <v>57</v>
      </c>
      <c r="Q4" s="3" t="s">
        <v>57</v>
      </c>
      <c r="R4" s="3" t="s">
        <v>57</v>
      </c>
      <c r="S4" s="3" t="s">
        <v>55</v>
      </c>
      <c r="T4" s="3" t="s">
        <v>55</v>
      </c>
      <c r="U4" s="3" t="s">
        <v>55</v>
      </c>
      <c r="V4" s="8"/>
      <c r="W4" s="3" t="s">
        <v>55</v>
      </c>
      <c r="X4" s="3" t="s">
        <v>55</v>
      </c>
      <c r="Y4" s="3" t="s">
        <v>55</v>
      </c>
      <c r="Z4" s="3">
        <f t="shared" si="0"/>
        <v>3</v>
      </c>
      <c r="AA4" s="3">
        <f t="shared" si="1"/>
        <v>1.5</v>
      </c>
      <c r="AB4" s="3">
        <f t="shared" si="2"/>
        <v>17.5</v>
      </c>
      <c r="AC4" s="3">
        <v>25000</v>
      </c>
      <c r="AD4" s="5">
        <f t="shared" si="3"/>
        <v>19886.363636363636</v>
      </c>
      <c r="AE4" s="3">
        <f t="shared" si="4"/>
        <v>3000</v>
      </c>
      <c r="AF4" s="3">
        <f t="shared" si="5"/>
        <v>150</v>
      </c>
      <c r="AG4" s="6">
        <f t="shared" si="6"/>
        <v>16736.363636363636</v>
      </c>
    </row>
    <row r="5" spans="1:33">
      <c r="A5" s="3" t="s">
        <v>14</v>
      </c>
      <c r="B5" s="3" t="s">
        <v>33</v>
      </c>
      <c r="C5" s="3" t="s">
        <v>52</v>
      </c>
      <c r="D5" s="3" t="s">
        <v>55</v>
      </c>
      <c r="E5" s="3" t="s">
        <v>55</v>
      </c>
      <c r="F5" s="3" t="s">
        <v>55</v>
      </c>
      <c r="G5" s="3" t="s">
        <v>55</v>
      </c>
      <c r="H5" s="11"/>
      <c r="I5" s="3" t="s">
        <v>56</v>
      </c>
      <c r="J5" s="3" t="s">
        <v>56</v>
      </c>
      <c r="K5" s="3" t="s">
        <v>56</v>
      </c>
      <c r="L5" s="3" t="s">
        <v>55</v>
      </c>
      <c r="M5" s="3" t="s">
        <v>55</v>
      </c>
      <c r="N5" s="3" t="s">
        <v>55</v>
      </c>
      <c r="O5" s="8"/>
      <c r="P5" s="3" t="s">
        <v>57</v>
      </c>
      <c r="Q5" s="3" t="s">
        <v>57</v>
      </c>
      <c r="R5" s="3" t="s">
        <v>57</v>
      </c>
      <c r="S5" s="3" t="s">
        <v>55</v>
      </c>
      <c r="T5" s="3" t="s">
        <v>55</v>
      </c>
      <c r="U5" s="3" t="s">
        <v>55</v>
      </c>
      <c r="V5" s="8"/>
      <c r="W5" s="3" t="s">
        <v>55</v>
      </c>
      <c r="X5" s="3" t="s">
        <v>55</v>
      </c>
      <c r="Y5" s="3" t="s">
        <v>55</v>
      </c>
      <c r="Z5" s="3">
        <f t="shared" si="0"/>
        <v>3</v>
      </c>
      <c r="AA5" s="3">
        <f t="shared" si="1"/>
        <v>1.5</v>
      </c>
      <c r="AB5" s="3">
        <f t="shared" si="2"/>
        <v>17.5</v>
      </c>
      <c r="AC5" s="3">
        <v>20000</v>
      </c>
      <c r="AD5" s="5">
        <f t="shared" si="3"/>
        <v>15909.09090909091</v>
      </c>
      <c r="AE5" s="3">
        <f t="shared" si="4"/>
        <v>2400</v>
      </c>
      <c r="AF5" s="3">
        <f t="shared" si="5"/>
        <v>150</v>
      </c>
      <c r="AG5" s="6">
        <f t="shared" si="6"/>
        <v>13359.09090909091</v>
      </c>
    </row>
    <row r="6" spans="1:33">
      <c r="A6" s="3" t="s">
        <v>15</v>
      </c>
      <c r="B6" s="3" t="s">
        <v>34</v>
      </c>
      <c r="C6" s="3" t="s">
        <v>53</v>
      </c>
      <c r="D6" s="3" t="s">
        <v>55</v>
      </c>
      <c r="E6" s="3" t="s">
        <v>55</v>
      </c>
      <c r="F6" s="3" t="s">
        <v>55</v>
      </c>
      <c r="G6" s="3" t="s">
        <v>55</v>
      </c>
      <c r="H6" s="11"/>
      <c r="I6" s="3" t="s">
        <v>56</v>
      </c>
      <c r="J6" s="3" t="s">
        <v>56</v>
      </c>
      <c r="K6" s="3" t="s">
        <v>56</v>
      </c>
      <c r="L6" s="3" t="s">
        <v>55</v>
      </c>
      <c r="M6" s="3" t="s">
        <v>55</v>
      </c>
      <c r="N6" s="3" t="s">
        <v>55</v>
      </c>
      <c r="O6" s="8"/>
      <c r="P6" s="3" t="s">
        <v>57</v>
      </c>
      <c r="Q6" s="3" t="s">
        <v>57</v>
      </c>
      <c r="R6" s="3" t="s">
        <v>57</v>
      </c>
      <c r="S6" s="3" t="s">
        <v>55</v>
      </c>
      <c r="T6" s="3" t="s">
        <v>55</v>
      </c>
      <c r="U6" s="3" t="s">
        <v>55</v>
      </c>
      <c r="V6" s="8"/>
      <c r="W6" s="3" t="s">
        <v>55</v>
      </c>
      <c r="X6" s="3" t="s">
        <v>55</v>
      </c>
      <c r="Y6" s="3" t="s">
        <v>55</v>
      </c>
      <c r="Z6" s="3">
        <f t="shared" si="0"/>
        <v>3</v>
      </c>
      <c r="AA6" s="3">
        <f t="shared" si="1"/>
        <v>1.5</v>
      </c>
      <c r="AB6" s="3">
        <f t="shared" si="2"/>
        <v>17.5</v>
      </c>
      <c r="AC6" s="3">
        <v>20000</v>
      </c>
      <c r="AD6" s="5">
        <f t="shared" si="3"/>
        <v>15909.09090909091</v>
      </c>
      <c r="AE6" s="3">
        <f t="shared" si="4"/>
        <v>2400</v>
      </c>
      <c r="AF6" s="3">
        <f t="shared" si="5"/>
        <v>375</v>
      </c>
      <c r="AG6" s="6">
        <f t="shared" si="6"/>
        <v>13134.09090909091</v>
      </c>
    </row>
    <row r="7" spans="1:33">
      <c r="A7" s="3" t="s">
        <v>16</v>
      </c>
      <c r="B7" s="3" t="s">
        <v>35</v>
      </c>
      <c r="C7" s="3" t="s">
        <v>49</v>
      </c>
      <c r="D7" s="3" t="s">
        <v>55</v>
      </c>
      <c r="E7" s="3" t="s">
        <v>55</v>
      </c>
      <c r="F7" s="3" t="s">
        <v>55</v>
      </c>
      <c r="G7" s="3" t="s">
        <v>55</v>
      </c>
      <c r="H7" s="11"/>
      <c r="I7" s="3" t="s">
        <v>56</v>
      </c>
      <c r="J7" s="3" t="s">
        <v>56</v>
      </c>
      <c r="K7" s="3" t="s">
        <v>56</v>
      </c>
      <c r="L7" s="3" t="s">
        <v>55</v>
      </c>
      <c r="M7" s="3" t="s">
        <v>55</v>
      </c>
      <c r="N7" s="3" t="s">
        <v>55</v>
      </c>
      <c r="O7" s="8"/>
      <c r="P7" s="3" t="s">
        <v>57</v>
      </c>
      <c r="Q7" s="3" t="s">
        <v>57</v>
      </c>
      <c r="R7" s="3" t="s">
        <v>57</v>
      </c>
      <c r="S7" s="3" t="s">
        <v>55</v>
      </c>
      <c r="T7" s="3" t="s">
        <v>55</v>
      </c>
      <c r="U7" s="3" t="s">
        <v>55</v>
      </c>
      <c r="V7" s="8"/>
      <c r="W7" s="3" t="s">
        <v>55</v>
      </c>
      <c r="X7" s="3" t="s">
        <v>55</v>
      </c>
      <c r="Y7" s="3" t="s">
        <v>55</v>
      </c>
      <c r="Z7" s="3">
        <f t="shared" si="0"/>
        <v>3</v>
      </c>
      <c r="AA7" s="3">
        <f t="shared" si="1"/>
        <v>1.5</v>
      </c>
      <c r="AB7" s="3">
        <f t="shared" si="2"/>
        <v>17.5</v>
      </c>
      <c r="AC7" s="3">
        <v>50000</v>
      </c>
      <c r="AD7" s="5">
        <f t="shared" si="3"/>
        <v>39772.727272727272</v>
      </c>
      <c r="AE7" s="3">
        <f t="shared" si="4"/>
        <v>6000</v>
      </c>
      <c r="AF7" s="3">
        <f t="shared" si="5"/>
        <v>300</v>
      </c>
      <c r="AG7" s="6">
        <f t="shared" si="6"/>
        <v>33472.727272727272</v>
      </c>
    </row>
    <row r="8" spans="1:33">
      <c r="A8" s="3" t="s">
        <v>17</v>
      </c>
      <c r="B8" s="3" t="s">
        <v>36</v>
      </c>
      <c r="C8" s="3" t="s">
        <v>50</v>
      </c>
      <c r="D8" s="3" t="s">
        <v>55</v>
      </c>
      <c r="E8" s="3" t="s">
        <v>55</v>
      </c>
      <c r="F8" s="3" t="s">
        <v>55</v>
      </c>
      <c r="G8" s="3" t="s">
        <v>55</v>
      </c>
      <c r="H8" s="11"/>
      <c r="I8" s="3" t="s">
        <v>56</v>
      </c>
      <c r="J8" s="3" t="s">
        <v>56</v>
      </c>
      <c r="K8" s="3" t="s">
        <v>56</v>
      </c>
      <c r="L8" s="3" t="s">
        <v>55</v>
      </c>
      <c r="M8" s="3" t="s">
        <v>55</v>
      </c>
      <c r="N8" s="3" t="s">
        <v>55</v>
      </c>
      <c r="O8" s="8"/>
      <c r="P8" s="3" t="s">
        <v>57</v>
      </c>
      <c r="Q8" s="3" t="s">
        <v>57</v>
      </c>
      <c r="R8" s="3" t="s">
        <v>57</v>
      </c>
      <c r="S8" s="3" t="s">
        <v>55</v>
      </c>
      <c r="T8" s="3" t="s">
        <v>55</v>
      </c>
      <c r="U8" s="3" t="s">
        <v>55</v>
      </c>
      <c r="V8" s="8"/>
      <c r="W8" s="3" t="s">
        <v>55</v>
      </c>
      <c r="X8" s="3" t="s">
        <v>55</v>
      </c>
      <c r="Y8" s="3" t="s">
        <v>55</v>
      </c>
      <c r="Z8" s="3">
        <f t="shared" si="0"/>
        <v>3</v>
      </c>
      <c r="AA8" s="3">
        <f t="shared" si="1"/>
        <v>1.5</v>
      </c>
      <c r="AB8" s="3">
        <f t="shared" si="2"/>
        <v>17.5</v>
      </c>
      <c r="AC8" s="3">
        <v>40000</v>
      </c>
      <c r="AD8" s="5">
        <f t="shared" si="3"/>
        <v>31818.18181818182</v>
      </c>
      <c r="AE8" s="3">
        <f t="shared" si="4"/>
        <v>4800</v>
      </c>
      <c r="AF8" s="3">
        <f t="shared" si="5"/>
        <v>187.5</v>
      </c>
      <c r="AG8" s="6">
        <f t="shared" si="6"/>
        <v>26830.68181818182</v>
      </c>
    </row>
    <row r="9" spans="1:33">
      <c r="A9" s="3" t="s">
        <v>18</v>
      </c>
      <c r="B9" s="3" t="s">
        <v>37</v>
      </c>
      <c r="C9" s="3" t="s">
        <v>51</v>
      </c>
      <c r="D9" s="3" t="s">
        <v>55</v>
      </c>
      <c r="E9" s="3" t="s">
        <v>55</v>
      </c>
      <c r="F9" s="3" t="s">
        <v>55</v>
      </c>
      <c r="G9" s="3" t="s">
        <v>55</v>
      </c>
      <c r="H9" s="11"/>
      <c r="I9" s="3" t="s">
        <v>56</v>
      </c>
      <c r="J9" s="3" t="s">
        <v>56</v>
      </c>
      <c r="K9" s="3" t="s">
        <v>56</v>
      </c>
      <c r="L9" s="3" t="s">
        <v>55</v>
      </c>
      <c r="M9" s="3" t="s">
        <v>55</v>
      </c>
      <c r="N9" s="3" t="s">
        <v>55</v>
      </c>
      <c r="O9" s="8"/>
      <c r="P9" s="3" t="s">
        <v>57</v>
      </c>
      <c r="Q9" s="3" t="s">
        <v>57</v>
      </c>
      <c r="R9" s="3" t="s">
        <v>57</v>
      </c>
      <c r="S9" s="3" t="s">
        <v>55</v>
      </c>
      <c r="T9" s="3" t="s">
        <v>55</v>
      </c>
      <c r="U9" s="3" t="s">
        <v>55</v>
      </c>
      <c r="V9" s="8"/>
      <c r="W9" s="3" t="s">
        <v>55</v>
      </c>
      <c r="X9" s="3" t="s">
        <v>55</v>
      </c>
      <c r="Y9" s="3" t="s">
        <v>55</v>
      </c>
      <c r="Z9" s="3">
        <f t="shared" si="0"/>
        <v>3</v>
      </c>
      <c r="AA9" s="3">
        <f t="shared" si="1"/>
        <v>1.5</v>
      </c>
      <c r="AB9" s="3">
        <f t="shared" si="2"/>
        <v>17.5</v>
      </c>
      <c r="AC9" s="3">
        <v>25000</v>
      </c>
      <c r="AD9" s="5">
        <f t="shared" si="3"/>
        <v>19886.363636363636</v>
      </c>
      <c r="AE9" s="3">
        <f t="shared" si="4"/>
        <v>3000</v>
      </c>
      <c r="AF9" s="3">
        <f t="shared" si="5"/>
        <v>150</v>
      </c>
      <c r="AG9" s="6">
        <f t="shared" si="6"/>
        <v>16736.363636363636</v>
      </c>
    </row>
    <row r="10" spans="1:33">
      <c r="A10" s="3" t="s">
        <v>19</v>
      </c>
      <c r="B10" s="3" t="s">
        <v>38</v>
      </c>
      <c r="C10" s="3" t="s">
        <v>52</v>
      </c>
      <c r="D10" s="3" t="s">
        <v>55</v>
      </c>
      <c r="E10" s="3" t="s">
        <v>55</v>
      </c>
      <c r="F10" s="3" t="s">
        <v>55</v>
      </c>
      <c r="G10" s="3" t="s">
        <v>55</v>
      </c>
      <c r="H10" s="11"/>
      <c r="I10" s="3" t="s">
        <v>56</v>
      </c>
      <c r="J10" s="3" t="s">
        <v>56</v>
      </c>
      <c r="K10" s="3" t="s">
        <v>56</v>
      </c>
      <c r="L10" s="3" t="s">
        <v>55</v>
      </c>
      <c r="M10" s="3" t="s">
        <v>55</v>
      </c>
      <c r="N10" s="3" t="s">
        <v>55</v>
      </c>
      <c r="O10" s="8"/>
      <c r="P10" s="3" t="s">
        <v>57</v>
      </c>
      <c r="Q10" s="3" t="s">
        <v>57</v>
      </c>
      <c r="R10" s="3" t="s">
        <v>57</v>
      </c>
      <c r="S10" s="3" t="s">
        <v>55</v>
      </c>
      <c r="T10" s="3" t="s">
        <v>55</v>
      </c>
      <c r="U10" s="3" t="s">
        <v>55</v>
      </c>
      <c r="V10" s="8"/>
      <c r="W10" s="3" t="s">
        <v>55</v>
      </c>
      <c r="X10" s="3" t="s">
        <v>55</v>
      </c>
      <c r="Y10" s="3" t="s">
        <v>55</v>
      </c>
      <c r="Z10" s="3">
        <f t="shared" si="0"/>
        <v>3</v>
      </c>
      <c r="AA10" s="3">
        <f t="shared" si="1"/>
        <v>1.5</v>
      </c>
      <c r="AB10" s="3">
        <f t="shared" si="2"/>
        <v>17.5</v>
      </c>
      <c r="AC10" s="3">
        <v>20000</v>
      </c>
      <c r="AD10" s="5">
        <f t="shared" si="3"/>
        <v>15909.09090909091</v>
      </c>
      <c r="AE10" s="3">
        <f t="shared" si="4"/>
        <v>2400</v>
      </c>
      <c r="AF10" s="3">
        <f t="shared" si="5"/>
        <v>150</v>
      </c>
      <c r="AG10" s="6">
        <f t="shared" si="6"/>
        <v>13359.09090909091</v>
      </c>
    </row>
    <row r="11" spans="1:33">
      <c r="A11" s="3" t="s">
        <v>20</v>
      </c>
      <c r="B11" s="3" t="s">
        <v>39</v>
      </c>
      <c r="C11" s="3" t="s">
        <v>53</v>
      </c>
      <c r="D11" s="3" t="s">
        <v>55</v>
      </c>
      <c r="E11" s="3" t="s">
        <v>55</v>
      </c>
      <c r="F11" s="3" t="s">
        <v>55</v>
      </c>
      <c r="G11" s="3" t="s">
        <v>55</v>
      </c>
      <c r="H11" s="11"/>
      <c r="I11" s="3" t="s">
        <v>56</v>
      </c>
      <c r="J11" s="3" t="s">
        <v>56</v>
      </c>
      <c r="K11" s="3" t="s">
        <v>56</v>
      </c>
      <c r="L11" s="3" t="s">
        <v>55</v>
      </c>
      <c r="M11" s="3" t="s">
        <v>55</v>
      </c>
      <c r="N11" s="3" t="s">
        <v>55</v>
      </c>
      <c r="O11" s="8"/>
      <c r="P11" s="3" t="s">
        <v>57</v>
      </c>
      <c r="Q11" s="3" t="s">
        <v>57</v>
      </c>
      <c r="R11" s="3" t="s">
        <v>57</v>
      </c>
      <c r="S11" s="3" t="s">
        <v>55</v>
      </c>
      <c r="T11" s="3" t="s">
        <v>55</v>
      </c>
      <c r="U11" s="3" t="s">
        <v>55</v>
      </c>
      <c r="V11" s="8"/>
      <c r="W11" s="3" t="s">
        <v>55</v>
      </c>
      <c r="X11" s="3" t="s">
        <v>55</v>
      </c>
      <c r="Y11" s="3" t="s">
        <v>55</v>
      </c>
      <c r="Z11" s="3">
        <f t="shared" si="0"/>
        <v>3</v>
      </c>
      <c r="AA11" s="3">
        <f t="shared" si="1"/>
        <v>1.5</v>
      </c>
      <c r="AB11" s="3">
        <f t="shared" si="2"/>
        <v>17.5</v>
      </c>
      <c r="AC11" s="3">
        <v>20000</v>
      </c>
      <c r="AD11" s="5">
        <f t="shared" si="3"/>
        <v>15909.09090909091</v>
      </c>
      <c r="AE11" s="3">
        <f t="shared" si="4"/>
        <v>2400</v>
      </c>
      <c r="AF11" s="3">
        <f t="shared" si="5"/>
        <v>375</v>
      </c>
      <c r="AG11" s="6">
        <f t="shared" si="6"/>
        <v>13134.09090909091</v>
      </c>
    </row>
    <row r="12" spans="1:33">
      <c r="A12" s="3" t="s">
        <v>21</v>
      </c>
      <c r="B12" s="3" t="s">
        <v>40</v>
      </c>
      <c r="C12" s="3" t="s">
        <v>49</v>
      </c>
      <c r="D12" s="3" t="s">
        <v>55</v>
      </c>
      <c r="E12" s="3" t="s">
        <v>55</v>
      </c>
      <c r="F12" s="3" t="s">
        <v>55</v>
      </c>
      <c r="G12" s="3" t="s">
        <v>55</v>
      </c>
      <c r="H12" s="11"/>
      <c r="I12" s="3" t="s">
        <v>56</v>
      </c>
      <c r="J12" s="3" t="s">
        <v>56</v>
      </c>
      <c r="K12" s="3" t="s">
        <v>56</v>
      </c>
      <c r="L12" s="3" t="s">
        <v>55</v>
      </c>
      <c r="M12" s="3" t="s">
        <v>55</v>
      </c>
      <c r="N12" s="3" t="s">
        <v>55</v>
      </c>
      <c r="O12" s="8"/>
      <c r="P12" s="3" t="s">
        <v>57</v>
      </c>
      <c r="Q12" s="3" t="s">
        <v>57</v>
      </c>
      <c r="R12" s="3" t="s">
        <v>57</v>
      </c>
      <c r="S12" s="3" t="s">
        <v>55</v>
      </c>
      <c r="T12" s="3" t="s">
        <v>55</v>
      </c>
      <c r="U12" s="3" t="s">
        <v>55</v>
      </c>
      <c r="V12" s="8"/>
      <c r="W12" s="3" t="s">
        <v>55</v>
      </c>
      <c r="X12" s="3" t="s">
        <v>55</v>
      </c>
      <c r="Y12" s="3" t="s">
        <v>55</v>
      </c>
      <c r="Z12" s="3">
        <f t="shared" si="0"/>
        <v>3</v>
      </c>
      <c r="AA12" s="3">
        <f t="shared" si="1"/>
        <v>1.5</v>
      </c>
      <c r="AB12" s="3">
        <f t="shared" si="2"/>
        <v>17.5</v>
      </c>
      <c r="AC12" s="3">
        <v>50000</v>
      </c>
      <c r="AD12" s="5">
        <f t="shared" si="3"/>
        <v>39772.727272727272</v>
      </c>
      <c r="AE12" s="3">
        <f t="shared" si="4"/>
        <v>6000</v>
      </c>
      <c r="AF12" s="3">
        <f t="shared" si="5"/>
        <v>300</v>
      </c>
      <c r="AG12" s="6">
        <f t="shared" si="6"/>
        <v>33472.727272727272</v>
      </c>
    </row>
    <row r="13" spans="1:33">
      <c r="A13" s="3" t="s">
        <v>22</v>
      </c>
      <c r="B13" s="3" t="s">
        <v>41</v>
      </c>
      <c r="C13" s="3" t="s">
        <v>50</v>
      </c>
      <c r="D13" s="3" t="s">
        <v>55</v>
      </c>
      <c r="E13" s="3" t="s">
        <v>55</v>
      </c>
      <c r="F13" s="3" t="s">
        <v>55</v>
      </c>
      <c r="G13" s="3" t="s">
        <v>55</v>
      </c>
      <c r="H13" s="11"/>
      <c r="I13" s="3" t="s">
        <v>56</v>
      </c>
      <c r="J13" s="3" t="s">
        <v>56</v>
      </c>
      <c r="K13" s="3" t="s">
        <v>56</v>
      </c>
      <c r="L13" s="3" t="s">
        <v>55</v>
      </c>
      <c r="M13" s="3" t="s">
        <v>55</v>
      </c>
      <c r="N13" s="3" t="s">
        <v>55</v>
      </c>
      <c r="O13" s="8"/>
      <c r="P13" s="3" t="s">
        <v>57</v>
      </c>
      <c r="Q13" s="3" t="s">
        <v>57</v>
      </c>
      <c r="R13" s="3" t="s">
        <v>57</v>
      </c>
      <c r="S13" s="3" t="s">
        <v>55</v>
      </c>
      <c r="T13" s="3" t="s">
        <v>55</v>
      </c>
      <c r="U13" s="3" t="s">
        <v>55</v>
      </c>
      <c r="V13" s="8"/>
      <c r="W13" s="3" t="s">
        <v>55</v>
      </c>
      <c r="X13" s="3" t="s">
        <v>55</v>
      </c>
      <c r="Y13" s="3" t="s">
        <v>55</v>
      </c>
      <c r="Z13" s="3">
        <f t="shared" si="0"/>
        <v>3</v>
      </c>
      <c r="AA13" s="3">
        <f t="shared" si="1"/>
        <v>1.5</v>
      </c>
      <c r="AB13" s="3">
        <f t="shared" si="2"/>
        <v>17.5</v>
      </c>
      <c r="AC13" s="3">
        <v>40000</v>
      </c>
      <c r="AD13" s="5">
        <f t="shared" si="3"/>
        <v>31818.18181818182</v>
      </c>
      <c r="AE13" s="3">
        <f t="shared" si="4"/>
        <v>4800</v>
      </c>
      <c r="AF13" s="3">
        <f t="shared" si="5"/>
        <v>187.5</v>
      </c>
      <c r="AG13" s="6">
        <f t="shared" si="6"/>
        <v>26830.68181818182</v>
      </c>
    </row>
    <row r="14" spans="1:33">
      <c r="A14" s="3" t="s">
        <v>23</v>
      </c>
      <c r="B14" s="3" t="s">
        <v>42</v>
      </c>
      <c r="C14" s="3" t="s">
        <v>51</v>
      </c>
      <c r="D14" s="3" t="s">
        <v>55</v>
      </c>
      <c r="E14" s="3" t="s">
        <v>55</v>
      </c>
      <c r="F14" s="3" t="s">
        <v>55</v>
      </c>
      <c r="G14" s="3" t="s">
        <v>55</v>
      </c>
      <c r="H14" s="11"/>
      <c r="I14" s="3" t="s">
        <v>56</v>
      </c>
      <c r="J14" s="3" t="s">
        <v>56</v>
      </c>
      <c r="K14" s="3" t="s">
        <v>56</v>
      </c>
      <c r="L14" s="3" t="s">
        <v>55</v>
      </c>
      <c r="M14" s="3" t="s">
        <v>55</v>
      </c>
      <c r="N14" s="3" t="s">
        <v>55</v>
      </c>
      <c r="O14" s="8"/>
      <c r="P14" s="3" t="s">
        <v>57</v>
      </c>
      <c r="Q14" s="3" t="s">
        <v>57</v>
      </c>
      <c r="R14" s="3" t="s">
        <v>57</v>
      </c>
      <c r="S14" s="3" t="s">
        <v>55</v>
      </c>
      <c r="T14" s="3" t="s">
        <v>55</v>
      </c>
      <c r="U14" s="3" t="s">
        <v>55</v>
      </c>
      <c r="V14" s="8"/>
      <c r="W14" s="3" t="s">
        <v>55</v>
      </c>
      <c r="X14" s="3" t="s">
        <v>55</v>
      </c>
      <c r="Y14" s="3" t="s">
        <v>55</v>
      </c>
      <c r="Z14" s="3">
        <f t="shared" si="0"/>
        <v>3</v>
      </c>
      <c r="AA14" s="3">
        <f t="shared" si="1"/>
        <v>1.5</v>
      </c>
      <c r="AB14" s="3">
        <f t="shared" si="2"/>
        <v>17.5</v>
      </c>
      <c r="AC14" s="3">
        <v>25000</v>
      </c>
      <c r="AD14" s="5">
        <f t="shared" si="3"/>
        <v>19886.363636363636</v>
      </c>
      <c r="AE14" s="3">
        <f t="shared" si="4"/>
        <v>3000</v>
      </c>
      <c r="AF14" s="3">
        <f t="shared" si="5"/>
        <v>150</v>
      </c>
      <c r="AG14" s="6">
        <f t="shared" si="6"/>
        <v>16736.363636363636</v>
      </c>
    </row>
    <row r="15" spans="1:33">
      <c r="A15" s="3" t="s">
        <v>24</v>
      </c>
      <c r="B15" s="3" t="s">
        <v>43</v>
      </c>
      <c r="C15" s="3" t="s">
        <v>52</v>
      </c>
      <c r="D15" s="3" t="s">
        <v>55</v>
      </c>
      <c r="E15" s="3" t="s">
        <v>55</v>
      </c>
      <c r="F15" s="3" t="s">
        <v>55</v>
      </c>
      <c r="G15" s="3" t="s">
        <v>55</v>
      </c>
      <c r="H15" s="11"/>
      <c r="I15" s="3" t="s">
        <v>56</v>
      </c>
      <c r="J15" s="3" t="s">
        <v>56</v>
      </c>
      <c r="K15" s="3" t="s">
        <v>56</v>
      </c>
      <c r="L15" s="3" t="s">
        <v>55</v>
      </c>
      <c r="M15" s="3" t="s">
        <v>55</v>
      </c>
      <c r="N15" s="3" t="s">
        <v>55</v>
      </c>
      <c r="O15" s="8"/>
      <c r="P15" s="3" t="s">
        <v>57</v>
      </c>
      <c r="Q15" s="3" t="s">
        <v>57</v>
      </c>
      <c r="R15" s="3" t="s">
        <v>57</v>
      </c>
      <c r="S15" s="3" t="s">
        <v>55</v>
      </c>
      <c r="T15" s="3" t="s">
        <v>55</v>
      </c>
      <c r="U15" s="3" t="s">
        <v>55</v>
      </c>
      <c r="V15" s="8"/>
      <c r="W15" s="3" t="s">
        <v>55</v>
      </c>
      <c r="X15" s="3" t="s">
        <v>55</v>
      </c>
      <c r="Y15" s="3" t="s">
        <v>55</v>
      </c>
      <c r="Z15" s="3">
        <f t="shared" si="0"/>
        <v>3</v>
      </c>
      <c r="AA15" s="3">
        <f t="shared" si="1"/>
        <v>1.5</v>
      </c>
      <c r="AB15" s="3">
        <f t="shared" si="2"/>
        <v>17.5</v>
      </c>
      <c r="AC15" s="3">
        <v>20000</v>
      </c>
      <c r="AD15" s="5">
        <f t="shared" si="3"/>
        <v>15909.09090909091</v>
      </c>
      <c r="AE15" s="3">
        <f t="shared" si="4"/>
        <v>2400</v>
      </c>
      <c r="AF15" s="3">
        <f t="shared" si="5"/>
        <v>150</v>
      </c>
      <c r="AG15" s="6">
        <f t="shared" si="6"/>
        <v>13359.09090909091</v>
      </c>
    </row>
    <row r="16" spans="1:33">
      <c r="A16" s="3" t="s">
        <v>25</v>
      </c>
      <c r="B16" s="3" t="s">
        <v>44</v>
      </c>
      <c r="C16" s="3" t="s">
        <v>53</v>
      </c>
      <c r="D16" s="3" t="s">
        <v>55</v>
      </c>
      <c r="E16" s="3" t="s">
        <v>55</v>
      </c>
      <c r="F16" s="3" t="s">
        <v>55</v>
      </c>
      <c r="G16" s="3" t="s">
        <v>55</v>
      </c>
      <c r="H16" s="11"/>
      <c r="I16" s="3" t="s">
        <v>56</v>
      </c>
      <c r="J16" s="3" t="s">
        <v>56</v>
      </c>
      <c r="K16" s="3" t="s">
        <v>56</v>
      </c>
      <c r="L16" s="3" t="s">
        <v>55</v>
      </c>
      <c r="M16" s="3" t="s">
        <v>55</v>
      </c>
      <c r="N16" s="3" t="s">
        <v>55</v>
      </c>
      <c r="O16" s="8"/>
      <c r="P16" s="3" t="s">
        <v>57</v>
      </c>
      <c r="Q16" s="3" t="s">
        <v>57</v>
      </c>
      <c r="R16" s="3" t="s">
        <v>57</v>
      </c>
      <c r="S16" s="3" t="s">
        <v>55</v>
      </c>
      <c r="T16" s="3" t="s">
        <v>55</v>
      </c>
      <c r="U16" s="3" t="s">
        <v>55</v>
      </c>
      <c r="V16" s="8"/>
      <c r="W16" s="3" t="s">
        <v>55</v>
      </c>
      <c r="X16" s="3" t="s">
        <v>55</v>
      </c>
      <c r="Y16" s="3" t="s">
        <v>55</v>
      </c>
      <c r="Z16" s="3">
        <f t="shared" si="0"/>
        <v>3</v>
      </c>
      <c r="AA16" s="3">
        <f t="shared" si="1"/>
        <v>1.5</v>
      </c>
      <c r="AB16" s="3">
        <f t="shared" si="2"/>
        <v>17.5</v>
      </c>
      <c r="AC16" s="3">
        <v>20000</v>
      </c>
      <c r="AD16" s="5">
        <f t="shared" si="3"/>
        <v>15909.09090909091</v>
      </c>
      <c r="AE16" s="3">
        <f t="shared" si="4"/>
        <v>2400</v>
      </c>
      <c r="AF16" s="3">
        <f t="shared" si="5"/>
        <v>375</v>
      </c>
      <c r="AG16" s="6">
        <f t="shared" si="6"/>
        <v>13134.09090909091</v>
      </c>
    </row>
    <row r="17" spans="1:33">
      <c r="A17" s="3" t="s">
        <v>26</v>
      </c>
      <c r="B17" s="3" t="s">
        <v>45</v>
      </c>
      <c r="C17" s="3" t="s">
        <v>49</v>
      </c>
      <c r="D17" s="3" t="s">
        <v>55</v>
      </c>
      <c r="E17" s="3" t="s">
        <v>55</v>
      </c>
      <c r="F17" s="3" t="s">
        <v>55</v>
      </c>
      <c r="G17" s="3" t="s">
        <v>55</v>
      </c>
      <c r="H17" s="11"/>
      <c r="I17" s="3" t="s">
        <v>56</v>
      </c>
      <c r="J17" s="3" t="s">
        <v>56</v>
      </c>
      <c r="K17" s="3" t="s">
        <v>56</v>
      </c>
      <c r="L17" s="3" t="s">
        <v>55</v>
      </c>
      <c r="M17" s="3" t="s">
        <v>55</v>
      </c>
      <c r="N17" s="3" t="s">
        <v>55</v>
      </c>
      <c r="O17" s="8"/>
      <c r="P17" s="3" t="s">
        <v>57</v>
      </c>
      <c r="Q17" s="3" t="s">
        <v>57</v>
      </c>
      <c r="R17" s="3" t="s">
        <v>57</v>
      </c>
      <c r="S17" s="3" t="s">
        <v>55</v>
      </c>
      <c r="T17" s="3" t="s">
        <v>55</v>
      </c>
      <c r="U17" s="3" t="s">
        <v>55</v>
      </c>
      <c r="V17" s="8"/>
      <c r="W17" s="3" t="s">
        <v>55</v>
      </c>
      <c r="X17" s="3" t="s">
        <v>55</v>
      </c>
      <c r="Y17" s="3" t="s">
        <v>55</v>
      </c>
      <c r="Z17" s="3">
        <f t="shared" si="0"/>
        <v>3</v>
      </c>
      <c r="AA17" s="3">
        <f t="shared" si="1"/>
        <v>1.5</v>
      </c>
      <c r="AB17" s="3">
        <f t="shared" si="2"/>
        <v>17.5</v>
      </c>
      <c r="AC17" s="3">
        <v>50000</v>
      </c>
      <c r="AD17" s="5">
        <f t="shared" si="3"/>
        <v>39772.727272727272</v>
      </c>
      <c r="AE17" s="3">
        <f t="shared" si="4"/>
        <v>6000</v>
      </c>
      <c r="AF17" s="3">
        <f t="shared" si="5"/>
        <v>300</v>
      </c>
      <c r="AG17" s="6">
        <f t="shared" si="6"/>
        <v>33472.727272727272</v>
      </c>
    </row>
    <row r="18" spans="1:33">
      <c r="A18" s="3" t="s">
        <v>27</v>
      </c>
      <c r="B18" s="3" t="s">
        <v>46</v>
      </c>
      <c r="C18" s="3" t="s">
        <v>50</v>
      </c>
      <c r="D18" s="3" t="s">
        <v>55</v>
      </c>
      <c r="E18" s="3" t="s">
        <v>55</v>
      </c>
      <c r="F18" s="3" t="s">
        <v>55</v>
      </c>
      <c r="G18" s="3" t="s">
        <v>55</v>
      </c>
      <c r="H18" s="11"/>
      <c r="I18" s="3" t="s">
        <v>56</v>
      </c>
      <c r="J18" s="3" t="s">
        <v>56</v>
      </c>
      <c r="K18" s="3" t="s">
        <v>56</v>
      </c>
      <c r="L18" s="3" t="s">
        <v>55</v>
      </c>
      <c r="M18" s="3" t="s">
        <v>55</v>
      </c>
      <c r="N18" s="3" t="s">
        <v>55</v>
      </c>
      <c r="O18" s="8"/>
      <c r="P18" s="3" t="s">
        <v>57</v>
      </c>
      <c r="Q18" s="3" t="s">
        <v>57</v>
      </c>
      <c r="R18" s="3" t="s">
        <v>57</v>
      </c>
      <c r="S18" s="3" t="s">
        <v>55</v>
      </c>
      <c r="T18" s="3" t="s">
        <v>55</v>
      </c>
      <c r="U18" s="3" t="s">
        <v>55</v>
      </c>
      <c r="V18" s="8"/>
      <c r="W18" s="3" t="s">
        <v>55</v>
      </c>
      <c r="X18" s="3" t="s">
        <v>55</v>
      </c>
      <c r="Y18" s="3" t="s">
        <v>55</v>
      </c>
      <c r="Z18" s="3">
        <f t="shared" si="0"/>
        <v>3</v>
      </c>
      <c r="AA18" s="3">
        <f t="shared" si="1"/>
        <v>1.5</v>
      </c>
      <c r="AB18" s="3">
        <f t="shared" si="2"/>
        <v>17.5</v>
      </c>
      <c r="AC18" s="3">
        <v>40000</v>
      </c>
      <c r="AD18" s="5">
        <f t="shared" si="3"/>
        <v>31818.18181818182</v>
      </c>
      <c r="AE18" s="3">
        <f t="shared" si="4"/>
        <v>4800</v>
      </c>
      <c r="AF18" s="3">
        <f t="shared" si="5"/>
        <v>187.5</v>
      </c>
      <c r="AG18" s="6">
        <f t="shared" si="6"/>
        <v>26830.68181818182</v>
      </c>
    </row>
    <row r="19" spans="1:33">
      <c r="A19" s="3" t="s">
        <v>28</v>
      </c>
      <c r="B19" s="3" t="s">
        <v>47</v>
      </c>
      <c r="C19" s="3" t="s">
        <v>51</v>
      </c>
      <c r="D19" s="3" t="s">
        <v>55</v>
      </c>
      <c r="E19" s="3" t="s">
        <v>55</v>
      </c>
      <c r="F19" s="3" t="s">
        <v>55</v>
      </c>
      <c r="G19" s="3" t="s">
        <v>55</v>
      </c>
      <c r="H19" s="11"/>
      <c r="I19" s="3" t="s">
        <v>56</v>
      </c>
      <c r="J19" s="3" t="s">
        <v>56</v>
      </c>
      <c r="K19" s="3" t="s">
        <v>56</v>
      </c>
      <c r="L19" s="3" t="s">
        <v>55</v>
      </c>
      <c r="M19" s="3" t="s">
        <v>55</v>
      </c>
      <c r="N19" s="3" t="s">
        <v>55</v>
      </c>
      <c r="O19" s="8"/>
      <c r="P19" s="3" t="s">
        <v>57</v>
      </c>
      <c r="Q19" s="3" t="s">
        <v>57</v>
      </c>
      <c r="R19" s="3" t="s">
        <v>57</v>
      </c>
      <c r="S19" s="3" t="s">
        <v>55</v>
      </c>
      <c r="T19" s="3" t="s">
        <v>55</v>
      </c>
      <c r="U19" s="3" t="s">
        <v>55</v>
      </c>
      <c r="V19" s="8"/>
      <c r="W19" s="3" t="s">
        <v>55</v>
      </c>
      <c r="X19" s="3" t="s">
        <v>55</v>
      </c>
      <c r="Y19" s="3" t="s">
        <v>55</v>
      </c>
      <c r="Z19" s="3">
        <f t="shared" si="0"/>
        <v>3</v>
      </c>
      <c r="AA19" s="3">
        <f t="shared" si="1"/>
        <v>1.5</v>
      </c>
      <c r="AB19" s="3">
        <f t="shared" si="2"/>
        <v>17.5</v>
      </c>
      <c r="AC19" s="3">
        <v>25000</v>
      </c>
      <c r="AD19" s="5">
        <f t="shared" si="3"/>
        <v>19886.363636363636</v>
      </c>
      <c r="AE19" s="3">
        <f t="shared" si="4"/>
        <v>3000</v>
      </c>
      <c r="AF19" s="3">
        <f t="shared" si="5"/>
        <v>150</v>
      </c>
      <c r="AG19" s="6">
        <f t="shared" si="6"/>
        <v>16736.363636363636</v>
      </c>
    </row>
    <row r="20" spans="1:33">
      <c r="A20" s="3" t="s">
        <v>29</v>
      </c>
      <c r="B20" s="3" t="s">
        <v>48</v>
      </c>
      <c r="C20" s="3" t="s">
        <v>52</v>
      </c>
      <c r="D20" s="3" t="s">
        <v>55</v>
      </c>
      <c r="E20" s="3" t="s">
        <v>55</v>
      </c>
      <c r="F20" s="3" t="s">
        <v>55</v>
      </c>
      <c r="G20" s="3" t="s">
        <v>55</v>
      </c>
      <c r="H20" s="12"/>
      <c r="I20" s="3" t="s">
        <v>56</v>
      </c>
      <c r="J20" s="3" t="s">
        <v>56</v>
      </c>
      <c r="K20" s="3" t="s">
        <v>56</v>
      </c>
      <c r="L20" s="3" t="s">
        <v>55</v>
      </c>
      <c r="M20" s="3" t="s">
        <v>55</v>
      </c>
      <c r="N20" s="3" t="s">
        <v>55</v>
      </c>
      <c r="O20" s="9"/>
      <c r="P20" s="3" t="s">
        <v>57</v>
      </c>
      <c r="Q20" s="3" t="s">
        <v>57</v>
      </c>
      <c r="R20" s="3" t="s">
        <v>57</v>
      </c>
      <c r="S20" s="3" t="s">
        <v>55</v>
      </c>
      <c r="T20" s="3" t="s">
        <v>55</v>
      </c>
      <c r="U20" s="3" t="s">
        <v>55</v>
      </c>
      <c r="V20" s="9"/>
      <c r="W20" s="3" t="s">
        <v>55</v>
      </c>
      <c r="X20" s="3" t="s">
        <v>55</v>
      </c>
      <c r="Y20" s="3" t="s">
        <v>55</v>
      </c>
      <c r="Z20" s="3">
        <f t="shared" si="0"/>
        <v>3</v>
      </c>
      <c r="AA20" s="3">
        <f t="shared" si="1"/>
        <v>1.5</v>
      </c>
      <c r="AB20" s="3">
        <f t="shared" si="2"/>
        <v>17.5</v>
      </c>
      <c r="AC20" s="3">
        <v>20000</v>
      </c>
      <c r="AD20" s="5">
        <f t="shared" si="3"/>
        <v>15909.09090909091</v>
      </c>
      <c r="AE20" s="3">
        <f t="shared" si="4"/>
        <v>2400</v>
      </c>
      <c r="AF20" s="3">
        <f t="shared" si="5"/>
        <v>0</v>
      </c>
      <c r="AG20" s="6">
        <f t="shared" si="6"/>
        <v>13509.09090909091</v>
      </c>
    </row>
  </sheetData>
  <mergeCells count="3">
    <mergeCell ref="V2:V20"/>
    <mergeCell ref="O2:O20"/>
    <mergeCell ref="H2:H20"/>
  </mergeCells>
  <conditionalFormatting sqref="V2 W2:AB20 O2 P2:U20 D2:G20 I2:N20 H2">
    <cfRule type="cellIs" dxfId="0" priority="1" operator="equal">
      <formula>"A"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mcz</dc:creator>
  <cp:lastModifiedBy>mcz</cp:lastModifiedBy>
  <dcterms:created xsi:type="dcterms:W3CDTF">2023-05-10T02:20:05Z</dcterms:created>
  <dcterms:modified xsi:type="dcterms:W3CDTF">2023-05-13T03:05:54Z</dcterms:modified>
</cp:coreProperties>
</file>