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7095978-29F9-4689-8F36-A3B576FD8EBE}" xr6:coauthVersionLast="47" xr6:coauthVersionMax="47" xr10:uidLastSave="{00000000-0000-0000-0000-000000000000}"/>
  <bookViews>
    <workbookView xWindow="-120" yWindow="-120" windowWidth="20640" windowHeight="11160" activeTab="5" xr2:uid="{00000000-000D-0000-FFFF-FFFF00000000}"/>
  </bookViews>
  <sheets>
    <sheet name="Raw Data" sheetId="1" r:id="rId1"/>
    <sheet name="KPI Summary" sheetId="2" r:id="rId2"/>
    <sheet name="Insights" sheetId="3" r:id="rId3"/>
    <sheet name="VLOOKUP" sheetId="4" r:id="rId4"/>
    <sheet name="Pivot_table 1" sheetId="7" r:id="rId5"/>
    <sheet name="Pivot_table 2" sheetId="8" r:id="rId6"/>
  </sheets>
  <calcPr calcId="191029"/>
  <pivotCaches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B7" i="4"/>
  <c r="B6" i="4"/>
</calcChain>
</file>

<file path=xl/sharedStrings.xml><?xml version="1.0" encoding="utf-8"?>
<sst xmlns="http://schemas.openxmlformats.org/spreadsheetml/2006/main" count="203" uniqueCount="43">
  <si>
    <t>Candidate ID</t>
  </si>
  <si>
    <t>Source</t>
  </si>
  <si>
    <t>Application Date</t>
  </si>
  <si>
    <t>Stage Reached</t>
  </si>
  <si>
    <t>Days in Stage</t>
  </si>
  <si>
    <t>Status</t>
  </si>
  <si>
    <t>LinkedIn</t>
  </si>
  <si>
    <t>Referral</t>
  </si>
  <si>
    <t>Indeed</t>
  </si>
  <si>
    <t>Job Fair</t>
  </si>
  <si>
    <t>Company Site</t>
  </si>
  <si>
    <t>Applied</t>
  </si>
  <si>
    <t>Screening</t>
  </si>
  <si>
    <t>Offer</t>
  </si>
  <si>
    <t>Technical Round</t>
  </si>
  <si>
    <t>Interview</t>
  </si>
  <si>
    <t>Rejected</t>
  </si>
  <si>
    <t>Selected</t>
  </si>
  <si>
    <t>Metric</t>
  </si>
  <si>
    <t>Value</t>
  </si>
  <si>
    <t>Total Applicants</t>
  </si>
  <si>
    <t>Selection Rate (%)</t>
  </si>
  <si>
    <t>Rejection Rate (%)</t>
  </si>
  <si>
    <t>Avg. Days in Stage</t>
  </si>
  <si>
    <t>Best Performing Source</t>
  </si>
  <si>
    <t>Selection Rate of Best Source</t>
  </si>
  <si>
    <t>Insights</t>
  </si>
  <si>
    <t>Referral is the best performing source with the highest selection rate.</t>
  </si>
  <si>
    <t>Overall selection rate is healthy but there may be delays in certain stages.</t>
  </si>
  <si>
    <t>Average days in stage is under 5, indicating a fairly efficient process.</t>
  </si>
  <si>
    <t>Consider streamlining the screening stage to reduce drop-offs early on.</t>
  </si>
  <si>
    <t>VLOOKUP</t>
  </si>
  <si>
    <t>CandidateID</t>
  </si>
  <si>
    <t>stage Reched</t>
  </si>
  <si>
    <t>Days in stages</t>
  </si>
  <si>
    <t>Row Labels</t>
  </si>
  <si>
    <t>Grand Total</t>
  </si>
  <si>
    <t>Sum of Candidate ID</t>
  </si>
  <si>
    <t>See how many candidates reached each recruitment stage.</t>
  </si>
  <si>
    <t>Column Labels</t>
  </si>
  <si>
    <t>Compare selection/rejection by recruitment source.</t>
  </si>
  <si>
    <t>Result: A count of how many candidates are at each stage.</t>
  </si>
  <si>
    <t>Result: A matrix showing how many candidates from each source were selected or rejected.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</si>
</sst>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0" xfId="0" pivotButton="1"/>
    <xf numFmtId="164" fontId="0" fillId="0" borderId="1" xfId="0" applyNumberFormat="1" applyBorder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2.909419675925" createdVersion="7" refreshedVersion="7" minRefreshableVersion="3" recordCount="50" xr:uid="{2DC859A5-C56A-4907-88B1-71196075ECD3}">
  <cacheSource type="worksheet">
    <worksheetSource ref="A1:F51" sheet="Raw Data"/>
  </cacheSource>
  <cacheFields count="6">
    <cacheField name="Candidate ID" numFmtId="0">
      <sharedItems containsSemiMixedTypes="0" containsString="0" containsNumber="1" containsInteger="1" minValue="1001" maxValue="1050" count="5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</sharedItems>
    </cacheField>
    <cacheField name="Source" numFmtId="0">
      <sharedItems count="5">
        <s v="Company Site"/>
        <s v="Job Fair"/>
        <s v="Referral"/>
        <s v="LinkedIn"/>
        <s v="Indeed"/>
      </sharedItems>
    </cacheField>
    <cacheField name="Application Date" numFmtId="164">
      <sharedItems containsSemiMixedTypes="0" containsNonDate="0" containsDate="1" containsString="0" minDate="2024-10-01T00:00:00" maxDate="2024-11-01T00:00:00"/>
    </cacheField>
    <cacheField name="Stage Reached" numFmtId="0">
      <sharedItems count="5">
        <s v="Offer"/>
        <s v="Applied"/>
        <s v="Screening"/>
        <s v="Interview"/>
        <s v="Technical Round"/>
      </sharedItems>
    </cacheField>
    <cacheField name="Days in Stage" numFmtId="0">
      <sharedItems containsSemiMixedTypes="0" containsString="0" containsNumber="1" containsInteger="1" minValue="1" maxValue="7"/>
    </cacheField>
    <cacheField name="Status" numFmtId="0">
      <sharedItems count="2">
        <s v="Selected"/>
        <s v="Rejec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d v="2024-10-27T00:00:00"/>
    <x v="0"/>
    <n v="3"/>
    <x v="0"/>
  </r>
  <r>
    <x v="1"/>
    <x v="1"/>
    <d v="2024-10-27T00:00:00"/>
    <x v="1"/>
    <n v="7"/>
    <x v="1"/>
  </r>
  <r>
    <x v="2"/>
    <x v="2"/>
    <d v="2024-10-29T00:00:00"/>
    <x v="2"/>
    <n v="5"/>
    <x v="1"/>
  </r>
  <r>
    <x v="3"/>
    <x v="3"/>
    <d v="2024-10-29T00:00:00"/>
    <x v="2"/>
    <n v="2"/>
    <x v="1"/>
  </r>
  <r>
    <x v="4"/>
    <x v="2"/>
    <d v="2024-10-28T00:00:00"/>
    <x v="0"/>
    <n v="1"/>
    <x v="0"/>
  </r>
  <r>
    <x v="5"/>
    <x v="2"/>
    <d v="2024-10-13T00:00:00"/>
    <x v="2"/>
    <n v="7"/>
    <x v="1"/>
  </r>
  <r>
    <x v="6"/>
    <x v="2"/>
    <d v="2024-10-13T00:00:00"/>
    <x v="0"/>
    <n v="4"/>
    <x v="0"/>
  </r>
  <r>
    <x v="7"/>
    <x v="2"/>
    <d v="2024-10-13T00:00:00"/>
    <x v="0"/>
    <n v="3"/>
    <x v="0"/>
  </r>
  <r>
    <x v="8"/>
    <x v="1"/>
    <d v="2024-10-09T00:00:00"/>
    <x v="1"/>
    <n v="1"/>
    <x v="1"/>
  </r>
  <r>
    <x v="9"/>
    <x v="1"/>
    <d v="2024-10-11T00:00:00"/>
    <x v="1"/>
    <n v="4"/>
    <x v="1"/>
  </r>
  <r>
    <x v="10"/>
    <x v="4"/>
    <d v="2024-10-02T00:00:00"/>
    <x v="3"/>
    <n v="7"/>
    <x v="1"/>
  </r>
  <r>
    <x v="11"/>
    <x v="0"/>
    <d v="2024-10-31T00:00:00"/>
    <x v="0"/>
    <n v="3"/>
    <x v="0"/>
  </r>
  <r>
    <x v="12"/>
    <x v="0"/>
    <d v="2024-10-16T00:00:00"/>
    <x v="0"/>
    <n v="2"/>
    <x v="0"/>
  </r>
  <r>
    <x v="13"/>
    <x v="4"/>
    <d v="2024-10-18T00:00:00"/>
    <x v="2"/>
    <n v="1"/>
    <x v="1"/>
  </r>
  <r>
    <x v="14"/>
    <x v="4"/>
    <d v="2024-10-18T00:00:00"/>
    <x v="3"/>
    <n v="3"/>
    <x v="1"/>
  </r>
  <r>
    <x v="15"/>
    <x v="0"/>
    <d v="2024-10-31T00:00:00"/>
    <x v="3"/>
    <n v="6"/>
    <x v="1"/>
  </r>
  <r>
    <x v="16"/>
    <x v="2"/>
    <d v="2024-10-04T00:00:00"/>
    <x v="3"/>
    <n v="2"/>
    <x v="1"/>
  </r>
  <r>
    <x v="17"/>
    <x v="1"/>
    <d v="2024-10-29T00:00:00"/>
    <x v="3"/>
    <n v="7"/>
    <x v="1"/>
  </r>
  <r>
    <x v="18"/>
    <x v="0"/>
    <d v="2024-10-24T00:00:00"/>
    <x v="1"/>
    <n v="3"/>
    <x v="1"/>
  </r>
  <r>
    <x v="19"/>
    <x v="4"/>
    <d v="2024-10-07T00:00:00"/>
    <x v="1"/>
    <n v="1"/>
    <x v="1"/>
  </r>
  <r>
    <x v="20"/>
    <x v="4"/>
    <d v="2024-10-30T00:00:00"/>
    <x v="2"/>
    <n v="2"/>
    <x v="1"/>
  </r>
  <r>
    <x v="21"/>
    <x v="4"/>
    <d v="2024-10-15T00:00:00"/>
    <x v="0"/>
    <n v="3"/>
    <x v="0"/>
  </r>
  <r>
    <x v="22"/>
    <x v="4"/>
    <d v="2024-10-12T00:00:00"/>
    <x v="0"/>
    <n v="1"/>
    <x v="0"/>
  </r>
  <r>
    <x v="23"/>
    <x v="2"/>
    <d v="2024-10-05T00:00:00"/>
    <x v="0"/>
    <n v="5"/>
    <x v="1"/>
  </r>
  <r>
    <x v="24"/>
    <x v="0"/>
    <d v="2024-10-31T00:00:00"/>
    <x v="0"/>
    <n v="1"/>
    <x v="1"/>
  </r>
  <r>
    <x v="25"/>
    <x v="0"/>
    <d v="2024-10-24T00:00:00"/>
    <x v="3"/>
    <n v="2"/>
    <x v="1"/>
  </r>
  <r>
    <x v="26"/>
    <x v="4"/>
    <d v="2024-10-17T00:00:00"/>
    <x v="1"/>
    <n v="3"/>
    <x v="1"/>
  </r>
  <r>
    <x v="27"/>
    <x v="3"/>
    <d v="2024-10-01T00:00:00"/>
    <x v="4"/>
    <n v="5"/>
    <x v="1"/>
  </r>
  <r>
    <x v="28"/>
    <x v="2"/>
    <d v="2024-10-19T00:00:00"/>
    <x v="2"/>
    <n v="2"/>
    <x v="1"/>
  </r>
  <r>
    <x v="29"/>
    <x v="0"/>
    <d v="2024-10-07T00:00:00"/>
    <x v="2"/>
    <n v="2"/>
    <x v="1"/>
  </r>
  <r>
    <x v="30"/>
    <x v="4"/>
    <d v="2024-10-10T00:00:00"/>
    <x v="1"/>
    <n v="3"/>
    <x v="1"/>
  </r>
  <r>
    <x v="31"/>
    <x v="2"/>
    <d v="2024-10-09T00:00:00"/>
    <x v="0"/>
    <n v="3"/>
    <x v="1"/>
  </r>
  <r>
    <x v="32"/>
    <x v="1"/>
    <d v="2024-10-09T00:00:00"/>
    <x v="3"/>
    <n v="7"/>
    <x v="1"/>
  </r>
  <r>
    <x v="33"/>
    <x v="3"/>
    <d v="2024-10-30T00:00:00"/>
    <x v="4"/>
    <n v="3"/>
    <x v="1"/>
  </r>
  <r>
    <x v="34"/>
    <x v="4"/>
    <d v="2024-10-17T00:00:00"/>
    <x v="0"/>
    <n v="6"/>
    <x v="0"/>
  </r>
  <r>
    <x v="35"/>
    <x v="0"/>
    <d v="2024-10-25T00:00:00"/>
    <x v="4"/>
    <n v="5"/>
    <x v="1"/>
  </r>
  <r>
    <x v="36"/>
    <x v="4"/>
    <d v="2024-10-21T00:00:00"/>
    <x v="2"/>
    <n v="2"/>
    <x v="1"/>
  </r>
  <r>
    <x v="37"/>
    <x v="1"/>
    <d v="2024-10-27T00:00:00"/>
    <x v="0"/>
    <n v="4"/>
    <x v="0"/>
  </r>
  <r>
    <x v="38"/>
    <x v="4"/>
    <d v="2024-10-13T00:00:00"/>
    <x v="4"/>
    <n v="1"/>
    <x v="1"/>
  </r>
  <r>
    <x v="39"/>
    <x v="4"/>
    <d v="2024-10-18T00:00:00"/>
    <x v="4"/>
    <n v="1"/>
    <x v="1"/>
  </r>
  <r>
    <x v="40"/>
    <x v="4"/>
    <d v="2024-10-01T00:00:00"/>
    <x v="3"/>
    <n v="3"/>
    <x v="1"/>
  </r>
  <r>
    <x v="41"/>
    <x v="4"/>
    <d v="2024-10-26T00:00:00"/>
    <x v="4"/>
    <n v="1"/>
    <x v="1"/>
  </r>
  <r>
    <x v="42"/>
    <x v="4"/>
    <d v="2024-10-05T00:00:00"/>
    <x v="0"/>
    <n v="4"/>
    <x v="1"/>
  </r>
  <r>
    <x v="43"/>
    <x v="4"/>
    <d v="2024-10-10T00:00:00"/>
    <x v="3"/>
    <n v="7"/>
    <x v="1"/>
  </r>
  <r>
    <x v="44"/>
    <x v="0"/>
    <d v="2024-10-13T00:00:00"/>
    <x v="0"/>
    <n v="4"/>
    <x v="1"/>
  </r>
  <r>
    <x v="45"/>
    <x v="3"/>
    <d v="2024-10-19T00:00:00"/>
    <x v="2"/>
    <n v="6"/>
    <x v="1"/>
  </r>
  <r>
    <x v="46"/>
    <x v="0"/>
    <d v="2024-10-14T00:00:00"/>
    <x v="4"/>
    <n v="5"/>
    <x v="1"/>
  </r>
  <r>
    <x v="47"/>
    <x v="2"/>
    <d v="2024-10-11T00:00:00"/>
    <x v="0"/>
    <n v="3"/>
    <x v="0"/>
  </r>
  <r>
    <x v="48"/>
    <x v="2"/>
    <d v="2024-10-06T00:00:00"/>
    <x v="2"/>
    <n v="7"/>
    <x v="1"/>
  </r>
  <r>
    <x v="49"/>
    <x v="3"/>
    <d v="2024-10-05T00:00:00"/>
    <x v="2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714FC-A8D0-4965-BAB0-D473D68032EE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6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numFmtId="164"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ndidate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EE411-B736-4B82-A535-995A68C4DFB5}" name="PivotTable6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1" firstDataRow="2" firstDataCol="1"/>
  <pivotFields count="6">
    <pivotField dataField="1" showAll="0"/>
    <pivotField axis="axisRow" showAll="0">
      <items count="6">
        <item x="0"/>
        <item x="4"/>
        <item x="1"/>
        <item x="3"/>
        <item x="2"/>
        <item t="default"/>
      </items>
    </pivotField>
    <pivotField numFmtId="164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Candidate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F42" sqref="A1:F51"/>
    </sheetView>
  </sheetViews>
  <sheetFormatPr defaultRowHeight="15" x14ac:dyDescent="0.25"/>
  <cols>
    <col min="1" max="1" width="15.5703125" bestFit="1" customWidth="1"/>
    <col min="2" max="2" width="13.28515625" bestFit="1" customWidth="1"/>
    <col min="3" max="3" width="18.28515625" bestFit="1" customWidth="1"/>
    <col min="4" max="4" width="15.5703125" bestFit="1" customWidth="1"/>
    <col min="5" max="5" width="12.5703125" bestFit="1" customWidth="1"/>
    <col min="6" max="6" width="8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1001</v>
      </c>
      <c r="B2" s="4" t="s">
        <v>10</v>
      </c>
      <c r="C2" s="8">
        <v>45592</v>
      </c>
      <c r="D2" s="4" t="s">
        <v>13</v>
      </c>
      <c r="E2" s="4">
        <v>3</v>
      </c>
      <c r="F2" s="4" t="s">
        <v>17</v>
      </c>
    </row>
    <row r="3" spans="1:6" x14ac:dyDescent="0.25">
      <c r="A3" s="4">
        <v>1002</v>
      </c>
      <c r="B3" s="4" t="s">
        <v>9</v>
      </c>
      <c r="C3" s="8">
        <v>45592</v>
      </c>
      <c r="D3" s="4" t="s">
        <v>11</v>
      </c>
      <c r="E3" s="4">
        <v>7</v>
      </c>
      <c r="F3" s="4" t="s">
        <v>16</v>
      </c>
    </row>
    <row r="4" spans="1:6" x14ac:dyDescent="0.25">
      <c r="A4" s="4">
        <v>1003</v>
      </c>
      <c r="B4" s="4" t="s">
        <v>7</v>
      </c>
      <c r="C4" s="8">
        <v>45594</v>
      </c>
      <c r="D4" s="4" t="s">
        <v>12</v>
      </c>
      <c r="E4" s="4">
        <v>5</v>
      </c>
      <c r="F4" s="4" t="s">
        <v>16</v>
      </c>
    </row>
    <row r="5" spans="1:6" x14ac:dyDescent="0.25">
      <c r="A5" s="4">
        <v>1004</v>
      </c>
      <c r="B5" s="4" t="s">
        <v>6</v>
      </c>
      <c r="C5" s="8">
        <v>45594</v>
      </c>
      <c r="D5" s="4" t="s">
        <v>12</v>
      </c>
      <c r="E5" s="4">
        <v>2</v>
      </c>
      <c r="F5" s="4" t="s">
        <v>16</v>
      </c>
    </row>
    <row r="6" spans="1:6" x14ac:dyDescent="0.25">
      <c r="A6" s="4">
        <v>1005</v>
      </c>
      <c r="B6" s="4" t="s">
        <v>7</v>
      </c>
      <c r="C6" s="8">
        <v>45593</v>
      </c>
      <c r="D6" s="4" t="s">
        <v>13</v>
      </c>
      <c r="E6" s="4">
        <v>1</v>
      </c>
      <c r="F6" s="4" t="s">
        <v>17</v>
      </c>
    </row>
    <row r="7" spans="1:6" x14ac:dyDescent="0.25">
      <c r="A7" s="4">
        <v>1006</v>
      </c>
      <c r="B7" s="4" t="s">
        <v>7</v>
      </c>
      <c r="C7" s="8">
        <v>45578</v>
      </c>
      <c r="D7" s="4" t="s">
        <v>12</v>
      </c>
      <c r="E7" s="4">
        <v>7</v>
      </c>
      <c r="F7" s="4" t="s">
        <v>16</v>
      </c>
    </row>
    <row r="8" spans="1:6" x14ac:dyDescent="0.25">
      <c r="A8" s="4">
        <v>1007</v>
      </c>
      <c r="B8" s="4" t="s">
        <v>7</v>
      </c>
      <c r="C8" s="8">
        <v>45578</v>
      </c>
      <c r="D8" s="4" t="s">
        <v>13</v>
      </c>
      <c r="E8" s="4">
        <v>4</v>
      </c>
      <c r="F8" s="4" t="s">
        <v>17</v>
      </c>
    </row>
    <row r="9" spans="1:6" x14ac:dyDescent="0.25">
      <c r="A9" s="4">
        <v>1008</v>
      </c>
      <c r="B9" s="4" t="s">
        <v>7</v>
      </c>
      <c r="C9" s="8">
        <v>45578</v>
      </c>
      <c r="D9" s="4" t="s">
        <v>13</v>
      </c>
      <c r="E9" s="4">
        <v>3</v>
      </c>
      <c r="F9" s="4" t="s">
        <v>17</v>
      </c>
    </row>
    <row r="10" spans="1:6" x14ac:dyDescent="0.25">
      <c r="A10" s="4">
        <v>1009</v>
      </c>
      <c r="B10" s="4" t="s">
        <v>9</v>
      </c>
      <c r="C10" s="8">
        <v>45574</v>
      </c>
      <c r="D10" s="4" t="s">
        <v>11</v>
      </c>
      <c r="E10" s="4">
        <v>1</v>
      </c>
      <c r="F10" s="4" t="s">
        <v>16</v>
      </c>
    </row>
    <row r="11" spans="1:6" x14ac:dyDescent="0.25">
      <c r="A11" s="4">
        <v>1010</v>
      </c>
      <c r="B11" s="4" t="s">
        <v>9</v>
      </c>
      <c r="C11" s="8">
        <v>45576</v>
      </c>
      <c r="D11" s="4" t="s">
        <v>11</v>
      </c>
      <c r="E11" s="4">
        <v>4</v>
      </c>
      <c r="F11" s="4" t="s">
        <v>16</v>
      </c>
    </row>
    <row r="12" spans="1:6" x14ac:dyDescent="0.25">
      <c r="A12" s="4">
        <v>1011</v>
      </c>
      <c r="B12" s="4" t="s">
        <v>8</v>
      </c>
      <c r="C12" s="8">
        <v>45567</v>
      </c>
      <c r="D12" s="4" t="s">
        <v>15</v>
      </c>
      <c r="E12" s="4">
        <v>7</v>
      </c>
      <c r="F12" s="4" t="s">
        <v>16</v>
      </c>
    </row>
    <row r="13" spans="1:6" x14ac:dyDescent="0.25">
      <c r="A13" s="4">
        <v>1012</v>
      </c>
      <c r="B13" s="4" t="s">
        <v>10</v>
      </c>
      <c r="C13" s="8">
        <v>45596</v>
      </c>
      <c r="D13" s="4" t="s">
        <v>13</v>
      </c>
      <c r="E13" s="4">
        <v>3</v>
      </c>
      <c r="F13" s="4" t="s">
        <v>17</v>
      </c>
    </row>
    <row r="14" spans="1:6" x14ac:dyDescent="0.25">
      <c r="A14" s="4">
        <v>1013</v>
      </c>
      <c r="B14" s="4" t="s">
        <v>10</v>
      </c>
      <c r="C14" s="8">
        <v>45581</v>
      </c>
      <c r="D14" s="4" t="s">
        <v>13</v>
      </c>
      <c r="E14" s="4">
        <v>2</v>
      </c>
      <c r="F14" s="4" t="s">
        <v>17</v>
      </c>
    </row>
    <row r="15" spans="1:6" x14ac:dyDescent="0.25">
      <c r="A15" s="4">
        <v>1014</v>
      </c>
      <c r="B15" s="4" t="s">
        <v>8</v>
      </c>
      <c r="C15" s="8">
        <v>45583</v>
      </c>
      <c r="D15" s="4" t="s">
        <v>12</v>
      </c>
      <c r="E15" s="4">
        <v>1</v>
      </c>
      <c r="F15" s="4" t="s">
        <v>16</v>
      </c>
    </row>
    <row r="16" spans="1:6" x14ac:dyDescent="0.25">
      <c r="A16" s="4">
        <v>1015</v>
      </c>
      <c r="B16" s="4" t="s">
        <v>8</v>
      </c>
      <c r="C16" s="8">
        <v>45583</v>
      </c>
      <c r="D16" s="4" t="s">
        <v>15</v>
      </c>
      <c r="E16" s="4">
        <v>3</v>
      </c>
      <c r="F16" s="4" t="s">
        <v>16</v>
      </c>
    </row>
    <row r="17" spans="1:6" x14ac:dyDescent="0.25">
      <c r="A17" s="4">
        <v>1016</v>
      </c>
      <c r="B17" s="4" t="s">
        <v>10</v>
      </c>
      <c r="C17" s="8">
        <v>45596</v>
      </c>
      <c r="D17" s="4" t="s">
        <v>15</v>
      </c>
      <c r="E17" s="4">
        <v>6</v>
      </c>
      <c r="F17" s="4" t="s">
        <v>16</v>
      </c>
    </row>
    <row r="18" spans="1:6" x14ac:dyDescent="0.25">
      <c r="A18" s="4">
        <v>1017</v>
      </c>
      <c r="B18" s="4" t="s">
        <v>7</v>
      </c>
      <c r="C18" s="8">
        <v>45569</v>
      </c>
      <c r="D18" s="4" t="s">
        <v>15</v>
      </c>
      <c r="E18" s="4">
        <v>2</v>
      </c>
      <c r="F18" s="4" t="s">
        <v>16</v>
      </c>
    </row>
    <row r="19" spans="1:6" x14ac:dyDescent="0.25">
      <c r="A19" s="4">
        <v>1018</v>
      </c>
      <c r="B19" s="4" t="s">
        <v>9</v>
      </c>
      <c r="C19" s="8">
        <v>45594</v>
      </c>
      <c r="D19" s="4" t="s">
        <v>15</v>
      </c>
      <c r="E19" s="4">
        <v>7</v>
      </c>
      <c r="F19" s="4" t="s">
        <v>16</v>
      </c>
    </row>
    <row r="20" spans="1:6" x14ac:dyDescent="0.25">
      <c r="A20" s="4">
        <v>1019</v>
      </c>
      <c r="B20" s="4" t="s">
        <v>10</v>
      </c>
      <c r="C20" s="8">
        <v>45589</v>
      </c>
      <c r="D20" s="4" t="s">
        <v>11</v>
      </c>
      <c r="E20" s="4">
        <v>3</v>
      </c>
      <c r="F20" s="4" t="s">
        <v>16</v>
      </c>
    </row>
    <row r="21" spans="1:6" x14ac:dyDescent="0.25">
      <c r="A21" s="4">
        <v>1020</v>
      </c>
      <c r="B21" s="4" t="s">
        <v>8</v>
      </c>
      <c r="C21" s="8">
        <v>45572</v>
      </c>
      <c r="D21" s="4" t="s">
        <v>11</v>
      </c>
      <c r="E21" s="4">
        <v>1</v>
      </c>
      <c r="F21" s="4" t="s">
        <v>16</v>
      </c>
    </row>
    <row r="22" spans="1:6" x14ac:dyDescent="0.25">
      <c r="A22" s="4">
        <v>1021</v>
      </c>
      <c r="B22" s="4" t="s">
        <v>8</v>
      </c>
      <c r="C22" s="8">
        <v>45595</v>
      </c>
      <c r="D22" s="4" t="s">
        <v>12</v>
      </c>
      <c r="E22" s="4">
        <v>2</v>
      </c>
      <c r="F22" s="4" t="s">
        <v>16</v>
      </c>
    </row>
    <row r="23" spans="1:6" x14ac:dyDescent="0.25">
      <c r="A23" s="4">
        <v>1022</v>
      </c>
      <c r="B23" s="4" t="s">
        <v>8</v>
      </c>
      <c r="C23" s="8">
        <v>45580</v>
      </c>
      <c r="D23" s="4" t="s">
        <v>13</v>
      </c>
      <c r="E23" s="4">
        <v>3</v>
      </c>
      <c r="F23" s="4" t="s">
        <v>17</v>
      </c>
    </row>
    <row r="24" spans="1:6" x14ac:dyDescent="0.25">
      <c r="A24" s="4">
        <v>1023</v>
      </c>
      <c r="B24" s="4" t="s">
        <v>8</v>
      </c>
      <c r="C24" s="8">
        <v>45577</v>
      </c>
      <c r="D24" s="4" t="s">
        <v>13</v>
      </c>
      <c r="E24" s="4">
        <v>1</v>
      </c>
      <c r="F24" s="4" t="s">
        <v>17</v>
      </c>
    </row>
    <row r="25" spans="1:6" x14ac:dyDescent="0.25">
      <c r="A25" s="4">
        <v>1024</v>
      </c>
      <c r="B25" s="4" t="s">
        <v>7</v>
      </c>
      <c r="C25" s="8">
        <v>45570</v>
      </c>
      <c r="D25" s="4" t="s">
        <v>13</v>
      </c>
      <c r="E25" s="4">
        <v>5</v>
      </c>
      <c r="F25" s="4" t="s">
        <v>16</v>
      </c>
    </row>
    <row r="26" spans="1:6" x14ac:dyDescent="0.25">
      <c r="A26" s="4">
        <v>1025</v>
      </c>
      <c r="B26" s="4" t="s">
        <v>10</v>
      </c>
      <c r="C26" s="8">
        <v>45596</v>
      </c>
      <c r="D26" s="4" t="s">
        <v>13</v>
      </c>
      <c r="E26" s="4">
        <v>1</v>
      </c>
      <c r="F26" s="4" t="s">
        <v>16</v>
      </c>
    </row>
    <row r="27" spans="1:6" x14ac:dyDescent="0.25">
      <c r="A27" s="4">
        <v>1026</v>
      </c>
      <c r="B27" s="4" t="s">
        <v>10</v>
      </c>
      <c r="C27" s="8">
        <v>45589</v>
      </c>
      <c r="D27" s="4" t="s">
        <v>15</v>
      </c>
      <c r="E27" s="4">
        <v>2</v>
      </c>
      <c r="F27" s="4" t="s">
        <v>16</v>
      </c>
    </row>
    <row r="28" spans="1:6" x14ac:dyDescent="0.25">
      <c r="A28" s="4">
        <v>1027</v>
      </c>
      <c r="B28" s="4" t="s">
        <v>8</v>
      </c>
      <c r="C28" s="8">
        <v>45582</v>
      </c>
      <c r="D28" s="4" t="s">
        <v>11</v>
      </c>
      <c r="E28" s="4">
        <v>3</v>
      </c>
      <c r="F28" s="4" t="s">
        <v>16</v>
      </c>
    </row>
    <row r="29" spans="1:6" x14ac:dyDescent="0.25">
      <c r="A29" s="4">
        <v>1028</v>
      </c>
      <c r="B29" s="4" t="s">
        <v>6</v>
      </c>
      <c r="C29" s="8">
        <v>45566</v>
      </c>
      <c r="D29" s="4" t="s">
        <v>14</v>
      </c>
      <c r="E29" s="4">
        <v>5</v>
      </c>
      <c r="F29" s="4" t="s">
        <v>16</v>
      </c>
    </row>
    <row r="30" spans="1:6" x14ac:dyDescent="0.25">
      <c r="A30" s="4">
        <v>1029</v>
      </c>
      <c r="B30" s="4" t="s">
        <v>7</v>
      </c>
      <c r="C30" s="8">
        <v>45584</v>
      </c>
      <c r="D30" s="4" t="s">
        <v>12</v>
      </c>
      <c r="E30" s="4">
        <v>2</v>
      </c>
      <c r="F30" s="4" t="s">
        <v>16</v>
      </c>
    </row>
    <row r="31" spans="1:6" x14ac:dyDescent="0.25">
      <c r="A31" s="4">
        <v>1030</v>
      </c>
      <c r="B31" s="4" t="s">
        <v>10</v>
      </c>
      <c r="C31" s="8">
        <v>45572</v>
      </c>
      <c r="D31" s="4" t="s">
        <v>12</v>
      </c>
      <c r="E31" s="4">
        <v>2</v>
      </c>
      <c r="F31" s="4" t="s">
        <v>16</v>
      </c>
    </row>
    <row r="32" spans="1:6" x14ac:dyDescent="0.25">
      <c r="A32" s="4">
        <v>1031</v>
      </c>
      <c r="B32" s="4" t="s">
        <v>8</v>
      </c>
      <c r="C32" s="8">
        <v>45575</v>
      </c>
      <c r="D32" s="4" t="s">
        <v>11</v>
      </c>
      <c r="E32" s="4">
        <v>3</v>
      </c>
      <c r="F32" s="4" t="s">
        <v>16</v>
      </c>
    </row>
    <row r="33" spans="1:6" x14ac:dyDescent="0.25">
      <c r="A33" s="4">
        <v>1032</v>
      </c>
      <c r="B33" s="4" t="s">
        <v>7</v>
      </c>
      <c r="C33" s="8">
        <v>45574</v>
      </c>
      <c r="D33" s="4" t="s">
        <v>13</v>
      </c>
      <c r="E33" s="4">
        <v>3</v>
      </c>
      <c r="F33" s="4" t="s">
        <v>16</v>
      </c>
    </row>
    <row r="34" spans="1:6" x14ac:dyDescent="0.25">
      <c r="A34" s="4">
        <v>1033</v>
      </c>
      <c r="B34" s="4" t="s">
        <v>9</v>
      </c>
      <c r="C34" s="8">
        <v>45574</v>
      </c>
      <c r="D34" s="4" t="s">
        <v>15</v>
      </c>
      <c r="E34" s="4">
        <v>7</v>
      </c>
      <c r="F34" s="4" t="s">
        <v>16</v>
      </c>
    </row>
    <row r="35" spans="1:6" x14ac:dyDescent="0.25">
      <c r="A35" s="4">
        <v>1034</v>
      </c>
      <c r="B35" s="4" t="s">
        <v>6</v>
      </c>
      <c r="C35" s="8">
        <v>45595</v>
      </c>
      <c r="D35" s="4" t="s">
        <v>14</v>
      </c>
      <c r="E35" s="4">
        <v>3</v>
      </c>
      <c r="F35" s="4" t="s">
        <v>16</v>
      </c>
    </row>
    <row r="36" spans="1:6" x14ac:dyDescent="0.25">
      <c r="A36" s="4">
        <v>1035</v>
      </c>
      <c r="B36" s="4" t="s">
        <v>8</v>
      </c>
      <c r="C36" s="8">
        <v>45582</v>
      </c>
      <c r="D36" s="4" t="s">
        <v>13</v>
      </c>
      <c r="E36" s="4">
        <v>6</v>
      </c>
      <c r="F36" s="4" t="s">
        <v>17</v>
      </c>
    </row>
    <row r="37" spans="1:6" x14ac:dyDescent="0.25">
      <c r="A37" s="4">
        <v>1036</v>
      </c>
      <c r="B37" s="4" t="s">
        <v>10</v>
      </c>
      <c r="C37" s="8">
        <v>45590</v>
      </c>
      <c r="D37" s="4" t="s">
        <v>14</v>
      </c>
      <c r="E37" s="4">
        <v>5</v>
      </c>
      <c r="F37" s="4" t="s">
        <v>16</v>
      </c>
    </row>
    <row r="38" spans="1:6" x14ac:dyDescent="0.25">
      <c r="A38" s="4">
        <v>1037</v>
      </c>
      <c r="B38" s="4" t="s">
        <v>8</v>
      </c>
      <c r="C38" s="8">
        <v>45586</v>
      </c>
      <c r="D38" s="4" t="s">
        <v>12</v>
      </c>
      <c r="E38" s="4">
        <v>2</v>
      </c>
      <c r="F38" s="4" t="s">
        <v>16</v>
      </c>
    </row>
    <row r="39" spans="1:6" x14ac:dyDescent="0.25">
      <c r="A39" s="4">
        <v>1038</v>
      </c>
      <c r="B39" s="4" t="s">
        <v>9</v>
      </c>
      <c r="C39" s="8">
        <v>45592</v>
      </c>
      <c r="D39" s="4" t="s">
        <v>13</v>
      </c>
      <c r="E39" s="4">
        <v>4</v>
      </c>
      <c r="F39" s="4" t="s">
        <v>17</v>
      </c>
    </row>
    <row r="40" spans="1:6" x14ac:dyDescent="0.25">
      <c r="A40" s="4">
        <v>1039</v>
      </c>
      <c r="B40" s="4" t="s">
        <v>8</v>
      </c>
      <c r="C40" s="8">
        <v>45578</v>
      </c>
      <c r="D40" s="4" t="s">
        <v>14</v>
      </c>
      <c r="E40" s="4">
        <v>1</v>
      </c>
      <c r="F40" s="4" t="s">
        <v>16</v>
      </c>
    </row>
    <row r="41" spans="1:6" x14ac:dyDescent="0.25">
      <c r="A41" s="4">
        <v>1040</v>
      </c>
      <c r="B41" s="4" t="s">
        <v>8</v>
      </c>
      <c r="C41" s="8">
        <v>45583</v>
      </c>
      <c r="D41" s="4" t="s">
        <v>14</v>
      </c>
      <c r="E41" s="4">
        <v>1</v>
      </c>
      <c r="F41" s="4" t="s">
        <v>16</v>
      </c>
    </row>
    <row r="42" spans="1:6" x14ac:dyDescent="0.25">
      <c r="A42" s="4">
        <v>1041</v>
      </c>
      <c r="B42" s="4" t="s">
        <v>8</v>
      </c>
      <c r="C42" s="8">
        <v>45566</v>
      </c>
      <c r="D42" s="4" t="s">
        <v>15</v>
      </c>
      <c r="E42" s="4">
        <v>3</v>
      </c>
      <c r="F42" s="4" t="s">
        <v>16</v>
      </c>
    </row>
    <row r="43" spans="1:6" x14ac:dyDescent="0.25">
      <c r="A43" s="4">
        <v>1042</v>
      </c>
      <c r="B43" s="4" t="s">
        <v>8</v>
      </c>
      <c r="C43" s="8">
        <v>45591</v>
      </c>
      <c r="D43" s="4" t="s">
        <v>14</v>
      </c>
      <c r="E43" s="4">
        <v>1</v>
      </c>
      <c r="F43" s="4" t="s">
        <v>16</v>
      </c>
    </row>
    <row r="44" spans="1:6" x14ac:dyDescent="0.25">
      <c r="A44" s="4">
        <v>1043</v>
      </c>
      <c r="B44" s="4" t="s">
        <v>8</v>
      </c>
      <c r="C44" s="8">
        <v>45570</v>
      </c>
      <c r="D44" s="4" t="s">
        <v>13</v>
      </c>
      <c r="E44" s="4">
        <v>4</v>
      </c>
      <c r="F44" s="4" t="s">
        <v>16</v>
      </c>
    </row>
    <row r="45" spans="1:6" x14ac:dyDescent="0.25">
      <c r="A45" s="4">
        <v>1044</v>
      </c>
      <c r="B45" s="4" t="s">
        <v>8</v>
      </c>
      <c r="C45" s="8">
        <v>45575</v>
      </c>
      <c r="D45" s="4" t="s">
        <v>15</v>
      </c>
      <c r="E45" s="4">
        <v>7</v>
      </c>
      <c r="F45" s="4" t="s">
        <v>16</v>
      </c>
    </row>
    <row r="46" spans="1:6" x14ac:dyDescent="0.25">
      <c r="A46" s="4">
        <v>1045</v>
      </c>
      <c r="B46" s="4" t="s">
        <v>10</v>
      </c>
      <c r="C46" s="8">
        <v>45578</v>
      </c>
      <c r="D46" s="4" t="s">
        <v>13</v>
      </c>
      <c r="E46" s="4">
        <v>4</v>
      </c>
      <c r="F46" s="4" t="s">
        <v>16</v>
      </c>
    </row>
    <row r="47" spans="1:6" x14ac:dyDescent="0.25">
      <c r="A47" s="4">
        <v>1046</v>
      </c>
      <c r="B47" s="4" t="s">
        <v>6</v>
      </c>
      <c r="C47" s="8">
        <v>45584</v>
      </c>
      <c r="D47" s="4" t="s">
        <v>12</v>
      </c>
      <c r="E47" s="4">
        <v>6</v>
      </c>
      <c r="F47" s="4" t="s">
        <v>16</v>
      </c>
    </row>
    <row r="48" spans="1:6" x14ac:dyDescent="0.25">
      <c r="A48" s="4">
        <v>1047</v>
      </c>
      <c r="B48" s="4" t="s">
        <v>10</v>
      </c>
      <c r="C48" s="8">
        <v>45579</v>
      </c>
      <c r="D48" s="4" t="s">
        <v>14</v>
      </c>
      <c r="E48" s="4">
        <v>5</v>
      </c>
      <c r="F48" s="4" t="s">
        <v>16</v>
      </c>
    </row>
    <row r="49" spans="1:6" x14ac:dyDescent="0.25">
      <c r="A49" s="4">
        <v>1048</v>
      </c>
      <c r="B49" s="4" t="s">
        <v>7</v>
      </c>
      <c r="C49" s="8">
        <v>45576</v>
      </c>
      <c r="D49" s="4" t="s">
        <v>13</v>
      </c>
      <c r="E49" s="4">
        <v>3</v>
      </c>
      <c r="F49" s="4" t="s">
        <v>17</v>
      </c>
    </row>
    <row r="50" spans="1:6" x14ac:dyDescent="0.25">
      <c r="A50" s="4">
        <v>1049</v>
      </c>
      <c r="B50" s="4" t="s">
        <v>7</v>
      </c>
      <c r="C50" s="8">
        <v>45571</v>
      </c>
      <c r="D50" s="4" t="s">
        <v>12</v>
      </c>
      <c r="E50" s="4">
        <v>7</v>
      </c>
      <c r="F50" s="4" t="s">
        <v>16</v>
      </c>
    </row>
    <row r="51" spans="1:6" x14ac:dyDescent="0.25">
      <c r="A51" s="4">
        <v>1050</v>
      </c>
      <c r="B51" s="4" t="s">
        <v>6</v>
      </c>
      <c r="C51" s="8">
        <v>45570</v>
      </c>
      <c r="D51" s="4" t="s">
        <v>12</v>
      </c>
      <c r="E51" s="4">
        <v>3</v>
      </c>
      <c r="F51" s="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E6" sqref="E6"/>
    </sheetView>
  </sheetViews>
  <sheetFormatPr defaultRowHeight="15" x14ac:dyDescent="0.25"/>
  <cols>
    <col min="1" max="1" width="27.28515625" bestFit="1" customWidth="1"/>
  </cols>
  <sheetData>
    <row r="1" spans="1:2" x14ac:dyDescent="0.25">
      <c r="A1" s="2" t="s">
        <v>18</v>
      </c>
      <c r="B1" s="2" t="s">
        <v>19</v>
      </c>
    </row>
    <row r="2" spans="1:2" x14ac:dyDescent="0.25">
      <c r="A2" t="s">
        <v>20</v>
      </c>
      <c r="B2" s="3">
        <v>50</v>
      </c>
    </row>
    <row r="3" spans="1:2" x14ac:dyDescent="0.25">
      <c r="A3" t="s">
        <v>17</v>
      </c>
      <c r="B3" s="3">
        <v>7</v>
      </c>
    </row>
    <row r="4" spans="1:2" x14ac:dyDescent="0.25">
      <c r="A4" t="s">
        <v>16</v>
      </c>
      <c r="B4" s="3">
        <v>43</v>
      </c>
    </row>
    <row r="5" spans="1:2" x14ac:dyDescent="0.25">
      <c r="A5" t="s">
        <v>21</v>
      </c>
      <c r="B5" s="3">
        <v>14</v>
      </c>
    </row>
    <row r="6" spans="1:2" x14ac:dyDescent="0.25">
      <c r="A6" t="s">
        <v>22</v>
      </c>
      <c r="B6" s="3">
        <v>86</v>
      </c>
    </row>
    <row r="7" spans="1:2" x14ac:dyDescent="0.25">
      <c r="A7" t="s">
        <v>23</v>
      </c>
      <c r="B7" s="3">
        <v>3.76</v>
      </c>
    </row>
    <row r="8" spans="1:2" x14ac:dyDescent="0.25">
      <c r="A8" t="s">
        <v>24</v>
      </c>
      <c r="B8" s="3" t="s">
        <v>9</v>
      </c>
    </row>
    <row r="9" spans="1:2" x14ac:dyDescent="0.25">
      <c r="A9" t="s">
        <v>25</v>
      </c>
      <c r="B9" s="3">
        <v>33.33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5" x14ac:dyDescent="0.25"/>
  <sheetData>
    <row r="1" spans="1:1" x14ac:dyDescent="0.25">
      <c r="A1" s="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ABDB-08F6-4615-A438-168E0042B16F}">
  <dimension ref="A3:B10"/>
  <sheetViews>
    <sheetView workbookViewId="0">
      <selection activeCell="B6" sqref="B6"/>
    </sheetView>
  </sheetViews>
  <sheetFormatPr defaultRowHeight="15" x14ac:dyDescent="0.25"/>
  <cols>
    <col min="1" max="1" width="15.85546875" bestFit="1" customWidth="1"/>
    <col min="2" max="2" width="13.28515625" bestFit="1" customWidth="1"/>
    <col min="3" max="3" width="15.85546875" bestFit="1" customWidth="1"/>
    <col min="4" max="4" width="12.7109375" bestFit="1" customWidth="1"/>
    <col min="5" max="5" width="13.42578125" bestFit="1" customWidth="1"/>
  </cols>
  <sheetData>
    <row r="3" spans="1:2" x14ac:dyDescent="0.25">
      <c r="A3" s="5" t="s">
        <v>31</v>
      </c>
    </row>
    <row r="5" spans="1:2" x14ac:dyDescent="0.25">
      <c r="A5" s="4" t="s">
        <v>32</v>
      </c>
      <c r="B5" s="6">
        <v>1001</v>
      </c>
    </row>
    <row r="6" spans="1:2" x14ac:dyDescent="0.25">
      <c r="A6" s="4" t="s">
        <v>1</v>
      </c>
      <c r="B6" s="6" t="str">
        <f>VLOOKUP(B5,'Raw Data'!A1:F51,2,FALSE)</f>
        <v>Company Site</v>
      </c>
    </row>
    <row r="7" spans="1:2" x14ac:dyDescent="0.25">
      <c r="A7" s="4" t="s">
        <v>2</v>
      </c>
      <c r="B7" s="6">
        <f>VLOOKUP(B5,'Raw Data'!A1:F51,3,FALSE)</f>
        <v>45592</v>
      </c>
    </row>
    <row r="8" spans="1:2" x14ac:dyDescent="0.25">
      <c r="A8" s="4" t="s">
        <v>33</v>
      </c>
      <c r="B8" s="6" t="str">
        <f>VLOOKUP(B5,'Raw Data'!A1:F51,4,FALSE)</f>
        <v>Offer</v>
      </c>
    </row>
    <row r="9" spans="1:2" x14ac:dyDescent="0.25">
      <c r="A9" s="4" t="s">
        <v>34</v>
      </c>
      <c r="B9" s="6">
        <f>VLOOKUP(B5,'Raw Data'!A1:F51,5,FALSE)</f>
        <v>3</v>
      </c>
    </row>
    <row r="10" spans="1:2" x14ac:dyDescent="0.25">
      <c r="A10" s="4" t="s">
        <v>5</v>
      </c>
      <c r="B10" s="6" t="str">
        <f>VLOOKUP(B5,'Raw Data'!A1:F51,6,FALSE)</f>
        <v>Selected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B83F-2F01-46C5-B52A-BC30765D3550}">
  <dimension ref="A1:D1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9.140625" bestFit="1" customWidth="1"/>
  </cols>
  <sheetData>
    <row r="1" spans="1:4" x14ac:dyDescent="0.25">
      <c r="A1" s="10" t="s">
        <v>38</v>
      </c>
      <c r="B1" s="10"/>
      <c r="C1" s="10"/>
      <c r="D1" s="10"/>
    </row>
    <row r="3" spans="1:4" x14ac:dyDescent="0.25">
      <c r="A3" s="7" t="s">
        <v>35</v>
      </c>
      <c r="B3" t="s">
        <v>37</v>
      </c>
    </row>
    <row r="4" spans="1:4" x14ac:dyDescent="0.25">
      <c r="A4" s="3" t="s">
        <v>11</v>
      </c>
      <c r="B4" s="9">
        <v>7118</v>
      </c>
    </row>
    <row r="5" spans="1:4" x14ac:dyDescent="0.25">
      <c r="A5" s="3" t="s">
        <v>15</v>
      </c>
      <c r="B5" s="9">
        <v>9221</v>
      </c>
    </row>
    <row r="6" spans="1:4" x14ac:dyDescent="0.25">
      <c r="A6" s="3" t="s">
        <v>13</v>
      </c>
      <c r="B6" s="9">
        <v>16381</v>
      </c>
    </row>
    <row r="7" spans="1:4" x14ac:dyDescent="0.25">
      <c r="A7" s="3" t="s">
        <v>12</v>
      </c>
      <c r="B7" s="9">
        <v>11289</v>
      </c>
    </row>
    <row r="8" spans="1:4" x14ac:dyDescent="0.25">
      <c r="A8" s="3" t="s">
        <v>14</v>
      </c>
      <c r="B8" s="9">
        <v>7266</v>
      </c>
    </row>
    <row r="9" spans="1:4" x14ac:dyDescent="0.25">
      <c r="A9" s="3" t="s">
        <v>36</v>
      </c>
      <c r="B9" s="9">
        <v>51275</v>
      </c>
    </row>
    <row r="11" spans="1:4" x14ac:dyDescent="0.25">
      <c r="A11" t="s">
        <v>41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2D3D-3222-43E8-AEB5-076255B784FB}">
  <dimension ref="A1:G12"/>
  <sheetViews>
    <sheetView tabSelected="1" workbookViewId="0">
      <selection activeCell="B22" sqref="B22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8.7109375" bestFit="1" customWidth="1"/>
    <col min="4" max="4" width="11.28515625" bestFit="1" customWidth="1"/>
  </cols>
  <sheetData>
    <row r="1" spans="1:7" x14ac:dyDescent="0.25">
      <c r="A1" s="11" t="s">
        <v>40</v>
      </c>
      <c r="B1" s="11"/>
      <c r="C1" s="11"/>
      <c r="D1" s="11"/>
    </row>
    <row r="3" spans="1:7" x14ac:dyDescent="0.25">
      <c r="A3" s="7" t="s">
        <v>37</v>
      </c>
      <c r="B3" s="7" t="s">
        <v>39</v>
      </c>
    </row>
    <row r="4" spans="1:7" x14ac:dyDescent="0.25">
      <c r="A4" s="7" t="s">
        <v>35</v>
      </c>
      <c r="B4" t="s">
        <v>16</v>
      </c>
      <c r="C4" t="s">
        <v>17</v>
      </c>
      <c r="D4" t="s">
        <v>36</v>
      </c>
    </row>
    <row r="5" spans="1:7" x14ac:dyDescent="0.25">
      <c r="A5" s="3" t="s">
        <v>10</v>
      </c>
      <c r="B5" s="9">
        <v>8244</v>
      </c>
      <c r="C5" s="9">
        <v>3026</v>
      </c>
      <c r="D5" s="9">
        <v>11270</v>
      </c>
    </row>
    <row r="6" spans="1:7" x14ac:dyDescent="0.25">
      <c r="A6" s="3" t="s">
        <v>8</v>
      </c>
      <c r="B6" s="9">
        <v>14425</v>
      </c>
      <c r="C6" s="9">
        <v>3080</v>
      </c>
      <c r="D6" s="9">
        <v>17505</v>
      </c>
    </row>
    <row r="7" spans="1:7" x14ac:dyDescent="0.25">
      <c r="A7" s="3" t="s">
        <v>9</v>
      </c>
      <c r="B7" s="9">
        <v>5072</v>
      </c>
      <c r="C7" s="9">
        <v>1038</v>
      </c>
      <c r="D7" s="9">
        <v>6110</v>
      </c>
    </row>
    <row r="8" spans="1:7" x14ac:dyDescent="0.25">
      <c r="A8" s="3" t="s">
        <v>6</v>
      </c>
      <c r="B8" s="9">
        <v>5162</v>
      </c>
      <c r="C8" s="9"/>
      <c r="D8" s="9">
        <v>5162</v>
      </c>
    </row>
    <row r="9" spans="1:7" x14ac:dyDescent="0.25">
      <c r="A9" s="3" t="s">
        <v>7</v>
      </c>
      <c r="B9" s="9">
        <v>7160</v>
      </c>
      <c r="C9" s="9">
        <v>4068</v>
      </c>
      <c r="D9" s="9">
        <v>11228</v>
      </c>
    </row>
    <row r="10" spans="1:7" x14ac:dyDescent="0.25">
      <c r="A10" s="3" t="s">
        <v>36</v>
      </c>
      <c r="B10" s="9">
        <v>40063</v>
      </c>
      <c r="C10" s="9">
        <v>11212</v>
      </c>
      <c r="D10" s="9">
        <v>51275</v>
      </c>
    </row>
    <row r="12" spans="1:7" x14ac:dyDescent="0.25">
      <c r="A12" s="11" t="s">
        <v>42</v>
      </c>
      <c r="B12" s="11"/>
      <c r="C12" s="11"/>
      <c r="D12" s="11"/>
      <c r="E12" s="11"/>
      <c r="F12" s="11"/>
      <c r="G12" s="11"/>
    </row>
  </sheetData>
  <mergeCells count="2">
    <mergeCell ref="A12:G1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KPI Summary</vt:lpstr>
      <vt:lpstr>Insights</vt:lpstr>
      <vt:lpstr>VLOOKUP</vt:lpstr>
      <vt:lpstr>Pivot_table 1</vt:lpstr>
      <vt:lpstr>Pivot_table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rajani</cp:lastModifiedBy>
  <dcterms:created xsi:type="dcterms:W3CDTF">2025-04-14T18:49:46Z</dcterms:created>
  <dcterms:modified xsi:type="dcterms:W3CDTF">2025-04-15T16:32:43Z</dcterms:modified>
</cp:coreProperties>
</file>