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91810\OneDrive\Desktop\"/>
    </mc:Choice>
  </mc:AlternateContent>
  <xr:revisionPtr revIDLastSave="0" documentId="13_ncr:1_{41E86411-EA90-4FF6-BAB0-C321290D9402}" xr6:coauthVersionLast="47" xr6:coauthVersionMax="47" xr10:uidLastSave="{00000000-0000-0000-0000-000000000000}"/>
  <bookViews>
    <workbookView xWindow="-108" yWindow="-108" windowWidth="23256" windowHeight="12456" activeTab="2" xr2:uid="{C893F78B-FE9B-421C-8DD7-54CD8D626ECD}"/>
  </bookViews>
  <sheets>
    <sheet name="students_database" sheetId="2" r:id="rId1"/>
    <sheet name="pivot_table" sheetId="1" r:id="rId2"/>
    <sheet name="dashboard" sheetId="3" r:id="rId3"/>
  </sheets>
  <definedNames>
    <definedName name="NativeTimeline_date1">#N/A</definedName>
    <definedName name="Slicer_item1">#N/A</definedName>
    <definedName name="Slicer_region1">#N/A</definedName>
  </definedNames>
  <calcPr calcId="191029"/>
  <pivotCaches>
    <pivotCache cacheId="35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 l="1"/>
  <c r="C46" i="1"/>
  <c r="C45" i="1"/>
  <c r="C44" i="1"/>
  <c r="C37" i="1"/>
  <c r="G355" i="2"/>
  <c r="H355" i="2" s="1"/>
  <c r="G354" i="2"/>
  <c r="H354" i="2" s="1"/>
  <c r="G353" i="2"/>
  <c r="H353" i="2" s="1"/>
  <c r="G352" i="2"/>
  <c r="H352" i="2" s="1"/>
  <c r="G351" i="2"/>
  <c r="H351" i="2" s="1"/>
  <c r="G350" i="2"/>
  <c r="H350" i="2" s="1"/>
  <c r="G349" i="2"/>
  <c r="H349" i="2" s="1"/>
  <c r="G348" i="2"/>
  <c r="H348" i="2" s="1"/>
  <c r="G347" i="2"/>
  <c r="H347" i="2" s="1"/>
  <c r="G346" i="2"/>
  <c r="H346" i="2" s="1"/>
  <c r="G345" i="2"/>
  <c r="H345" i="2" s="1"/>
  <c r="G344" i="2"/>
  <c r="H344" i="2" s="1"/>
  <c r="G343" i="2"/>
  <c r="H343" i="2" s="1"/>
  <c r="G342" i="2"/>
  <c r="H342" i="2" s="1"/>
  <c r="G341" i="2"/>
  <c r="H341" i="2" s="1"/>
  <c r="G340" i="2"/>
  <c r="H340" i="2" s="1"/>
  <c r="G339" i="2"/>
  <c r="H339" i="2" s="1"/>
  <c r="G338" i="2"/>
  <c r="H338" i="2" s="1"/>
  <c r="G337" i="2"/>
  <c r="H337" i="2" s="1"/>
  <c r="G336" i="2"/>
  <c r="H336" i="2" s="1"/>
  <c r="G335" i="2"/>
  <c r="H335" i="2" s="1"/>
  <c r="G334" i="2"/>
  <c r="H334" i="2" s="1"/>
  <c r="G333" i="2"/>
  <c r="H333" i="2" s="1"/>
  <c r="G332" i="2"/>
  <c r="H332" i="2" s="1"/>
  <c r="G331" i="2"/>
  <c r="H331" i="2" s="1"/>
  <c r="G330" i="2"/>
  <c r="H330" i="2" s="1"/>
  <c r="G329" i="2"/>
  <c r="H329" i="2" s="1"/>
  <c r="G328" i="2"/>
  <c r="H328" i="2" s="1"/>
  <c r="G327" i="2"/>
  <c r="H327" i="2" s="1"/>
  <c r="G326" i="2"/>
  <c r="H326" i="2" s="1"/>
  <c r="G325" i="2"/>
  <c r="H325" i="2" s="1"/>
  <c r="G324" i="2"/>
  <c r="H324" i="2" s="1"/>
  <c r="G323" i="2"/>
  <c r="H323" i="2" s="1"/>
  <c r="G322" i="2"/>
  <c r="H322" i="2" s="1"/>
  <c r="G321" i="2"/>
  <c r="H321" i="2" s="1"/>
  <c r="G320" i="2"/>
  <c r="H320" i="2" s="1"/>
  <c r="G319" i="2"/>
  <c r="H319" i="2" s="1"/>
  <c r="G318" i="2"/>
  <c r="H318" i="2" s="1"/>
  <c r="G317" i="2"/>
  <c r="H317" i="2" s="1"/>
  <c r="G316" i="2"/>
  <c r="H316" i="2" s="1"/>
  <c r="G315" i="2"/>
  <c r="H315" i="2" s="1"/>
  <c r="G314" i="2"/>
  <c r="H314" i="2" s="1"/>
  <c r="G313" i="2"/>
  <c r="H313" i="2" s="1"/>
  <c r="G312" i="2"/>
  <c r="H312" i="2" s="1"/>
  <c r="G311" i="2"/>
  <c r="H311" i="2" s="1"/>
  <c r="G310" i="2"/>
  <c r="H310" i="2" s="1"/>
  <c r="G309" i="2"/>
  <c r="H309" i="2" s="1"/>
  <c r="G308" i="2"/>
  <c r="H308" i="2" s="1"/>
  <c r="G307" i="2"/>
  <c r="H307" i="2" s="1"/>
  <c r="G306" i="2"/>
  <c r="H306" i="2" s="1"/>
  <c r="G305" i="2"/>
  <c r="H305" i="2" s="1"/>
  <c r="G304" i="2"/>
  <c r="H304" i="2" s="1"/>
  <c r="G303" i="2"/>
  <c r="H303" i="2" s="1"/>
  <c r="G302" i="2"/>
  <c r="H302" i="2" s="1"/>
  <c r="G301" i="2"/>
  <c r="H301" i="2" s="1"/>
  <c r="G300" i="2"/>
  <c r="H300" i="2" s="1"/>
  <c r="G299" i="2"/>
  <c r="H299" i="2" s="1"/>
  <c r="G298" i="2"/>
  <c r="H298" i="2" s="1"/>
  <c r="G297" i="2"/>
  <c r="H297" i="2" s="1"/>
  <c r="G296" i="2"/>
  <c r="H296" i="2" s="1"/>
  <c r="G295" i="2"/>
  <c r="H295" i="2" s="1"/>
  <c r="G294" i="2"/>
  <c r="H294" i="2" s="1"/>
  <c r="G293" i="2"/>
  <c r="H293" i="2" s="1"/>
  <c r="G292" i="2"/>
  <c r="H292" i="2" s="1"/>
  <c r="G291" i="2"/>
  <c r="H291" i="2" s="1"/>
  <c r="G290" i="2"/>
  <c r="H290" i="2" s="1"/>
  <c r="G289" i="2"/>
  <c r="H289" i="2" s="1"/>
  <c r="G288" i="2"/>
  <c r="H288" i="2" s="1"/>
  <c r="G287" i="2"/>
  <c r="H287" i="2" s="1"/>
  <c r="G286" i="2"/>
  <c r="H286" i="2" s="1"/>
  <c r="G285" i="2"/>
  <c r="H285" i="2" s="1"/>
  <c r="G284" i="2"/>
  <c r="H284" i="2" s="1"/>
  <c r="G283" i="2"/>
  <c r="H283" i="2" s="1"/>
  <c r="G282" i="2"/>
  <c r="H282" i="2" s="1"/>
  <c r="G281" i="2"/>
  <c r="H281" i="2" s="1"/>
  <c r="G280" i="2"/>
  <c r="H280" i="2" s="1"/>
  <c r="G279" i="2"/>
  <c r="H279" i="2" s="1"/>
  <c r="G278" i="2"/>
  <c r="H278" i="2" s="1"/>
  <c r="G277" i="2"/>
  <c r="H277" i="2" s="1"/>
  <c r="G276" i="2"/>
  <c r="H276" i="2" s="1"/>
  <c r="G275" i="2"/>
  <c r="H275" i="2" s="1"/>
  <c r="G274" i="2"/>
  <c r="H274" i="2" s="1"/>
  <c r="G273" i="2"/>
  <c r="H273" i="2" s="1"/>
  <c r="G272" i="2"/>
  <c r="H272" i="2" s="1"/>
  <c r="G271" i="2"/>
  <c r="H271" i="2" s="1"/>
  <c r="G270" i="2"/>
  <c r="H270" i="2" s="1"/>
  <c r="G269" i="2"/>
  <c r="H269" i="2" s="1"/>
  <c r="G268" i="2"/>
  <c r="H268" i="2" s="1"/>
  <c r="G267" i="2"/>
  <c r="H267" i="2" s="1"/>
  <c r="G266" i="2"/>
  <c r="H266" i="2" s="1"/>
  <c r="G265" i="2"/>
  <c r="H265" i="2" s="1"/>
  <c r="G264" i="2"/>
  <c r="H264" i="2" s="1"/>
  <c r="G263" i="2"/>
  <c r="H263" i="2" s="1"/>
  <c r="G262" i="2"/>
  <c r="H262" i="2" s="1"/>
  <c r="G261" i="2"/>
  <c r="H261" i="2" s="1"/>
  <c r="G260" i="2"/>
  <c r="H260" i="2" s="1"/>
  <c r="G259" i="2"/>
  <c r="H259" i="2" s="1"/>
  <c r="G258" i="2"/>
  <c r="H258" i="2" s="1"/>
  <c r="G257" i="2"/>
  <c r="H257" i="2" s="1"/>
  <c r="G256" i="2"/>
  <c r="H256" i="2" s="1"/>
  <c r="G255" i="2"/>
  <c r="H255" i="2" s="1"/>
  <c r="G254" i="2"/>
  <c r="H254" i="2" s="1"/>
  <c r="G253" i="2"/>
  <c r="H253" i="2" s="1"/>
  <c r="G252" i="2"/>
  <c r="H252" i="2" s="1"/>
  <c r="G251" i="2"/>
  <c r="H251" i="2" s="1"/>
  <c r="G250" i="2"/>
  <c r="H250" i="2" s="1"/>
  <c r="G249" i="2"/>
  <c r="H249" i="2" s="1"/>
  <c r="G248" i="2"/>
  <c r="H248" i="2" s="1"/>
  <c r="G247" i="2"/>
  <c r="H247" i="2" s="1"/>
  <c r="G246" i="2"/>
  <c r="H246" i="2" s="1"/>
  <c r="G245" i="2"/>
  <c r="H245" i="2" s="1"/>
  <c r="G244" i="2"/>
  <c r="H244" i="2" s="1"/>
  <c r="G243" i="2"/>
  <c r="H243" i="2" s="1"/>
  <c r="G242" i="2"/>
  <c r="H242" i="2" s="1"/>
  <c r="G241" i="2"/>
  <c r="H241" i="2" s="1"/>
  <c r="G240" i="2"/>
  <c r="H240" i="2" s="1"/>
  <c r="G239" i="2"/>
  <c r="H239" i="2" s="1"/>
  <c r="G238" i="2"/>
  <c r="H238" i="2" s="1"/>
  <c r="G237" i="2"/>
  <c r="H237" i="2" s="1"/>
  <c r="G236" i="2"/>
  <c r="H236" i="2" s="1"/>
  <c r="G235" i="2"/>
  <c r="H235" i="2" s="1"/>
  <c r="G234" i="2"/>
  <c r="H234" i="2" s="1"/>
  <c r="G233" i="2"/>
  <c r="H233" i="2" s="1"/>
  <c r="G232" i="2"/>
  <c r="H232" i="2" s="1"/>
  <c r="G231" i="2"/>
  <c r="H231" i="2" s="1"/>
  <c r="G230" i="2"/>
  <c r="H230" i="2" s="1"/>
  <c r="G229" i="2"/>
  <c r="H229" i="2" s="1"/>
  <c r="G228" i="2"/>
  <c r="H228" i="2" s="1"/>
  <c r="G227" i="2"/>
  <c r="H227" i="2" s="1"/>
  <c r="G226" i="2"/>
  <c r="H226" i="2" s="1"/>
  <c r="G225" i="2"/>
  <c r="H225" i="2" s="1"/>
  <c r="G224" i="2"/>
  <c r="H224" i="2" s="1"/>
  <c r="G223" i="2"/>
  <c r="H223" i="2" s="1"/>
  <c r="G222" i="2"/>
  <c r="H222" i="2" s="1"/>
  <c r="G221" i="2"/>
  <c r="H221" i="2" s="1"/>
  <c r="G220" i="2"/>
  <c r="H220" i="2" s="1"/>
  <c r="G219" i="2"/>
  <c r="H219" i="2" s="1"/>
  <c r="G218" i="2"/>
  <c r="H218" i="2" s="1"/>
  <c r="G217" i="2"/>
  <c r="H217" i="2" s="1"/>
  <c r="G216" i="2"/>
  <c r="H216" i="2" s="1"/>
  <c r="G215" i="2"/>
  <c r="H215" i="2" s="1"/>
  <c r="G214" i="2"/>
  <c r="H214" i="2" s="1"/>
  <c r="G213" i="2"/>
  <c r="H213" i="2" s="1"/>
  <c r="G212" i="2"/>
  <c r="H212" i="2" s="1"/>
  <c r="G211" i="2"/>
  <c r="H211" i="2" s="1"/>
  <c r="G210" i="2"/>
  <c r="H210" i="2" s="1"/>
  <c r="G209" i="2"/>
  <c r="H209" i="2" s="1"/>
  <c r="G208" i="2"/>
  <c r="H208" i="2" s="1"/>
  <c r="G207" i="2"/>
  <c r="H207" i="2" s="1"/>
  <c r="G206" i="2"/>
  <c r="H206" i="2" s="1"/>
  <c r="G205" i="2"/>
  <c r="H205" i="2" s="1"/>
  <c r="G204" i="2"/>
  <c r="H204" i="2" s="1"/>
  <c r="G203" i="2"/>
  <c r="H203" i="2" s="1"/>
  <c r="G202" i="2"/>
  <c r="H202" i="2" s="1"/>
  <c r="G201" i="2"/>
  <c r="H201" i="2" s="1"/>
  <c r="G200" i="2"/>
  <c r="H200" i="2" s="1"/>
  <c r="G199" i="2"/>
  <c r="H199" i="2" s="1"/>
  <c r="G198" i="2"/>
  <c r="H198" i="2" s="1"/>
  <c r="G197" i="2"/>
  <c r="H197" i="2" s="1"/>
  <c r="G196" i="2"/>
  <c r="H196" i="2" s="1"/>
  <c r="G195" i="2"/>
  <c r="H195" i="2" s="1"/>
  <c r="G194" i="2"/>
  <c r="H194" i="2" s="1"/>
  <c r="G193" i="2"/>
  <c r="H193" i="2" s="1"/>
  <c r="G192" i="2"/>
  <c r="H192" i="2" s="1"/>
  <c r="G191" i="2"/>
  <c r="H191" i="2" s="1"/>
  <c r="G190" i="2"/>
  <c r="H190" i="2" s="1"/>
  <c r="G189" i="2"/>
  <c r="H189" i="2" s="1"/>
  <c r="G188" i="2"/>
  <c r="H188" i="2" s="1"/>
  <c r="G187" i="2"/>
  <c r="H187" i="2" s="1"/>
  <c r="G186" i="2"/>
  <c r="H186" i="2" s="1"/>
  <c r="G185" i="2"/>
  <c r="H185" i="2" s="1"/>
  <c r="G184" i="2"/>
  <c r="H184" i="2" s="1"/>
  <c r="G183" i="2"/>
  <c r="H183" i="2" s="1"/>
  <c r="G182" i="2"/>
  <c r="H182" i="2" s="1"/>
  <c r="G181" i="2"/>
  <c r="H181" i="2" s="1"/>
  <c r="G180" i="2"/>
  <c r="H180" i="2" s="1"/>
  <c r="G179" i="2"/>
  <c r="H179" i="2" s="1"/>
  <c r="G178" i="2"/>
  <c r="H178" i="2" s="1"/>
  <c r="G177" i="2"/>
  <c r="H177" i="2" s="1"/>
  <c r="G176" i="2"/>
  <c r="H176" i="2" s="1"/>
  <c r="G175" i="2"/>
  <c r="H175" i="2" s="1"/>
  <c r="G174" i="2"/>
  <c r="H174" i="2" s="1"/>
  <c r="G173" i="2"/>
  <c r="H173" i="2" s="1"/>
  <c r="G172" i="2"/>
  <c r="H172" i="2" s="1"/>
  <c r="G171" i="2"/>
  <c r="H171" i="2" s="1"/>
  <c r="G170" i="2"/>
  <c r="H170" i="2" s="1"/>
  <c r="G169" i="2"/>
  <c r="H169" i="2" s="1"/>
  <c r="G168" i="2"/>
  <c r="H168" i="2" s="1"/>
  <c r="G167" i="2"/>
  <c r="H167" i="2" s="1"/>
  <c r="G166" i="2"/>
  <c r="H166" i="2" s="1"/>
  <c r="G165" i="2"/>
  <c r="H165" i="2" s="1"/>
  <c r="G164" i="2"/>
  <c r="H164" i="2" s="1"/>
  <c r="G163" i="2"/>
  <c r="H163" i="2" s="1"/>
  <c r="G162" i="2"/>
  <c r="H162" i="2" s="1"/>
  <c r="G161" i="2"/>
  <c r="H161" i="2" s="1"/>
  <c r="G160" i="2"/>
  <c r="H160" i="2" s="1"/>
  <c r="G159" i="2"/>
  <c r="H159" i="2" s="1"/>
  <c r="G158" i="2"/>
  <c r="H158" i="2" s="1"/>
  <c r="G157" i="2"/>
  <c r="H157" i="2" s="1"/>
  <c r="G156" i="2"/>
  <c r="H156" i="2" s="1"/>
  <c r="G155" i="2"/>
  <c r="H155" i="2" s="1"/>
  <c r="G154" i="2"/>
  <c r="H154" i="2" s="1"/>
  <c r="G153" i="2"/>
  <c r="H153" i="2" s="1"/>
  <c r="G152" i="2"/>
  <c r="H152" i="2" s="1"/>
  <c r="G151" i="2"/>
  <c r="H151" i="2" s="1"/>
  <c r="G150" i="2"/>
  <c r="H150" i="2" s="1"/>
  <c r="G149" i="2"/>
  <c r="H149" i="2" s="1"/>
  <c r="G148" i="2"/>
  <c r="H148" i="2" s="1"/>
  <c r="G147" i="2"/>
  <c r="H147" i="2" s="1"/>
  <c r="G146" i="2"/>
  <c r="H146" i="2" s="1"/>
  <c r="G145" i="2"/>
  <c r="H145" i="2" s="1"/>
  <c r="G144" i="2"/>
  <c r="H144" i="2" s="1"/>
  <c r="G143" i="2"/>
  <c r="H143" i="2" s="1"/>
  <c r="G142" i="2"/>
  <c r="H142" i="2" s="1"/>
  <c r="G141" i="2"/>
  <c r="H141" i="2" s="1"/>
  <c r="G140" i="2"/>
  <c r="H140" i="2" s="1"/>
  <c r="G139" i="2"/>
  <c r="H139" i="2" s="1"/>
  <c r="G138" i="2"/>
  <c r="H138" i="2" s="1"/>
  <c r="G137" i="2"/>
  <c r="H137" i="2" s="1"/>
  <c r="G136" i="2"/>
  <c r="H136" i="2" s="1"/>
  <c r="G135" i="2"/>
  <c r="H135" i="2" s="1"/>
  <c r="G134" i="2"/>
  <c r="H134" i="2" s="1"/>
  <c r="G133" i="2"/>
  <c r="H133" i="2" s="1"/>
  <c r="G132" i="2"/>
  <c r="H132" i="2" s="1"/>
  <c r="G131" i="2"/>
  <c r="H131" i="2" s="1"/>
  <c r="G130" i="2"/>
  <c r="H130" i="2" s="1"/>
  <c r="G129" i="2"/>
  <c r="H129" i="2" s="1"/>
  <c r="G128" i="2"/>
  <c r="H128" i="2" s="1"/>
  <c r="G127" i="2"/>
  <c r="H127" i="2" s="1"/>
  <c r="G126" i="2"/>
  <c r="H126" i="2" s="1"/>
  <c r="G125" i="2"/>
  <c r="H125" i="2" s="1"/>
  <c r="G124" i="2"/>
  <c r="H124" i="2" s="1"/>
  <c r="G123" i="2"/>
  <c r="H123" i="2" s="1"/>
  <c r="G122" i="2"/>
  <c r="H122" i="2" s="1"/>
  <c r="G121" i="2"/>
  <c r="H121" i="2" s="1"/>
  <c r="G120" i="2"/>
  <c r="H120" i="2" s="1"/>
  <c r="G119" i="2"/>
  <c r="H119" i="2" s="1"/>
  <c r="G118" i="2"/>
  <c r="H118" i="2" s="1"/>
  <c r="G117" i="2"/>
  <c r="H117" i="2" s="1"/>
  <c r="G116" i="2"/>
  <c r="H116" i="2" s="1"/>
  <c r="G115" i="2"/>
  <c r="H115" i="2" s="1"/>
  <c r="G114" i="2"/>
  <c r="H114" i="2" s="1"/>
  <c r="G113" i="2"/>
  <c r="H113" i="2" s="1"/>
  <c r="G112" i="2"/>
  <c r="H112" i="2" s="1"/>
  <c r="G111" i="2"/>
  <c r="H111" i="2" s="1"/>
  <c r="G110" i="2"/>
  <c r="H110" i="2" s="1"/>
  <c r="G109" i="2"/>
  <c r="H109" i="2" s="1"/>
  <c r="G108" i="2"/>
  <c r="H108" i="2" s="1"/>
  <c r="G107" i="2"/>
  <c r="H107" i="2" s="1"/>
  <c r="G106" i="2"/>
  <c r="H106" i="2" s="1"/>
  <c r="G105" i="2"/>
  <c r="H105" i="2" s="1"/>
  <c r="G104" i="2"/>
  <c r="H104" i="2" s="1"/>
  <c r="G103" i="2"/>
  <c r="H103" i="2" s="1"/>
  <c r="G102" i="2"/>
  <c r="H102" i="2" s="1"/>
  <c r="G101" i="2"/>
  <c r="H101" i="2" s="1"/>
  <c r="G100" i="2"/>
  <c r="H100" i="2" s="1"/>
  <c r="G99" i="2"/>
  <c r="H99" i="2" s="1"/>
  <c r="G98" i="2"/>
  <c r="H98" i="2" s="1"/>
  <c r="G97" i="2"/>
  <c r="H97" i="2" s="1"/>
  <c r="G96" i="2"/>
  <c r="H96" i="2" s="1"/>
  <c r="G95" i="2"/>
  <c r="H95" i="2" s="1"/>
  <c r="G94" i="2"/>
  <c r="H94" i="2" s="1"/>
  <c r="G93" i="2"/>
  <c r="H93" i="2" s="1"/>
  <c r="G92" i="2"/>
  <c r="H92" i="2" s="1"/>
  <c r="G91" i="2"/>
  <c r="H91" i="2" s="1"/>
  <c r="G90" i="2"/>
  <c r="H90" i="2" s="1"/>
  <c r="G89" i="2"/>
  <c r="H89" i="2" s="1"/>
  <c r="G88" i="2"/>
  <c r="H88" i="2" s="1"/>
  <c r="G87" i="2"/>
  <c r="H87" i="2" s="1"/>
  <c r="G86" i="2"/>
  <c r="H86" i="2" s="1"/>
  <c r="G85" i="2"/>
  <c r="H85" i="2" s="1"/>
  <c r="G84" i="2"/>
  <c r="H84" i="2" s="1"/>
  <c r="G83" i="2"/>
  <c r="H83" i="2" s="1"/>
  <c r="G82" i="2"/>
  <c r="H82" i="2" s="1"/>
  <c r="G81" i="2"/>
  <c r="H81" i="2" s="1"/>
  <c r="G80" i="2"/>
  <c r="H80" i="2" s="1"/>
  <c r="G79" i="2"/>
  <c r="H79" i="2" s="1"/>
  <c r="G78" i="2"/>
  <c r="H78" i="2" s="1"/>
  <c r="G77" i="2"/>
  <c r="H77" i="2" s="1"/>
  <c r="G76" i="2"/>
  <c r="H76" i="2" s="1"/>
  <c r="G75" i="2"/>
  <c r="H75" i="2" s="1"/>
  <c r="G74" i="2"/>
  <c r="H74" i="2" s="1"/>
  <c r="G73" i="2"/>
  <c r="H73" i="2" s="1"/>
  <c r="G72" i="2"/>
  <c r="H72" i="2" s="1"/>
  <c r="G71" i="2"/>
  <c r="H71" i="2" s="1"/>
  <c r="G70" i="2"/>
  <c r="H70" i="2" s="1"/>
  <c r="G69" i="2"/>
  <c r="H69" i="2" s="1"/>
  <c r="G68" i="2"/>
  <c r="H68" i="2" s="1"/>
  <c r="G67" i="2"/>
  <c r="H67" i="2" s="1"/>
  <c r="G66" i="2"/>
  <c r="H66" i="2" s="1"/>
  <c r="G65" i="2"/>
  <c r="H65" i="2" s="1"/>
  <c r="G64" i="2"/>
  <c r="H64" i="2" s="1"/>
  <c r="G63" i="2"/>
  <c r="H63" i="2" s="1"/>
  <c r="G62" i="2"/>
  <c r="H62" i="2" s="1"/>
  <c r="G61" i="2"/>
  <c r="H61" i="2" s="1"/>
  <c r="G60" i="2"/>
  <c r="H60" i="2" s="1"/>
  <c r="G59" i="2"/>
  <c r="H59" i="2" s="1"/>
  <c r="G58" i="2"/>
  <c r="H58" i="2" s="1"/>
  <c r="G57" i="2"/>
  <c r="H57" i="2" s="1"/>
  <c r="G56" i="2"/>
  <c r="H56" i="2" s="1"/>
  <c r="G55" i="2"/>
  <c r="H55" i="2" s="1"/>
  <c r="G54" i="2"/>
  <c r="H54" i="2" s="1"/>
  <c r="G53" i="2"/>
  <c r="H53" i="2" s="1"/>
  <c r="G52" i="2"/>
  <c r="H52" i="2" s="1"/>
  <c r="G51" i="2"/>
  <c r="H51" i="2" s="1"/>
  <c r="G50" i="2"/>
  <c r="H50" i="2" s="1"/>
  <c r="G49" i="2"/>
  <c r="H49" i="2" s="1"/>
  <c r="G48" i="2"/>
  <c r="H48" i="2" s="1"/>
  <c r="G47" i="2"/>
  <c r="H47" i="2" s="1"/>
  <c r="G46" i="2"/>
  <c r="H46" i="2" s="1"/>
  <c r="G45" i="2"/>
  <c r="H45" i="2" s="1"/>
  <c r="G44" i="2"/>
  <c r="H44" i="2" s="1"/>
  <c r="G43" i="2"/>
  <c r="H43" i="2" s="1"/>
  <c r="G42" i="2"/>
  <c r="H42" i="2" s="1"/>
  <c r="G41" i="2"/>
  <c r="H41" i="2" s="1"/>
  <c r="G40" i="2"/>
  <c r="H40" i="2" s="1"/>
  <c r="G39" i="2"/>
  <c r="H39" i="2" s="1"/>
  <c r="G38" i="2"/>
  <c r="H38" i="2" s="1"/>
  <c r="G37" i="2"/>
  <c r="H37" i="2" s="1"/>
  <c r="G36" i="2"/>
  <c r="H36" i="2" s="1"/>
  <c r="G35" i="2"/>
  <c r="H35" i="2" s="1"/>
  <c r="G34" i="2"/>
  <c r="H34" i="2" s="1"/>
  <c r="G33" i="2"/>
  <c r="H33" i="2" s="1"/>
  <c r="G32" i="2"/>
  <c r="H32" i="2" s="1"/>
  <c r="G31" i="2"/>
  <c r="H31" i="2" s="1"/>
  <c r="G30" i="2"/>
  <c r="H30" i="2" s="1"/>
  <c r="G29" i="2"/>
  <c r="H29" i="2" s="1"/>
  <c r="G28" i="2"/>
  <c r="H28" i="2" s="1"/>
  <c r="G27" i="2"/>
  <c r="H27" i="2" s="1"/>
  <c r="G26" i="2"/>
  <c r="H26" i="2" s="1"/>
  <c r="G25" i="2"/>
  <c r="H25" i="2" s="1"/>
  <c r="G24" i="2"/>
  <c r="H24" i="2" s="1"/>
  <c r="G23" i="2"/>
  <c r="H23" i="2" s="1"/>
  <c r="G22" i="2"/>
  <c r="H22" i="2" s="1"/>
  <c r="G21" i="2"/>
  <c r="H21" i="2" s="1"/>
  <c r="G20" i="2"/>
  <c r="H20" i="2" s="1"/>
  <c r="G19" i="2"/>
  <c r="H19" i="2" s="1"/>
  <c r="G18" i="2"/>
  <c r="H18" i="2" s="1"/>
  <c r="G17" i="2"/>
  <c r="H17" i="2" s="1"/>
  <c r="G16" i="2"/>
  <c r="H16" i="2" s="1"/>
  <c r="G15" i="2"/>
  <c r="H15" i="2" s="1"/>
  <c r="G14" i="2"/>
  <c r="H14" i="2" s="1"/>
  <c r="G13" i="2"/>
  <c r="H13" i="2" s="1"/>
  <c r="G12" i="2"/>
  <c r="H12" i="2" s="1"/>
  <c r="G11" i="2"/>
  <c r="H11" i="2" s="1"/>
  <c r="G10" i="2"/>
  <c r="H10" i="2" s="1"/>
  <c r="G9" i="2"/>
  <c r="H9" i="2" s="1"/>
  <c r="G8" i="2"/>
  <c r="H8" i="2" s="1"/>
  <c r="G7" i="2"/>
  <c r="H7" i="2" s="1"/>
  <c r="G6" i="2"/>
  <c r="H6" i="2" s="1"/>
  <c r="G5" i="2"/>
  <c r="H5" i="2" s="1"/>
  <c r="G4" i="2"/>
  <c r="H4" i="2" s="1"/>
  <c r="C33" i="1"/>
  <c r="C38" i="1"/>
  <c r="E43" i="1"/>
</calcChain>
</file>

<file path=xl/sharedStrings.xml><?xml version="1.0" encoding="utf-8"?>
<sst xmlns="http://schemas.openxmlformats.org/spreadsheetml/2006/main" count="1107" uniqueCount="52">
  <si>
    <t>raja roy</t>
  </si>
  <si>
    <t>semanti ghosh</t>
  </si>
  <si>
    <t>rakesh mandal</t>
  </si>
  <si>
    <t>aniket kumar</t>
  </si>
  <si>
    <t>Grand Total</t>
  </si>
  <si>
    <t>Row Labels</t>
  </si>
  <si>
    <t>sl no</t>
  </si>
  <si>
    <t>date</t>
  </si>
  <si>
    <t>salesman</t>
  </si>
  <si>
    <t>region</t>
  </si>
  <si>
    <t>Qty</t>
  </si>
  <si>
    <t>price</t>
  </si>
  <si>
    <t>amount</t>
  </si>
  <si>
    <t>north</t>
  </si>
  <si>
    <t>item</t>
  </si>
  <si>
    <t>laptop</t>
  </si>
  <si>
    <t>poll adhikary</t>
  </si>
  <si>
    <t>keyboard</t>
  </si>
  <si>
    <t>sourav sarkar</t>
  </si>
  <si>
    <t>east</t>
  </si>
  <si>
    <t>sahid alam</t>
  </si>
  <si>
    <t>west</t>
  </si>
  <si>
    <t>mouse</t>
  </si>
  <si>
    <t>subhajit basak</t>
  </si>
  <si>
    <t>south</t>
  </si>
  <si>
    <t>sanjana shaw</t>
  </si>
  <si>
    <t>raktim ghosh</t>
  </si>
  <si>
    <t>dibya maity</t>
  </si>
  <si>
    <t>anand raj</t>
  </si>
  <si>
    <t>nishant kumar bhadani</t>
  </si>
  <si>
    <t>bishal rajbahadur</t>
  </si>
  <si>
    <t>saptorshi parui</t>
  </si>
  <si>
    <t>meghna sai</t>
  </si>
  <si>
    <t>amit roy</t>
  </si>
  <si>
    <t>biplob acharjee</t>
  </si>
  <si>
    <t>Sum of amount</t>
  </si>
  <si>
    <t>Jan</t>
  </si>
  <si>
    <t>Feb</t>
  </si>
  <si>
    <t>Mar</t>
  </si>
  <si>
    <t>Apr</t>
  </si>
  <si>
    <t>May</t>
  </si>
  <si>
    <t>Jun</t>
  </si>
  <si>
    <t>Jul</t>
  </si>
  <si>
    <t>Aug</t>
  </si>
  <si>
    <t>Sep</t>
  </si>
  <si>
    <t>Oct</t>
  </si>
  <si>
    <t>Nov</t>
  </si>
  <si>
    <t>Dec</t>
  </si>
  <si>
    <t>Sum of Qty</t>
  </si>
  <si>
    <t>5</t>
  </si>
  <si>
    <t>SALES DATABASE</t>
  </si>
  <si>
    <t>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</si>
</sst>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6"/>
      <color theme="1"/>
      <name val="Calibri"/>
      <family val="2"/>
      <scheme val="minor"/>
    </font>
    <font>
      <sz val="8"/>
      <name val="Calibri"/>
      <family val="2"/>
      <scheme val="minor"/>
    </font>
    <font>
      <b/>
      <sz val="16"/>
      <color theme="0" tint="-4.9989318521683403E-2"/>
      <name val="Calibri"/>
      <family val="2"/>
      <scheme val="minor"/>
    </font>
  </fonts>
  <fills count="4">
    <fill>
      <patternFill patternType="none"/>
    </fill>
    <fill>
      <patternFill patternType="gray125"/>
    </fill>
    <fill>
      <patternFill patternType="solid">
        <fgColor theme="5"/>
        <bgColor indexed="64"/>
      </patternFill>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horizontal="center" vertical="center"/>
    </xf>
    <xf numFmtId="0" fontId="2" fillId="2" borderId="1" xfId="0" applyFont="1" applyFill="1"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0" fontId="0" fillId="0" borderId="0" xfId="0" applyAlignment="1">
      <alignment horizontal="center" vertical="center"/>
    </xf>
    <xf numFmtId="0" fontId="0" fillId="0" borderId="1" xfId="0" pivotButton="1" applyBorder="1" applyAlignment="1">
      <alignment horizontal="center" vertical="center"/>
    </xf>
    <xf numFmtId="3" fontId="0" fillId="0" borderId="1" xfId="0" applyNumberFormat="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0" fillId="0" borderId="0" xfId="0" applyAlignment="1">
      <alignment horizontal="center"/>
    </xf>
  </cellXfs>
  <cellStyles count="1">
    <cellStyle name="Normal" xfId="0" builtinId="0"/>
  </cellStyles>
  <dxfs count="9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A823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[dashboard-project.xlsx]pivot_table!PivotTable21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60132331264582E-2"/>
          <c:y val="2.4637733062517798E-2"/>
          <c:w val="0.93888888888888888"/>
          <c:h val="0.8416746864975212"/>
        </c:manualLayout>
      </c:layout>
      <c:barChart>
        <c:barDir val="col"/>
        <c:grouping val="clustered"/>
        <c:varyColors val="0"/>
        <c:ser>
          <c:idx val="0"/>
          <c:order val="0"/>
          <c:tx>
            <c:strRef>
              <c:f>pivot_table!$B$18</c:f>
              <c:strCache>
                <c:ptCount val="1"/>
                <c:pt idx="0">
                  <c:v>Total</c:v>
                </c:pt>
              </c:strCache>
            </c:strRef>
          </c:tx>
          <c:spPr>
            <a:solidFill>
              <a:schemeClr val="accent1"/>
            </a:solidFill>
            <a:ln>
              <a:noFill/>
            </a:ln>
            <a:effectLst/>
          </c:spPr>
          <c:invertIfNegative val="0"/>
          <c:cat>
            <c:strRef>
              <c:f>pivot_table!$A$19:$A$23</c:f>
              <c:strCache>
                <c:ptCount val="4"/>
                <c:pt idx="0">
                  <c:v>east</c:v>
                </c:pt>
                <c:pt idx="1">
                  <c:v>north</c:v>
                </c:pt>
                <c:pt idx="2">
                  <c:v>south</c:v>
                </c:pt>
                <c:pt idx="3">
                  <c:v>west</c:v>
                </c:pt>
              </c:strCache>
            </c:strRef>
          </c:cat>
          <c:val>
            <c:numRef>
              <c:f>pivot_table!$B$19:$B$23</c:f>
              <c:numCache>
                <c:formatCode>General</c:formatCode>
                <c:ptCount val="4"/>
                <c:pt idx="0">
                  <c:v>36476100</c:v>
                </c:pt>
                <c:pt idx="1">
                  <c:v>43784350</c:v>
                </c:pt>
                <c:pt idx="2">
                  <c:v>36604400</c:v>
                </c:pt>
                <c:pt idx="3">
                  <c:v>5404150</c:v>
                </c:pt>
              </c:numCache>
            </c:numRef>
          </c:val>
          <c:extLst>
            <c:ext xmlns:c16="http://schemas.microsoft.com/office/drawing/2014/chart" uri="{C3380CC4-5D6E-409C-BE32-E72D297353CC}">
              <c16:uniqueId val="{00000003-B921-44AC-8D64-AA7E38634053}"/>
            </c:ext>
          </c:extLst>
        </c:ser>
        <c:dLbls>
          <c:showLegendKey val="0"/>
          <c:showVal val="0"/>
          <c:showCatName val="0"/>
          <c:showSerName val="0"/>
          <c:showPercent val="0"/>
          <c:showBubbleSize val="0"/>
        </c:dLbls>
        <c:gapWidth val="219"/>
        <c:overlap val="-27"/>
        <c:axId val="1764745008"/>
        <c:axId val="1764744528"/>
      </c:barChart>
      <c:catAx>
        <c:axId val="176474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744528"/>
        <c:crosses val="autoZero"/>
        <c:auto val="1"/>
        <c:lblAlgn val="ctr"/>
        <c:lblOffset val="100"/>
        <c:noMultiLvlLbl val="0"/>
      </c:catAx>
      <c:valAx>
        <c:axId val="1764744528"/>
        <c:scaling>
          <c:orientation val="minMax"/>
        </c:scaling>
        <c:delete val="1"/>
        <c:axPos val="l"/>
        <c:numFmt formatCode="General" sourceLinked="1"/>
        <c:majorTickMark val="none"/>
        <c:minorTickMark val="none"/>
        <c:tickLblPos val="nextTo"/>
        <c:crossAx val="176474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[dashboard-project.xlsx]pivot_table!PivotTable26</c:name>
    <c:fmtId val="10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7"/>
      </c:pivotFmt>
      <c:pivotFmt>
        <c:idx val="8"/>
      </c:pivotFmt>
      <c:pivotFmt>
        <c:idx val="9"/>
        <c:dLbl>
          <c:idx val="0"/>
          <c:layout>
            <c:manualLayout>
              <c:x val="-0.2331485616536739"/>
              <c:y val="0.119223035717026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manualLayout>
          <c:layoutTarget val="inner"/>
          <c:xMode val="edge"/>
          <c:yMode val="edge"/>
          <c:x val="1.9431988041853521E-2"/>
          <c:y val="3.8986354775828458E-2"/>
          <c:w val="0.90690317715810387"/>
          <c:h val="0.96083022516922245"/>
        </c:manualLayout>
      </c:layout>
      <c:pieChart>
        <c:varyColors val="1"/>
        <c:ser>
          <c:idx val="0"/>
          <c:order val="0"/>
          <c:tx>
            <c:strRef>
              <c:f>pivot_table!$B$43</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9F4-4D85-B97B-CA202A8E8431}"/>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69F4-4D85-B97B-CA202A8E8431}"/>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69F4-4D85-B97B-CA202A8E84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pivot_table!$A$44:$A$47</c:f>
              <c:strCache>
                <c:ptCount val="3"/>
                <c:pt idx="0">
                  <c:v>nishant kumar bhadani</c:v>
                </c:pt>
                <c:pt idx="1">
                  <c:v>aniket kumar</c:v>
                </c:pt>
                <c:pt idx="2">
                  <c:v>dibya maity</c:v>
                </c:pt>
              </c:strCache>
            </c:strRef>
          </c:cat>
          <c:val>
            <c:numRef>
              <c:f>pivot_table!$B$44:$B$47</c:f>
              <c:numCache>
                <c:formatCode>General</c:formatCode>
                <c:ptCount val="3"/>
                <c:pt idx="0">
                  <c:v>581</c:v>
                </c:pt>
                <c:pt idx="1">
                  <c:v>527</c:v>
                </c:pt>
                <c:pt idx="2">
                  <c:v>418</c:v>
                </c:pt>
              </c:numCache>
            </c:numRef>
          </c:val>
          <c:extLst>
            <c:ext xmlns:c16="http://schemas.microsoft.com/office/drawing/2014/chart" uri="{C3380CC4-5D6E-409C-BE32-E72D297353CC}">
              <c16:uniqueId val="{00000006-69F4-4D85-B97B-CA202A8E8431}"/>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[dashboard-project.xlsx]pivot_table!PivotTable22</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pivot_table!$B$25</c:f>
              <c:strCache>
                <c:ptCount val="1"/>
                <c:pt idx="0">
                  <c:v>Total</c:v>
                </c:pt>
              </c:strCache>
            </c:strRef>
          </c:tx>
          <c:spPr>
            <a:solidFill>
              <a:schemeClr val="accent1"/>
            </a:solidFill>
            <a:ln>
              <a:noFill/>
            </a:ln>
            <a:effectLst/>
          </c:spPr>
          <c:invertIfNegative val="0"/>
          <c:cat>
            <c:strRef>
              <c:f>pivot_table!$A$26:$A$29</c:f>
              <c:strCache>
                <c:ptCount val="3"/>
                <c:pt idx="0">
                  <c:v>keyboard</c:v>
                </c:pt>
                <c:pt idx="1">
                  <c:v>laptop</c:v>
                </c:pt>
                <c:pt idx="2">
                  <c:v>mouse</c:v>
                </c:pt>
              </c:strCache>
            </c:strRef>
          </c:cat>
          <c:val>
            <c:numRef>
              <c:f>pivot_table!$B$26:$B$29</c:f>
              <c:numCache>
                <c:formatCode>General</c:formatCode>
                <c:ptCount val="3"/>
                <c:pt idx="0">
                  <c:v>2192</c:v>
                </c:pt>
                <c:pt idx="1">
                  <c:v>1847</c:v>
                </c:pt>
                <c:pt idx="2">
                  <c:v>1973</c:v>
                </c:pt>
              </c:numCache>
            </c:numRef>
          </c:val>
          <c:extLst>
            <c:ext xmlns:c16="http://schemas.microsoft.com/office/drawing/2014/chart" uri="{C3380CC4-5D6E-409C-BE32-E72D297353CC}">
              <c16:uniqueId val="{00000002-A6E8-476F-A53F-6036E778C673}"/>
            </c:ext>
          </c:extLst>
        </c:ser>
        <c:dLbls>
          <c:showLegendKey val="0"/>
          <c:showVal val="0"/>
          <c:showCatName val="0"/>
          <c:showSerName val="0"/>
          <c:showPercent val="0"/>
          <c:showBubbleSize val="0"/>
        </c:dLbls>
        <c:gapWidth val="182"/>
        <c:axId val="2108611392"/>
        <c:axId val="2108596512"/>
      </c:barChart>
      <c:catAx>
        <c:axId val="210861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596512"/>
        <c:crosses val="autoZero"/>
        <c:auto val="1"/>
        <c:lblAlgn val="ctr"/>
        <c:lblOffset val="100"/>
        <c:noMultiLvlLbl val="0"/>
      </c:catAx>
      <c:valAx>
        <c:axId val="2108596512"/>
        <c:scaling>
          <c:orientation val="minMax"/>
        </c:scaling>
        <c:delete val="1"/>
        <c:axPos val="b"/>
        <c:numFmt formatCode="General" sourceLinked="1"/>
        <c:majorTickMark val="none"/>
        <c:minorTickMark val="none"/>
        <c:tickLblPos val="nextTo"/>
        <c:crossAx val="210861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[dashboard-project.xlsx]pivot_table!PivotTable25</c:name>
    <c:fmtId val="5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pivot_table!$B$36</c:f>
              <c:strCache>
                <c:ptCount val="1"/>
                <c:pt idx="0">
                  <c:v>Total</c:v>
                </c:pt>
              </c:strCache>
            </c:strRef>
          </c:tx>
          <c:spPr>
            <a:solidFill>
              <a:schemeClr val="accent1"/>
            </a:solidFill>
            <a:ln>
              <a:noFill/>
            </a:ln>
            <a:effectLst/>
          </c:spPr>
          <c:invertIfNegative val="0"/>
          <c:cat>
            <c:strRef>
              <c:f>pivot_table!$A$37:$A$40</c:f>
              <c:strCache>
                <c:ptCount val="3"/>
                <c:pt idx="0">
                  <c:v>keyboard</c:v>
                </c:pt>
                <c:pt idx="1">
                  <c:v>mouse</c:v>
                </c:pt>
                <c:pt idx="2">
                  <c:v>laptop</c:v>
                </c:pt>
              </c:strCache>
            </c:strRef>
          </c:cat>
          <c:val>
            <c:numRef>
              <c:f>pivot_table!$B$37:$B$40</c:f>
              <c:numCache>
                <c:formatCode>General</c:formatCode>
                <c:ptCount val="3"/>
                <c:pt idx="0">
                  <c:v>2192</c:v>
                </c:pt>
                <c:pt idx="1">
                  <c:v>1973</c:v>
                </c:pt>
                <c:pt idx="2">
                  <c:v>1847</c:v>
                </c:pt>
              </c:numCache>
            </c:numRef>
          </c:val>
          <c:extLst>
            <c:ext xmlns:c16="http://schemas.microsoft.com/office/drawing/2014/chart" uri="{C3380CC4-5D6E-409C-BE32-E72D297353CC}">
              <c16:uniqueId val="{00000003-86A3-4785-BEB6-AA21C6FAA8B7}"/>
            </c:ext>
          </c:extLst>
        </c:ser>
        <c:dLbls>
          <c:showLegendKey val="0"/>
          <c:showVal val="0"/>
          <c:showCatName val="0"/>
          <c:showSerName val="0"/>
          <c:showPercent val="0"/>
          <c:showBubbleSize val="0"/>
        </c:dLbls>
        <c:gapWidth val="219"/>
        <c:overlap val="-27"/>
        <c:axId val="1789025376"/>
        <c:axId val="1789023936"/>
      </c:barChart>
      <c:catAx>
        <c:axId val="178902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023936"/>
        <c:crosses val="autoZero"/>
        <c:auto val="1"/>
        <c:lblAlgn val="ctr"/>
        <c:lblOffset val="100"/>
        <c:noMultiLvlLbl val="0"/>
      </c:catAx>
      <c:valAx>
        <c:axId val="178902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02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[dashboard-project.xlsx]pivot_table!PivotTable20</c:name>
    <c:fmtId val="29"/>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
          <c:w val="0.93888888888888888"/>
          <c:h val="0.8416746864975212"/>
        </c:manualLayout>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none"/>
          </c:marker>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General</c:formatCode>
                <c:ptCount val="12"/>
                <c:pt idx="0">
                  <c:v>7678100</c:v>
                </c:pt>
                <c:pt idx="1">
                  <c:v>10457850</c:v>
                </c:pt>
                <c:pt idx="2">
                  <c:v>10581800</c:v>
                </c:pt>
                <c:pt idx="3">
                  <c:v>12198450</c:v>
                </c:pt>
                <c:pt idx="4">
                  <c:v>11455700</c:v>
                </c:pt>
                <c:pt idx="5">
                  <c:v>8817200</c:v>
                </c:pt>
                <c:pt idx="6">
                  <c:v>8919600</c:v>
                </c:pt>
                <c:pt idx="7">
                  <c:v>13379450</c:v>
                </c:pt>
                <c:pt idx="8">
                  <c:v>8363750</c:v>
                </c:pt>
                <c:pt idx="9">
                  <c:v>10734650</c:v>
                </c:pt>
                <c:pt idx="10">
                  <c:v>9498700</c:v>
                </c:pt>
                <c:pt idx="11">
                  <c:v>10183750</c:v>
                </c:pt>
              </c:numCache>
            </c:numRef>
          </c:val>
          <c:smooth val="0"/>
          <c:extLst>
            <c:ext xmlns:c16="http://schemas.microsoft.com/office/drawing/2014/chart" uri="{C3380CC4-5D6E-409C-BE32-E72D297353CC}">
              <c16:uniqueId val="{00000000-926A-402E-8C12-30AF4B0FB956}"/>
            </c:ext>
          </c:extLst>
        </c:ser>
        <c:dLbls>
          <c:showLegendKey val="0"/>
          <c:showVal val="0"/>
          <c:showCatName val="0"/>
          <c:showSerName val="0"/>
          <c:showPercent val="0"/>
          <c:showBubbleSize val="0"/>
        </c:dLbls>
        <c:smooth val="0"/>
        <c:axId val="1779170608"/>
        <c:axId val="1779168208"/>
      </c:lineChart>
      <c:catAx>
        <c:axId val="177917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68208"/>
        <c:crosses val="autoZero"/>
        <c:auto val="1"/>
        <c:lblAlgn val="ctr"/>
        <c:lblOffset val="100"/>
        <c:noMultiLvlLbl val="0"/>
      </c:catAx>
      <c:valAx>
        <c:axId val="1779168208"/>
        <c:scaling>
          <c:orientation val="minMax"/>
        </c:scaling>
        <c:delete val="1"/>
        <c:axPos val="l"/>
        <c:numFmt formatCode="General" sourceLinked="1"/>
        <c:majorTickMark val="none"/>
        <c:minorTickMark val="none"/>
        <c:tickLblPos val="nextTo"/>
        <c:crossAx val="177917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[dashboard-project.xlsx]pivot_table!PivotTable25</c:name>
    <c:fmtId val="10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pivot_table!$B$36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385-430E-8F88-E286BAE29C0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385-430E-8F88-E286BAE29C0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385-430E-8F88-E286BAE29C0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pivot_table!$A$37:$A$40</c:f>
              <c:strCache>
                <c:ptCount val="3"/>
                <c:pt idx="0">
                  <c:v>keyboard</c:v>
                </c:pt>
                <c:pt idx="1">
                  <c:v>mouse</c:v>
                </c:pt>
                <c:pt idx="2">
                  <c:v>laptop</c:v>
                </c:pt>
              </c:strCache>
            </c:strRef>
          </c:cat>
          <c:val>
            <c:numRef>
              <c:f>pivot_table!$B$37:$B$40</c:f>
              <c:numCache>
                <c:formatCode>General</c:formatCode>
                <c:ptCount val="3"/>
                <c:pt idx="0">
                  <c:v>2192</c:v>
                </c:pt>
                <c:pt idx="1">
                  <c:v>1973</c:v>
                </c:pt>
                <c:pt idx="2">
                  <c:v>1847</c:v>
                </c:pt>
              </c:numCache>
            </c:numRef>
          </c:val>
          <c:extLst>
            <c:ext xmlns:c16="http://schemas.microsoft.com/office/drawing/2014/chart" uri="{C3380CC4-5D6E-409C-BE32-E72D297353CC}">
              <c16:uniqueId val="{00000000-F531-4FCD-AA66-8DF1D43A470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[dashboard-project.xlsx]pivot_table!PivotTable26</c:name>
    <c:fmtId val="10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8.7700468243408033E-2"/>
          <c:y val="0"/>
          <c:w val="0.50285545010122634"/>
          <c:h val="1"/>
        </c:manualLayout>
      </c:layout>
      <c:pieChart>
        <c:varyColors val="1"/>
        <c:ser>
          <c:idx val="0"/>
          <c:order val="0"/>
          <c:tx>
            <c:strRef>
              <c:f>pivot_table!$B$43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6D-4570-8FCD-573C4384117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6D-4570-8FCD-573C4384117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96D-4570-8FCD-573C43841171}"/>
              </c:ext>
            </c:extLst>
          </c:dPt>
          <c:cat>
            <c:strRef>
              <c:f>pivot_table!$A$44:$A$47</c:f>
              <c:strCache>
                <c:ptCount val="3"/>
                <c:pt idx="0">
                  <c:v>nishant kumar bhadani</c:v>
                </c:pt>
                <c:pt idx="1">
                  <c:v>aniket kumar</c:v>
                </c:pt>
                <c:pt idx="2">
                  <c:v>dibya maity</c:v>
                </c:pt>
              </c:strCache>
            </c:strRef>
          </c:cat>
          <c:val>
            <c:numRef>
              <c:f>pivot_table!$B$44:$B$47</c:f>
              <c:numCache>
                <c:formatCode>General</c:formatCode>
                <c:ptCount val="3"/>
                <c:pt idx="0">
                  <c:v>581</c:v>
                </c:pt>
                <c:pt idx="1">
                  <c:v>527</c:v>
                </c:pt>
                <c:pt idx="2">
                  <c:v>418</c:v>
                </c:pt>
              </c:numCache>
            </c:numRef>
          </c:val>
          <c:extLst>
            <c:ext xmlns:c16="http://schemas.microsoft.com/office/drawing/2014/chart" uri="{C3380CC4-5D6E-409C-BE32-E72D297353CC}">
              <c16:uniqueId val="{00000000-5EF2-4D35-AC4F-EB2B09AE7DA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[dashboard-project.xlsx]pivot_table!PivotTable20</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elete val="1"/>
          </c:dLbls>
          <c:cat>
            <c:strRef>
              <c:f>pivot_table!$A$4:$A$16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pivot_table!$B$4:$B$16</c:f>
              <c:numCache>
                <c:formatCode>General</c:formatCode>
                <c:ptCount val="12"/>
                <c:pt idx="0">
                  <c:v>7678100</c:v>
                </c:pt>
                <c:pt idx="1">
                  <c:v>10457850</c:v>
                </c:pt>
                <c:pt idx="2">
                  <c:v>10581800</c:v>
                </c:pt>
                <c:pt idx="3">
                  <c:v>12198450</c:v>
                </c:pt>
                <c:pt idx="4">
                  <c:v>11455700</c:v>
                </c:pt>
                <c:pt idx="5">
                  <c:v>8817200</c:v>
                </c:pt>
                <c:pt idx="6">
                  <c:v>8919600</c:v>
                </c:pt>
                <c:pt idx="7">
                  <c:v>13379450</c:v>
                </c:pt>
                <c:pt idx="8">
                  <c:v>8363750</c:v>
                </c:pt>
                <c:pt idx="9">
                  <c:v>10734650</c:v>
                </c:pt>
                <c:pt idx="10">
                  <c:v>9498700</c:v>
                </c:pt>
                <c:pt idx="11">
                  <c:v>10183750</c:v>
                </c:pt>
              </c:numCache>
            </c:numRef>
          </c:val>
          <c:smooth val="0"/>
          <c:extLst>
            <c:ext xmlns:c16="http://schemas.microsoft.com/office/drawing/2014/chart" uri="{C3380CC4-5D6E-409C-BE32-E72D297353CC}">
              <c16:uniqueId val="{00000000-12AE-4EBD-AAAB-3D47C6E1A161}"/>
            </c:ext>
          </c:extLst>
        </c:ser>
        <c:dLbls>
          <c:dLblPos val="ctr"/>
          <c:showLegendKey val="0"/>
          <c:showVal val="1"/>
          <c:showCatName val="0"/>
          <c:showSerName val="0"/>
          <c:showPercent val="0"/>
          <c:showBubbleSize val="0"/>
        </c:dLbls>
        <c:marker val="1"/>
        <c:smooth val="0"/>
        <c:axId val="1779170608"/>
        <c:axId val="1779168208"/>
      </c:lineChart>
      <c:catAx>
        <c:axId val="1779170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168208"/>
        <c:crosses val="autoZero"/>
        <c:auto val="1"/>
        <c:lblAlgn val="ctr"/>
        <c:lblOffset val="100"/>
        <c:noMultiLvlLbl val="0"/>
      </c:catAx>
      <c:valAx>
        <c:axId val="1779168208"/>
        <c:scaling>
          <c:orientation val="minMax"/>
        </c:scaling>
        <c:delete val="1"/>
        <c:axPos val="l"/>
        <c:numFmt formatCode="General" sourceLinked="1"/>
        <c:majorTickMark val="none"/>
        <c:minorTickMark val="none"/>
        <c:tickLblPos val="nextTo"/>
        <c:crossAx val="177917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[dashboard-project.xlsx]pivot_table!PivotTable22</c:name>
    <c:fmtId val="54"/>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2"/>
            </a:solidFill>
            <a:miter lim="800000"/>
          </a:ln>
          <a:effectLst/>
        </c:spPr>
        <c:marker>
          <c:spPr>
            <a:noFill/>
            <a:ln w="19050" cap="rnd">
              <a:solidFill>
                <a:schemeClr val="accent2"/>
              </a:solidFill>
              <a:round/>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2"/>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pivot_table!$B$25</c:f>
              <c:strCache>
                <c:ptCount val="1"/>
                <c:pt idx="0">
                  <c:v>Total</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pivot_table!$A$26:$A$29</c:f>
              <c:strCache>
                <c:ptCount val="3"/>
                <c:pt idx="0">
                  <c:v>keyboard</c:v>
                </c:pt>
                <c:pt idx="1">
                  <c:v>laptop</c:v>
                </c:pt>
                <c:pt idx="2">
                  <c:v>mouse</c:v>
                </c:pt>
              </c:strCache>
            </c:strRef>
          </c:cat>
          <c:val>
            <c:numRef>
              <c:f>pivot_table!$B$26:$B$29</c:f>
              <c:numCache>
                <c:formatCode>General</c:formatCode>
                <c:ptCount val="3"/>
                <c:pt idx="0">
                  <c:v>2192</c:v>
                </c:pt>
                <c:pt idx="1">
                  <c:v>1847</c:v>
                </c:pt>
                <c:pt idx="2">
                  <c:v>1973</c:v>
                </c:pt>
              </c:numCache>
            </c:numRef>
          </c:val>
          <c:extLst>
            <c:ext xmlns:c16="http://schemas.microsoft.com/office/drawing/2014/chart" uri="{C3380CC4-5D6E-409C-BE32-E72D297353CC}">
              <c16:uniqueId val="{00000001-F54D-4036-9208-89A40C8E8E2D}"/>
            </c:ext>
          </c:extLst>
        </c:ser>
        <c:dLbls>
          <c:showLegendKey val="0"/>
          <c:showVal val="0"/>
          <c:showCatName val="0"/>
          <c:showSerName val="0"/>
          <c:showPercent val="0"/>
          <c:showBubbleSize val="0"/>
        </c:dLbls>
        <c:gapWidth val="227"/>
        <c:overlap val="-48"/>
        <c:axId val="2108611392"/>
        <c:axId val="2108596512"/>
      </c:barChart>
      <c:catAx>
        <c:axId val="21086113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8596512"/>
        <c:crosses val="autoZero"/>
        <c:auto val="1"/>
        <c:lblAlgn val="ctr"/>
        <c:lblOffset val="100"/>
        <c:noMultiLvlLbl val="0"/>
      </c:catAx>
      <c:valAx>
        <c:axId val="2108596512"/>
        <c:scaling>
          <c:orientation val="minMax"/>
        </c:scaling>
        <c:delete val="1"/>
        <c:axPos val="b"/>
        <c:numFmt formatCode="General" sourceLinked="1"/>
        <c:majorTickMark val="none"/>
        <c:minorTickMark val="none"/>
        <c:tickLblPos val="nextTo"/>
        <c:crossAx val="210861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[dashboard-project.xlsx]pivot_table!PivotTable21</c:name>
    <c:fmtId val="4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pPr>
            <a:solidFill>
              <a:schemeClr val="lt1"/>
            </a:solidFill>
            <a:ln w="15875">
              <a:solidFill>
                <a:schemeClr val="accent2"/>
              </a:solidFill>
              <a:round/>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
              <c:y val="9.54495513642185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2485076849177875E-17"/>
              <c:y val="-1.4496734419827096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4083162917518746E-3"/>
              <c:y val="1.9234877617042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7.020997375328173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6.2485076849177875E-17"/>
              <c:y val="9.54495513642188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6.2485076849177875E-17"/>
              <c:y val="1.9234877617042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3.4083162917519371E-3"/>
              <c:y val="9.544955136421878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6.8166325835038117E-3"/>
              <c:y val="9.54495513642189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6.8166325835037492E-3"/>
              <c:y val="-1.4496734419824873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layout>
            <c:manualLayout>
              <c:x val="-3.4083162917519371E-3"/>
              <c:y val="1.92348776170420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dLbl>
          <c:idx val="0"/>
          <c:layout>
            <c:manualLayout>
              <c:x val="-3.4083162917519371E-3"/>
              <c:y val="1.92348776170420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3.4083162917519371E-3"/>
              <c:y val="9.54495513642189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14103988535173E-2"/>
          <c:y val="0.1137459561740829"/>
          <c:w val="0.93888888888888888"/>
          <c:h val="0.69252578892754679"/>
        </c:manualLayout>
      </c:layout>
      <c:barChart>
        <c:barDir val="col"/>
        <c:grouping val="clustered"/>
        <c:varyColors val="0"/>
        <c:ser>
          <c:idx val="0"/>
          <c:order val="0"/>
          <c:tx>
            <c:strRef>
              <c:f>pivot_table!$B$18</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9-262B-41C7-B52B-8802581261A9}"/>
              </c:ext>
            </c:extLst>
          </c:dPt>
          <c:dPt>
            <c:idx val="1"/>
            <c:invertIfNegative val="0"/>
            <c:bubble3D val="0"/>
            <c:extLst>
              <c:ext xmlns:c16="http://schemas.microsoft.com/office/drawing/2014/chart" uri="{C3380CC4-5D6E-409C-BE32-E72D297353CC}">
                <c16:uniqueId val="{00000000-F1BE-4615-9A17-3D7F8FC7B220}"/>
              </c:ext>
            </c:extLst>
          </c:dPt>
          <c:dPt>
            <c:idx val="2"/>
            <c:invertIfNegative val="0"/>
            <c:bubble3D val="0"/>
            <c:extLst>
              <c:ext xmlns:c16="http://schemas.microsoft.com/office/drawing/2014/chart" uri="{C3380CC4-5D6E-409C-BE32-E72D297353CC}">
                <c16:uniqueId val="{00000001-F1BE-4615-9A17-3D7F8FC7B220}"/>
              </c:ext>
            </c:extLst>
          </c:dPt>
          <c:dPt>
            <c:idx val="3"/>
            <c:invertIfNegative val="0"/>
            <c:bubble3D val="0"/>
            <c:extLst>
              <c:ext xmlns:c16="http://schemas.microsoft.com/office/drawing/2014/chart" uri="{C3380CC4-5D6E-409C-BE32-E72D297353CC}">
                <c16:uniqueId val="{00000002-F1BE-4615-9A17-3D7F8FC7B220}"/>
              </c:ext>
            </c:extLst>
          </c:dPt>
          <c:dLbls>
            <c:dLbl>
              <c:idx val="0"/>
              <c:layout>
                <c:manualLayout>
                  <c:x val="-3.4083162917519371E-3"/>
                  <c:y val="1.92348776170420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62B-41C7-B52B-8802581261A9}"/>
                </c:ext>
              </c:extLst>
            </c:dLbl>
            <c:dLbl>
              <c:idx val="1"/>
              <c:layout>
                <c:manualLayout>
                  <c:x val="-3.4083162917519371E-3"/>
                  <c:y val="1.923487761704204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1BE-4615-9A17-3D7F8FC7B220}"/>
                </c:ext>
              </c:extLst>
            </c:dLbl>
            <c:dLbl>
              <c:idx val="2"/>
              <c:layout>
                <c:manualLayout>
                  <c:x val="-3.4083162917519371E-3"/>
                  <c:y val="9.544955136421890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BE-4615-9A17-3D7F8FC7B220}"/>
                </c:ext>
              </c:extLst>
            </c:dLbl>
            <c:dLbl>
              <c:idx val="3"/>
              <c:layout>
                <c:manualLayout>
                  <c:x val="-6.8166325835037492E-3"/>
                  <c:y val="-1.4496734419824873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BE-4615-9A17-3D7F8FC7B2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pivot_table!$A$19:$A$23</c:f>
              <c:strCache>
                <c:ptCount val="4"/>
                <c:pt idx="0">
                  <c:v>east</c:v>
                </c:pt>
                <c:pt idx="1">
                  <c:v>north</c:v>
                </c:pt>
                <c:pt idx="2">
                  <c:v>south</c:v>
                </c:pt>
                <c:pt idx="3">
                  <c:v>west</c:v>
                </c:pt>
              </c:strCache>
            </c:strRef>
          </c:cat>
          <c:val>
            <c:numRef>
              <c:f>pivot_table!$B$19:$B$23</c:f>
              <c:numCache>
                <c:formatCode>General</c:formatCode>
                <c:ptCount val="4"/>
                <c:pt idx="0">
                  <c:v>36476100</c:v>
                </c:pt>
                <c:pt idx="1">
                  <c:v>43784350</c:v>
                </c:pt>
                <c:pt idx="2">
                  <c:v>36604400</c:v>
                </c:pt>
                <c:pt idx="3">
                  <c:v>5404150</c:v>
                </c:pt>
              </c:numCache>
            </c:numRef>
          </c:val>
          <c:extLst>
            <c:ext xmlns:c16="http://schemas.microsoft.com/office/drawing/2014/chart" uri="{C3380CC4-5D6E-409C-BE32-E72D297353CC}">
              <c16:uniqueId val="{00000008-262B-41C7-B52B-8802581261A9}"/>
            </c:ext>
          </c:extLst>
        </c:ser>
        <c:dLbls>
          <c:dLblPos val="inEnd"/>
          <c:showLegendKey val="0"/>
          <c:showVal val="1"/>
          <c:showCatName val="0"/>
          <c:showSerName val="0"/>
          <c:showPercent val="0"/>
          <c:showBubbleSize val="0"/>
        </c:dLbls>
        <c:gapWidth val="267"/>
        <c:overlap val="-43"/>
        <c:axId val="1764745008"/>
        <c:axId val="1764744528"/>
      </c:barChart>
      <c:catAx>
        <c:axId val="176474500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764744528"/>
        <c:crosses val="autoZero"/>
        <c:auto val="1"/>
        <c:lblAlgn val="ctr"/>
        <c:lblOffset val="100"/>
        <c:noMultiLvlLbl val="0"/>
      </c:catAx>
      <c:valAx>
        <c:axId val="1764744528"/>
        <c:scaling>
          <c:orientation val="minMax"/>
        </c:scaling>
        <c:delete val="1"/>
        <c:axPos val="l"/>
        <c:numFmt formatCode="General" sourceLinked="1"/>
        <c:majorTickMark val="none"/>
        <c:minorTickMark val="none"/>
        <c:tickLblPos val="nextTo"/>
        <c:crossAx val="17647450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image" Target="../media/image1.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5</xdr:col>
      <xdr:colOff>33861</xdr:colOff>
      <xdr:row>27</xdr:row>
      <xdr:rowOff>92111</xdr:rowOff>
    </xdr:from>
    <xdr:to>
      <xdr:col>8</xdr:col>
      <xdr:colOff>72570</xdr:colOff>
      <xdr:row>30</xdr:row>
      <xdr:rowOff>167878</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E5FCE8EC-8EC7-F455-AE50-DA92EBED09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39053" y="7213880"/>
              <a:ext cx="6281248" cy="867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148812</xdr:colOff>
      <xdr:row>27</xdr:row>
      <xdr:rowOff>76760</xdr:rowOff>
    </xdr:from>
    <xdr:to>
      <xdr:col>4</xdr:col>
      <xdr:colOff>1973984</xdr:colOff>
      <xdr:row>36</xdr:row>
      <xdr:rowOff>129702</xdr:rowOff>
    </xdr:to>
    <mc:AlternateContent xmlns:mc="http://schemas.openxmlformats.org/markup-compatibility/2006" xmlns:a14="http://schemas.microsoft.com/office/drawing/2010/main">
      <mc:Choice Requires="a14">
        <xdr:graphicFrame macro="">
          <xdr:nvGraphicFramePr>
            <xdr:cNvPr id="15" name="item">
              <a:extLst>
                <a:ext uri="{FF2B5EF4-FFF2-40B4-BE49-F238E27FC236}">
                  <a16:creationId xmlns:a16="http://schemas.microsoft.com/office/drawing/2014/main" id="{713B776D-3EAD-8ECC-81F3-8B3845F4AE07}"/>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373158" y="7198529"/>
              <a:ext cx="1825172" cy="2426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33745</xdr:colOff>
      <xdr:row>31</xdr:row>
      <xdr:rowOff>85532</xdr:rowOff>
    </xdr:from>
    <xdr:to>
      <xdr:col>8</xdr:col>
      <xdr:colOff>36283</xdr:colOff>
      <xdr:row>36</xdr:row>
      <xdr:rowOff>96416</xdr:rowOff>
    </xdr:to>
    <mc:AlternateContent xmlns:mc="http://schemas.openxmlformats.org/markup-compatibility/2006" xmlns:tsle="http://schemas.microsoft.com/office/drawing/2012/timeslicer">
      <mc:Choice Requires="tsle">
        <xdr:graphicFrame macro="">
          <xdr:nvGraphicFramePr>
            <xdr:cNvPr id="16" name="date">
              <a:extLst>
                <a:ext uri="{FF2B5EF4-FFF2-40B4-BE49-F238E27FC236}">
                  <a16:creationId xmlns:a16="http://schemas.microsoft.com/office/drawing/2014/main" id="{23455ACB-BD36-DDAB-A6B3-852EBA66FF3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9338937" y="8262378"/>
              <a:ext cx="6245077" cy="132973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1241485</xdr:colOff>
      <xdr:row>1</xdr:row>
      <xdr:rowOff>192917</xdr:rowOff>
    </xdr:from>
    <xdr:to>
      <xdr:col>4</xdr:col>
      <xdr:colOff>289975</xdr:colOff>
      <xdr:row>8</xdr:row>
      <xdr:rowOff>225778</xdr:rowOff>
    </xdr:to>
    <xdr:graphicFrame macro="">
      <xdr:nvGraphicFramePr>
        <xdr:cNvPr id="21" name="Chart 20">
          <a:extLst>
            <a:ext uri="{FF2B5EF4-FFF2-40B4-BE49-F238E27FC236}">
              <a16:creationId xmlns:a16="http://schemas.microsoft.com/office/drawing/2014/main" id="{AC4DC989-03A0-E436-0423-30C6F2767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517490</xdr:colOff>
      <xdr:row>9</xdr:row>
      <xdr:rowOff>108726</xdr:rowOff>
    </xdr:from>
    <xdr:to>
      <xdr:col>5</xdr:col>
      <xdr:colOff>1467555</xdr:colOff>
      <xdr:row>16</xdr:row>
      <xdr:rowOff>0</xdr:rowOff>
    </xdr:to>
    <xdr:graphicFrame macro="">
      <xdr:nvGraphicFramePr>
        <xdr:cNvPr id="22" name="Chart 21">
          <a:extLst>
            <a:ext uri="{FF2B5EF4-FFF2-40B4-BE49-F238E27FC236}">
              <a16:creationId xmlns:a16="http://schemas.microsoft.com/office/drawing/2014/main" id="{0CD9E6CD-E8C1-8D29-81A7-28E7303B08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1288826</xdr:colOff>
      <xdr:row>9</xdr:row>
      <xdr:rowOff>108238</xdr:rowOff>
    </xdr:from>
    <xdr:to>
      <xdr:col>4</xdr:col>
      <xdr:colOff>244597</xdr:colOff>
      <xdr:row>16</xdr:row>
      <xdr:rowOff>12</xdr:rowOff>
    </xdr:to>
    <xdr:graphicFrame macro="">
      <xdr:nvGraphicFramePr>
        <xdr:cNvPr id="23" name="Chart 22">
          <a:extLst>
            <a:ext uri="{FF2B5EF4-FFF2-40B4-BE49-F238E27FC236}">
              <a16:creationId xmlns:a16="http://schemas.microsoft.com/office/drawing/2014/main" id="{2C3BED9C-FF22-8623-3DCB-CA705D843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532199</xdr:colOff>
      <xdr:row>1</xdr:row>
      <xdr:rowOff>162561</xdr:rowOff>
    </xdr:from>
    <xdr:to>
      <xdr:col>5</xdr:col>
      <xdr:colOff>1479170</xdr:colOff>
      <xdr:row>8</xdr:row>
      <xdr:rowOff>246531</xdr:rowOff>
    </xdr:to>
    <xdr:graphicFrame macro="">
      <xdr:nvGraphicFramePr>
        <xdr:cNvPr id="24" name="Chart 23">
          <a:extLst>
            <a:ext uri="{FF2B5EF4-FFF2-40B4-BE49-F238E27FC236}">
              <a16:creationId xmlns:a16="http://schemas.microsoft.com/office/drawing/2014/main" id="{3CA6059D-A676-8A8F-B5BA-332AA4C3F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1286480</xdr:colOff>
      <xdr:row>16</xdr:row>
      <xdr:rowOff>152688</xdr:rowOff>
    </xdr:from>
    <xdr:to>
      <xdr:col>4</xdr:col>
      <xdr:colOff>235184</xdr:colOff>
      <xdr:row>22</xdr:row>
      <xdr:rowOff>28213</xdr:rowOff>
    </xdr:to>
    <xdr:graphicFrame macro="">
      <xdr:nvGraphicFramePr>
        <xdr:cNvPr id="27" name="Chart 26">
          <a:extLst>
            <a:ext uri="{FF2B5EF4-FFF2-40B4-BE49-F238E27FC236}">
              <a16:creationId xmlns:a16="http://schemas.microsoft.com/office/drawing/2014/main" id="{C078A42C-437B-EAC6-811B-C077505A7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463980</xdr:colOff>
      <xdr:row>16</xdr:row>
      <xdr:rowOff>148252</xdr:rowOff>
    </xdr:from>
    <xdr:to>
      <xdr:col>5</xdr:col>
      <xdr:colOff>1433284</xdr:colOff>
      <xdr:row>22</xdr:row>
      <xdr:rowOff>72570</xdr:rowOff>
    </xdr:to>
    <xdr:graphicFrame macro="">
      <xdr:nvGraphicFramePr>
        <xdr:cNvPr id="28" name="Chart 27">
          <a:extLst>
            <a:ext uri="{FF2B5EF4-FFF2-40B4-BE49-F238E27FC236}">
              <a16:creationId xmlns:a16="http://schemas.microsoft.com/office/drawing/2014/main" id="{D23C84A9-CC88-947B-1501-69095E1AB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144780</xdr:colOff>
      <xdr:row>0</xdr:row>
      <xdr:rowOff>91440</xdr:rowOff>
    </xdr:from>
    <xdr:to>
      <xdr:col>12</xdr:col>
      <xdr:colOff>815340</xdr:colOff>
      <xdr:row>17</xdr:row>
      <xdr:rowOff>236220</xdr:rowOff>
    </xdr:to>
    <xdr:sp macro="" textlink="">
      <xdr:nvSpPr>
        <xdr:cNvPr id="14" name="Rectangle 13">
          <a:extLst>
            <a:ext uri="{FF2B5EF4-FFF2-40B4-BE49-F238E27FC236}">
              <a16:creationId xmlns:a16="http://schemas.microsoft.com/office/drawing/2014/main" id="{4D92B99C-26FC-EF35-CCED-4AA481A9225E}"/>
            </a:ext>
          </a:extLst>
        </xdr:cNvPr>
        <xdr:cNvSpPr/>
      </xdr:nvSpPr>
      <xdr:spPr>
        <a:xfrm>
          <a:off x="144780" y="91440"/>
          <a:ext cx="13784580" cy="467868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228600</xdr:colOff>
      <xdr:row>0</xdr:row>
      <xdr:rowOff>160020</xdr:rowOff>
    </xdr:from>
    <xdr:to>
      <xdr:col>1</xdr:col>
      <xdr:colOff>594360</xdr:colOff>
      <xdr:row>17</xdr:row>
      <xdr:rowOff>152400</xdr:rowOff>
    </xdr:to>
    <xdr:sp macro="" textlink="">
      <xdr:nvSpPr>
        <xdr:cNvPr id="15" name="Rectangle: Rounded Corners 14">
          <a:extLst>
            <a:ext uri="{FF2B5EF4-FFF2-40B4-BE49-F238E27FC236}">
              <a16:creationId xmlns:a16="http://schemas.microsoft.com/office/drawing/2014/main" id="{92456775-76BB-78B8-3B2D-69FA8A030EC6}"/>
            </a:ext>
          </a:extLst>
        </xdr:cNvPr>
        <xdr:cNvSpPr/>
      </xdr:nvSpPr>
      <xdr:spPr>
        <a:xfrm>
          <a:off x="228600" y="160020"/>
          <a:ext cx="1836420" cy="4526280"/>
        </a:xfrm>
        <a:prstGeom prst="roundRect">
          <a:avLst>
            <a:gd name="adj" fmla="val 4589"/>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685800</xdr:colOff>
      <xdr:row>0</xdr:row>
      <xdr:rowOff>167640</xdr:rowOff>
    </xdr:from>
    <xdr:to>
      <xdr:col>12</xdr:col>
      <xdr:colOff>716280</xdr:colOff>
      <xdr:row>5</xdr:row>
      <xdr:rowOff>182880</xdr:rowOff>
    </xdr:to>
    <xdr:sp macro="" textlink="">
      <xdr:nvSpPr>
        <xdr:cNvPr id="16" name="Rectangle: Rounded Corners 15">
          <a:extLst>
            <a:ext uri="{FF2B5EF4-FFF2-40B4-BE49-F238E27FC236}">
              <a16:creationId xmlns:a16="http://schemas.microsoft.com/office/drawing/2014/main" id="{4DD91C2B-D426-493D-2B2A-73F9802F9FE3}"/>
            </a:ext>
          </a:extLst>
        </xdr:cNvPr>
        <xdr:cNvSpPr/>
      </xdr:nvSpPr>
      <xdr:spPr>
        <a:xfrm>
          <a:off x="2156460" y="167640"/>
          <a:ext cx="11673840" cy="1348740"/>
        </a:xfrm>
        <a:prstGeom prst="roundRect">
          <a:avLst>
            <a:gd name="adj" fmla="val 19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678180</xdr:colOff>
      <xdr:row>5</xdr:row>
      <xdr:rowOff>220980</xdr:rowOff>
    </xdr:from>
    <xdr:to>
      <xdr:col>12</xdr:col>
      <xdr:colOff>739140</xdr:colOff>
      <xdr:row>17</xdr:row>
      <xdr:rowOff>167640</xdr:rowOff>
    </xdr:to>
    <xdr:sp macro="" textlink="">
      <xdr:nvSpPr>
        <xdr:cNvPr id="38" name="Rectangle: Rounded Corners 37">
          <a:extLst>
            <a:ext uri="{FF2B5EF4-FFF2-40B4-BE49-F238E27FC236}">
              <a16:creationId xmlns:a16="http://schemas.microsoft.com/office/drawing/2014/main" id="{05B46CAA-F7DB-4760-95B1-C4CFFDC2C237}"/>
            </a:ext>
          </a:extLst>
        </xdr:cNvPr>
        <xdr:cNvSpPr/>
      </xdr:nvSpPr>
      <xdr:spPr>
        <a:xfrm>
          <a:off x="2148840" y="1554480"/>
          <a:ext cx="11704320" cy="3147060"/>
        </a:xfrm>
        <a:prstGeom prst="roundRect">
          <a:avLst>
            <a:gd name="adj" fmla="val 1919"/>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685800</xdr:colOff>
      <xdr:row>0</xdr:row>
      <xdr:rowOff>167640</xdr:rowOff>
    </xdr:from>
    <xdr:to>
      <xdr:col>6</xdr:col>
      <xdr:colOff>625680</xdr:colOff>
      <xdr:row>5</xdr:row>
      <xdr:rowOff>160020</xdr:rowOff>
    </xdr:to>
    <mc:AlternateContent xmlns:mc="http://schemas.openxmlformats.org/markup-compatibility/2006" xmlns:tsle="http://schemas.microsoft.com/office/drawing/2012/timeslicer">
      <mc:Choice Requires="tsle">
        <xdr:graphicFrame macro="">
          <xdr:nvGraphicFramePr>
            <xdr:cNvPr id="39" name="date 1">
              <a:extLst>
                <a:ext uri="{FF2B5EF4-FFF2-40B4-BE49-F238E27FC236}">
                  <a16:creationId xmlns:a16="http://schemas.microsoft.com/office/drawing/2014/main" id="{A786F642-865D-4029-8F75-00EDDC9EF14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156460" y="167640"/>
              <a:ext cx="5731080" cy="13258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335280</xdr:colOff>
      <xdr:row>0</xdr:row>
      <xdr:rowOff>167640</xdr:rowOff>
    </xdr:from>
    <xdr:to>
      <xdr:col>12</xdr:col>
      <xdr:colOff>716280</xdr:colOff>
      <xdr:row>3</xdr:row>
      <xdr:rowOff>114300</xdr:rowOff>
    </xdr:to>
    <mc:AlternateContent xmlns:mc="http://schemas.openxmlformats.org/markup-compatibility/2006" xmlns:a14="http://schemas.microsoft.com/office/drawing/2010/main">
      <mc:Choice Requires="a14">
        <xdr:graphicFrame macro="">
          <xdr:nvGraphicFramePr>
            <xdr:cNvPr id="40" name="region 1">
              <a:extLst>
                <a:ext uri="{FF2B5EF4-FFF2-40B4-BE49-F238E27FC236}">
                  <a16:creationId xmlns:a16="http://schemas.microsoft.com/office/drawing/2014/main" id="{E2554036-0FEC-4C8E-AC75-B5CBE10A6F7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547860" y="167640"/>
              <a:ext cx="428244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678180</xdr:colOff>
      <xdr:row>0</xdr:row>
      <xdr:rowOff>167640</xdr:rowOff>
    </xdr:from>
    <xdr:to>
      <xdr:col>8</xdr:col>
      <xdr:colOff>290565</xdr:colOff>
      <xdr:row>5</xdr:row>
      <xdr:rowOff>167640</xdr:rowOff>
    </xdr:to>
    <mc:AlternateContent xmlns:mc="http://schemas.openxmlformats.org/markup-compatibility/2006" xmlns:a14="http://schemas.microsoft.com/office/drawing/2010/main">
      <mc:Choice Requires="a14">
        <xdr:graphicFrame macro="">
          <xdr:nvGraphicFramePr>
            <xdr:cNvPr id="41" name="item 1">
              <a:extLst>
                <a:ext uri="{FF2B5EF4-FFF2-40B4-BE49-F238E27FC236}">
                  <a16:creationId xmlns:a16="http://schemas.microsoft.com/office/drawing/2014/main" id="{3F50A7F4-2E60-4D4C-860C-1D4FDCF48FCB}"/>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7940040" y="167640"/>
              <a:ext cx="1563105"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441960</xdr:colOff>
      <xdr:row>11</xdr:row>
      <xdr:rowOff>205740</xdr:rowOff>
    </xdr:from>
    <xdr:to>
      <xdr:col>12</xdr:col>
      <xdr:colOff>731520</xdr:colOff>
      <xdr:row>17</xdr:row>
      <xdr:rowOff>121920</xdr:rowOff>
    </xdr:to>
    <xdr:sp macro="" textlink="">
      <xdr:nvSpPr>
        <xdr:cNvPr id="43" name="Rectangle: Rounded Corners 42">
          <a:extLst>
            <a:ext uri="{FF2B5EF4-FFF2-40B4-BE49-F238E27FC236}">
              <a16:creationId xmlns:a16="http://schemas.microsoft.com/office/drawing/2014/main" id="{69B76B57-8639-F106-411D-CA8DDB6551F6}"/>
            </a:ext>
          </a:extLst>
        </xdr:cNvPr>
        <xdr:cNvSpPr/>
      </xdr:nvSpPr>
      <xdr:spPr>
        <a:xfrm>
          <a:off x="9654540" y="3139440"/>
          <a:ext cx="4191000" cy="1516380"/>
        </a:xfrm>
        <a:prstGeom prst="roundRect">
          <a:avLst>
            <a:gd name="adj" fmla="val 259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525780</xdr:colOff>
      <xdr:row>13</xdr:row>
      <xdr:rowOff>30480</xdr:rowOff>
    </xdr:from>
    <xdr:to>
      <xdr:col>12</xdr:col>
      <xdr:colOff>624840</xdr:colOff>
      <xdr:row>17</xdr:row>
      <xdr:rowOff>45720</xdr:rowOff>
    </xdr:to>
    <xdr:graphicFrame macro="">
      <xdr:nvGraphicFramePr>
        <xdr:cNvPr id="42" name="Chart 41">
          <a:extLst>
            <a:ext uri="{FF2B5EF4-FFF2-40B4-BE49-F238E27FC236}">
              <a16:creationId xmlns:a16="http://schemas.microsoft.com/office/drawing/2014/main" id="{F493AEC4-81AC-4C04-B792-721EAF7AF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441960</xdr:colOff>
      <xdr:row>5</xdr:row>
      <xdr:rowOff>228600</xdr:rowOff>
    </xdr:from>
    <xdr:to>
      <xdr:col>12</xdr:col>
      <xdr:colOff>731520</xdr:colOff>
      <xdr:row>11</xdr:row>
      <xdr:rowOff>144780</xdr:rowOff>
    </xdr:to>
    <xdr:sp macro="" textlink="">
      <xdr:nvSpPr>
        <xdr:cNvPr id="48" name="Rectangle: Rounded Corners 47">
          <a:extLst>
            <a:ext uri="{FF2B5EF4-FFF2-40B4-BE49-F238E27FC236}">
              <a16:creationId xmlns:a16="http://schemas.microsoft.com/office/drawing/2014/main" id="{F0FAD7D3-54C8-A33F-3003-3F39A3E66DBE}"/>
            </a:ext>
          </a:extLst>
        </xdr:cNvPr>
        <xdr:cNvSpPr/>
      </xdr:nvSpPr>
      <xdr:spPr>
        <a:xfrm>
          <a:off x="9654540" y="1562100"/>
          <a:ext cx="4191000" cy="1516380"/>
        </a:xfrm>
        <a:prstGeom prst="roundRect">
          <a:avLst>
            <a:gd name="adj" fmla="val 259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518160</xdr:colOff>
      <xdr:row>7</xdr:row>
      <xdr:rowOff>60960</xdr:rowOff>
    </xdr:from>
    <xdr:to>
      <xdr:col>12</xdr:col>
      <xdr:colOff>632460</xdr:colOff>
      <xdr:row>11</xdr:row>
      <xdr:rowOff>60960</xdr:rowOff>
    </xdr:to>
    <xdr:graphicFrame macro="">
      <xdr:nvGraphicFramePr>
        <xdr:cNvPr id="50" name="Chart 49">
          <a:extLst>
            <a:ext uri="{FF2B5EF4-FFF2-40B4-BE49-F238E27FC236}">
              <a16:creationId xmlns:a16="http://schemas.microsoft.com/office/drawing/2014/main" id="{913AAA28-C3B4-45E3-B7B2-23DB3984A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678180</xdr:colOff>
      <xdr:row>5</xdr:row>
      <xdr:rowOff>228600</xdr:rowOff>
    </xdr:from>
    <xdr:to>
      <xdr:col>8</xdr:col>
      <xdr:colOff>381000</xdr:colOff>
      <xdr:row>10</xdr:row>
      <xdr:rowOff>175260</xdr:rowOff>
    </xdr:to>
    <xdr:sp macro="" textlink="">
      <xdr:nvSpPr>
        <xdr:cNvPr id="51" name="Rectangle: Rounded Corners 50">
          <a:extLst>
            <a:ext uri="{FF2B5EF4-FFF2-40B4-BE49-F238E27FC236}">
              <a16:creationId xmlns:a16="http://schemas.microsoft.com/office/drawing/2014/main" id="{EA5E50A8-A6A9-4099-BEE1-E2191B93B3DA}"/>
            </a:ext>
          </a:extLst>
        </xdr:cNvPr>
        <xdr:cNvSpPr/>
      </xdr:nvSpPr>
      <xdr:spPr>
        <a:xfrm>
          <a:off x="2148840" y="1562100"/>
          <a:ext cx="7444740" cy="1280160"/>
        </a:xfrm>
        <a:prstGeom prst="roundRect">
          <a:avLst>
            <a:gd name="adj" fmla="val 259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678180</xdr:colOff>
      <xdr:row>10</xdr:row>
      <xdr:rowOff>236220</xdr:rowOff>
    </xdr:from>
    <xdr:to>
      <xdr:col>8</xdr:col>
      <xdr:colOff>388620</xdr:colOff>
      <xdr:row>17</xdr:row>
      <xdr:rowOff>121920</xdr:rowOff>
    </xdr:to>
    <xdr:sp macro="" textlink="">
      <xdr:nvSpPr>
        <xdr:cNvPr id="52" name="Rectangle: Rounded Corners 51">
          <a:extLst>
            <a:ext uri="{FF2B5EF4-FFF2-40B4-BE49-F238E27FC236}">
              <a16:creationId xmlns:a16="http://schemas.microsoft.com/office/drawing/2014/main" id="{FF2D4D94-C2BE-5633-ABD1-01EEAACBC4B7}"/>
            </a:ext>
          </a:extLst>
        </xdr:cNvPr>
        <xdr:cNvSpPr/>
      </xdr:nvSpPr>
      <xdr:spPr>
        <a:xfrm>
          <a:off x="2148840" y="2903220"/>
          <a:ext cx="7452360" cy="1752600"/>
        </a:xfrm>
        <a:prstGeom prst="roundRect">
          <a:avLst>
            <a:gd name="adj" fmla="val 259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769620</xdr:colOff>
      <xdr:row>12</xdr:row>
      <xdr:rowOff>60960</xdr:rowOff>
    </xdr:from>
    <xdr:to>
      <xdr:col>4</xdr:col>
      <xdr:colOff>655320</xdr:colOff>
      <xdr:row>17</xdr:row>
      <xdr:rowOff>38100</xdr:rowOff>
    </xdr:to>
    <xdr:graphicFrame macro="">
      <xdr:nvGraphicFramePr>
        <xdr:cNvPr id="53" name="Chart 52">
          <a:extLst>
            <a:ext uri="{FF2B5EF4-FFF2-40B4-BE49-F238E27FC236}">
              <a16:creationId xmlns:a16="http://schemas.microsoft.com/office/drawing/2014/main" id="{AF937E29-527E-4D48-801B-DCB2D2449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716280</xdr:colOff>
      <xdr:row>12</xdr:row>
      <xdr:rowOff>60960</xdr:rowOff>
    </xdr:from>
    <xdr:to>
      <xdr:col>6</xdr:col>
      <xdr:colOff>320040</xdr:colOff>
      <xdr:row>17</xdr:row>
      <xdr:rowOff>30480</xdr:rowOff>
    </xdr:to>
    <xdr:graphicFrame macro="">
      <xdr:nvGraphicFramePr>
        <xdr:cNvPr id="55" name="Chart 54">
          <a:extLst>
            <a:ext uri="{FF2B5EF4-FFF2-40B4-BE49-F238E27FC236}">
              <a16:creationId xmlns:a16="http://schemas.microsoft.com/office/drawing/2014/main" id="{EABABF7F-BFF8-4B14-806A-C057F16C0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784860</xdr:colOff>
      <xdr:row>11</xdr:row>
      <xdr:rowOff>22860</xdr:rowOff>
    </xdr:from>
    <xdr:to>
      <xdr:col>2</xdr:col>
      <xdr:colOff>243840</xdr:colOff>
      <xdr:row>12</xdr:row>
      <xdr:rowOff>7620</xdr:rowOff>
    </xdr:to>
    <xdr:sp macro="" textlink="">
      <xdr:nvSpPr>
        <xdr:cNvPr id="56" name="Rectangle 55">
          <a:extLst>
            <a:ext uri="{FF2B5EF4-FFF2-40B4-BE49-F238E27FC236}">
              <a16:creationId xmlns:a16="http://schemas.microsoft.com/office/drawing/2014/main" id="{09AA2AF3-B9C4-9221-6FF4-8326FE1B682B}"/>
            </a:ext>
          </a:extLst>
        </xdr:cNvPr>
        <xdr:cNvSpPr/>
      </xdr:nvSpPr>
      <xdr:spPr>
        <a:xfrm>
          <a:off x="2255520" y="2956560"/>
          <a:ext cx="1348740" cy="2514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solidFill>
                <a:schemeClr val="accent2">
                  <a:lumMod val="50000"/>
                </a:schemeClr>
              </a:solidFill>
            </a:rPr>
            <a:t>SALE BY REGION</a:t>
          </a:r>
        </a:p>
      </xdr:txBody>
    </xdr:sp>
    <xdr:clientData/>
  </xdr:twoCellAnchor>
  <xdr:twoCellAnchor>
    <xdr:from>
      <xdr:col>4</xdr:col>
      <xdr:colOff>716280</xdr:colOff>
      <xdr:row>11</xdr:row>
      <xdr:rowOff>22860</xdr:rowOff>
    </xdr:from>
    <xdr:to>
      <xdr:col>6</xdr:col>
      <xdr:colOff>114300</xdr:colOff>
      <xdr:row>12</xdr:row>
      <xdr:rowOff>7620</xdr:rowOff>
    </xdr:to>
    <xdr:sp macro="" textlink="">
      <xdr:nvSpPr>
        <xdr:cNvPr id="57" name="Rectangle 56">
          <a:extLst>
            <a:ext uri="{FF2B5EF4-FFF2-40B4-BE49-F238E27FC236}">
              <a16:creationId xmlns:a16="http://schemas.microsoft.com/office/drawing/2014/main" id="{155B0C38-3C55-4814-BB6D-B430437395F6}"/>
            </a:ext>
          </a:extLst>
        </xdr:cNvPr>
        <xdr:cNvSpPr/>
      </xdr:nvSpPr>
      <xdr:spPr>
        <a:xfrm>
          <a:off x="6027420" y="2956560"/>
          <a:ext cx="1348740" cy="2514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solidFill>
                <a:schemeClr val="accent2">
                  <a:lumMod val="50000"/>
                </a:schemeClr>
              </a:solidFill>
            </a:rPr>
            <a:t>TOP</a:t>
          </a:r>
          <a:r>
            <a:rPr lang="en-IN" sz="1200" b="1" baseline="0">
              <a:solidFill>
                <a:schemeClr val="accent2">
                  <a:lumMod val="50000"/>
                </a:schemeClr>
              </a:solidFill>
            </a:rPr>
            <a:t> 3 SALESMAN</a:t>
          </a:r>
          <a:endParaRPr lang="en-IN" sz="1200" b="1">
            <a:solidFill>
              <a:schemeClr val="accent2">
                <a:lumMod val="50000"/>
              </a:schemeClr>
            </a:solidFill>
          </a:endParaRPr>
        </a:p>
      </xdr:txBody>
    </xdr:sp>
    <xdr:clientData/>
  </xdr:twoCellAnchor>
  <xdr:twoCellAnchor>
    <xdr:from>
      <xdr:col>8</xdr:col>
      <xdr:colOff>525780</xdr:colOff>
      <xdr:row>6</xdr:row>
      <xdr:rowOff>15240</xdr:rowOff>
    </xdr:from>
    <xdr:to>
      <xdr:col>10</xdr:col>
      <xdr:colOff>53340</xdr:colOff>
      <xdr:row>7</xdr:row>
      <xdr:rowOff>0</xdr:rowOff>
    </xdr:to>
    <xdr:sp macro="" textlink="">
      <xdr:nvSpPr>
        <xdr:cNvPr id="58" name="Rectangle 57">
          <a:extLst>
            <a:ext uri="{FF2B5EF4-FFF2-40B4-BE49-F238E27FC236}">
              <a16:creationId xmlns:a16="http://schemas.microsoft.com/office/drawing/2014/main" id="{7DB98961-369D-4D28-90FD-B2FFCB8DA311}"/>
            </a:ext>
          </a:extLst>
        </xdr:cNvPr>
        <xdr:cNvSpPr/>
      </xdr:nvSpPr>
      <xdr:spPr>
        <a:xfrm>
          <a:off x="9738360" y="1615440"/>
          <a:ext cx="1478280" cy="2514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solidFill>
                <a:schemeClr val="accent2">
                  <a:lumMod val="50000"/>
                </a:schemeClr>
              </a:solidFill>
            </a:rPr>
            <a:t>SALE</a:t>
          </a:r>
          <a:r>
            <a:rPr lang="en-IN" sz="1200" b="1" baseline="0">
              <a:solidFill>
                <a:schemeClr val="accent2">
                  <a:lumMod val="50000"/>
                </a:schemeClr>
              </a:solidFill>
            </a:rPr>
            <a:t> BY PRODUCTS</a:t>
          </a:r>
          <a:endParaRPr lang="en-IN" sz="1200" b="1">
            <a:solidFill>
              <a:schemeClr val="accent2">
                <a:lumMod val="50000"/>
              </a:schemeClr>
            </a:solidFill>
          </a:endParaRPr>
        </a:p>
      </xdr:txBody>
    </xdr:sp>
    <xdr:clientData/>
  </xdr:twoCellAnchor>
  <xdr:twoCellAnchor>
    <xdr:from>
      <xdr:col>8</xdr:col>
      <xdr:colOff>533400</xdr:colOff>
      <xdr:row>11</xdr:row>
      <xdr:rowOff>259080</xdr:rowOff>
    </xdr:from>
    <xdr:to>
      <xdr:col>9</xdr:col>
      <xdr:colOff>906780</xdr:colOff>
      <xdr:row>12</xdr:row>
      <xdr:rowOff>243840</xdr:rowOff>
    </xdr:to>
    <xdr:sp macro="" textlink="">
      <xdr:nvSpPr>
        <xdr:cNvPr id="59" name="Rectangle 58">
          <a:extLst>
            <a:ext uri="{FF2B5EF4-FFF2-40B4-BE49-F238E27FC236}">
              <a16:creationId xmlns:a16="http://schemas.microsoft.com/office/drawing/2014/main" id="{1E5C292E-70DC-4362-BA8E-2720D0937F78}"/>
            </a:ext>
          </a:extLst>
        </xdr:cNvPr>
        <xdr:cNvSpPr/>
      </xdr:nvSpPr>
      <xdr:spPr>
        <a:xfrm>
          <a:off x="9745980" y="3192780"/>
          <a:ext cx="1348740" cy="2514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200" b="1">
              <a:solidFill>
                <a:schemeClr val="accent2">
                  <a:lumMod val="50000"/>
                </a:schemeClr>
              </a:solidFill>
            </a:rPr>
            <a:t>SALE</a:t>
          </a:r>
          <a:r>
            <a:rPr lang="en-IN" sz="1200" b="1" baseline="0">
              <a:solidFill>
                <a:schemeClr val="accent2">
                  <a:lumMod val="50000"/>
                </a:schemeClr>
              </a:solidFill>
            </a:rPr>
            <a:t> BY MONTHS</a:t>
          </a:r>
          <a:endParaRPr lang="en-IN" sz="1200" b="1">
            <a:solidFill>
              <a:schemeClr val="accent2">
                <a:lumMod val="50000"/>
              </a:schemeClr>
            </a:solidFill>
          </a:endParaRPr>
        </a:p>
      </xdr:txBody>
    </xdr:sp>
    <xdr:clientData/>
  </xdr:twoCellAnchor>
  <xdr:twoCellAnchor>
    <xdr:from>
      <xdr:col>1</xdr:col>
      <xdr:colOff>762000</xdr:colOff>
      <xdr:row>6</xdr:row>
      <xdr:rowOff>45720</xdr:rowOff>
    </xdr:from>
    <xdr:to>
      <xdr:col>4</xdr:col>
      <xdr:colOff>906780</xdr:colOff>
      <xdr:row>10</xdr:row>
      <xdr:rowOff>99060</xdr:rowOff>
    </xdr:to>
    <xdr:sp macro="" textlink="">
      <xdr:nvSpPr>
        <xdr:cNvPr id="63" name="Rectangle: Rounded Corners 62">
          <a:extLst>
            <a:ext uri="{FF2B5EF4-FFF2-40B4-BE49-F238E27FC236}">
              <a16:creationId xmlns:a16="http://schemas.microsoft.com/office/drawing/2014/main" id="{C417DB80-54A0-29BC-2351-B4D7FA21FB80}"/>
            </a:ext>
          </a:extLst>
        </xdr:cNvPr>
        <xdr:cNvSpPr/>
      </xdr:nvSpPr>
      <xdr:spPr>
        <a:xfrm>
          <a:off x="2232660" y="1645920"/>
          <a:ext cx="3985260" cy="1120140"/>
        </a:xfrm>
        <a:prstGeom prst="roundRect">
          <a:avLst>
            <a:gd name="adj" fmla="val 2151"/>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xdr:col>
      <xdr:colOff>1028700</xdr:colOff>
      <xdr:row>7</xdr:row>
      <xdr:rowOff>30480</xdr:rowOff>
    </xdr:from>
    <xdr:to>
      <xdr:col>2</xdr:col>
      <xdr:colOff>830580</xdr:colOff>
      <xdr:row>9</xdr:row>
      <xdr:rowOff>114300</xdr:rowOff>
    </xdr:to>
    <xdr:sp macro="" textlink="">
      <xdr:nvSpPr>
        <xdr:cNvPr id="64" name="Rectangle 63">
          <a:extLst>
            <a:ext uri="{FF2B5EF4-FFF2-40B4-BE49-F238E27FC236}">
              <a16:creationId xmlns:a16="http://schemas.microsoft.com/office/drawing/2014/main" id="{114597F8-FC3D-064D-E03A-E9113F553617}"/>
            </a:ext>
          </a:extLst>
        </xdr:cNvPr>
        <xdr:cNvSpPr/>
      </xdr:nvSpPr>
      <xdr:spPr>
        <a:xfrm>
          <a:off x="2499360" y="1897380"/>
          <a:ext cx="1691640" cy="617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ln>
                <a:solidFill>
                  <a:schemeClr val="tx1"/>
                </a:solidFill>
              </a:ln>
              <a:solidFill>
                <a:schemeClr val="bg1"/>
              </a:solidFill>
              <a:effectLst>
                <a:glow rad="63500">
                  <a:schemeClr val="accent1">
                    <a:satMod val="175000"/>
                    <a:alpha val="40000"/>
                  </a:schemeClr>
                </a:glow>
              </a:effectLst>
              <a:latin typeface="Berlin Sans FB Demi" panose="020E0802020502020306" pitchFamily="34" charset="0"/>
            </a:rPr>
            <a:t>TOTAL AMOUNT</a:t>
          </a:r>
        </a:p>
      </xdr:txBody>
    </xdr:sp>
    <xdr:clientData/>
  </xdr:twoCellAnchor>
  <xdr:twoCellAnchor>
    <xdr:from>
      <xdr:col>1</xdr:col>
      <xdr:colOff>1013460</xdr:colOff>
      <xdr:row>7</xdr:row>
      <xdr:rowOff>259080</xdr:rowOff>
    </xdr:from>
    <xdr:to>
      <xdr:col>2</xdr:col>
      <xdr:colOff>845820</xdr:colOff>
      <xdr:row>9</xdr:row>
      <xdr:rowOff>38100</xdr:rowOff>
    </xdr:to>
    <xdr:sp macro="" textlink="pivot_table!C33">
      <xdr:nvSpPr>
        <xdr:cNvPr id="60" name="Rectangle 59">
          <a:extLst>
            <a:ext uri="{FF2B5EF4-FFF2-40B4-BE49-F238E27FC236}">
              <a16:creationId xmlns:a16="http://schemas.microsoft.com/office/drawing/2014/main" id="{3C9D2EE5-30AE-4536-BCF5-091F33E63A7D}"/>
            </a:ext>
          </a:extLst>
        </xdr:cNvPr>
        <xdr:cNvSpPr/>
      </xdr:nvSpPr>
      <xdr:spPr>
        <a:xfrm>
          <a:off x="2484120" y="2125980"/>
          <a:ext cx="1722120" cy="3124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13ECEE16-6E16-4349-BD4F-BFEC4D8A0217}" type="TxLink">
            <a:rPr lang="en-US" sz="2000" b="1" i="0" u="none" strike="noStrike">
              <a:ln>
                <a:solidFill>
                  <a:schemeClr val="bg1"/>
                </a:solidFill>
              </a:ln>
              <a:solidFill>
                <a:srgbClr val="A82308"/>
              </a:solidFill>
              <a:effectLst>
                <a:glow rad="101600">
                  <a:schemeClr val="accent2">
                    <a:satMod val="175000"/>
                    <a:alpha val="40000"/>
                  </a:schemeClr>
                </a:glow>
              </a:effectLst>
              <a:latin typeface="Calibri"/>
              <a:ea typeface="Calibri"/>
              <a:cs typeface="Calibri"/>
            </a:rPr>
            <a:pPr algn="ctr"/>
            <a:t>12,22,69,000</a:t>
          </a:fld>
          <a:endParaRPr lang="en-IN" sz="1600" b="1">
            <a:ln>
              <a:solidFill>
                <a:schemeClr val="bg1"/>
              </a:solidFill>
            </a:ln>
            <a:solidFill>
              <a:srgbClr val="A82308"/>
            </a:solidFill>
            <a:effectLst>
              <a:glow rad="101600">
                <a:schemeClr val="accent2">
                  <a:satMod val="175000"/>
                  <a:alpha val="40000"/>
                </a:schemeClr>
              </a:glow>
            </a:effectLst>
          </a:endParaRPr>
        </a:p>
      </xdr:txBody>
    </xdr:sp>
    <xdr:clientData/>
  </xdr:twoCellAnchor>
  <xdr:twoCellAnchor>
    <xdr:from>
      <xdr:col>2</xdr:col>
      <xdr:colOff>891540</xdr:colOff>
      <xdr:row>7</xdr:row>
      <xdr:rowOff>30480</xdr:rowOff>
    </xdr:from>
    <xdr:to>
      <xdr:col>4</xdr:col>
      <xdr:colOff>632460</xdr:colOff>
      <xdr:row>9</xdr:row>
      <xdr:rowOff>114300</xdr:rowOff>
    </xdr:to>
    <xdr:sp macro="" textlink="">
      <xdr:nvSpPr>
        <xdr:cNvPr id="65" name="Rectangle 64">
          <a:extLst>
            <a:ext uri="{FF2B5EF4-FFF2-40B4-BE49-F238E27FC236}">
              <a16:creationId xmlns:a16="http://schemas.microsoft.com/office/drawing/2014/main" id="{F4848E4E-0ABE-4DF0-BB1F-471867FF7943}"/>
            </a:ext>
          </a:extLst>
        </xdr:cNvPr>
        <xdr:cNvSpPr/>
      </xdr:nvSpPr>
      <xdr:spPr>
        <a:xfrm>
          <a:off x="4251960" y="1897380"/>
          <a:ext cx="1691640" cy="61722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ln>
                <a:solidFill>
                  <a:schemeClr val="tx1"/>
                </a:solidFill>
              </a:ln>
              <a:solidFill>
                <a:schemeClr val="bg1"/>
              </a:solidFill>
              <a:effectLst>
                <a:glow rad="63500">
                  <a:schemeClr val="accent1">
                    <a:satMod val="175000"/>
                    <a:alpha val="40000"/>
                  </a:schemeClr>
                </a:glow>
              </a:effectLst>
              <a:latin typeface="Berlin Sans FB Demi" panose="020E0802020502020306" pitchFamily="34" charset="0"/>
            </a:rPr>
            <a:t>TOTAL SALE</a:t>
          </a:r>
        </a:p>
      </xdr:txBody>
    </xdr:sp>
    <xdr:clientData/>
  </xdr:twoCellAnchor>
  <xdr:twoCellAnchor>
    <xdr:from>
      <xdr:col>3</xdr:col>
      <xdr:colOff>68580</xdr:colOff>
      <xdr:row>8</xdr:row>
      <xdr:rowOff>7620</xdr:rowOff>
    </xdr:from>
    <xdr:to>
      <xdr:col>4</xdr:col>
      <xdr:colOff>441960</xdr:colOff>
      <xdr:row>9</xdr:row>
      <xdr:rowOff>15240</xdr:rowOff>
    </xdr:to>
    <xdr:sp macro="" textlink="pivot_table!C38">
      <xdr:nvSpPr>
        <xdr:cNvPr id="62" name="Rectangle 61">
          <a:extLst>
            <a:ext uri="{FF2B5EF4-FFF2-40B4-BE49-F238E27FC236}">
              <a16:creationId xmlns:a16="http://schemas.microsoft.com/office/drawing/2014/main" id="{9D1ABF4A-2659-4106-A51C-88B2AE10F318}"/>
            </a:ext>
          </a:extLst>
        </xdr:cNvPr>
        <xdr:cNvSpPr/>
      </xdr:nvSpPr>
      <xdr:spPr>
        <a:xfrm>
          <a:off x="4404360" y="2141220"/>
          <a:ext cx="1348740" cy="2743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489D0415-6642-447F-8CFA-688AE20ED79B}" type="TxLink">
            <a:rPr lang="en-US" sz="2000" b="1" i="0" u="none" strike="noStrike">
              <a:ln>
                <a:solidFill>
                  <a:schemeClr val="bg1"/>
                </a:solidFill>
              </a:ln>
              <a:solidFill>
                <a:srgbClr val="A82308"/>
              </a:solidFill>
              <a:effectLst>
                <a:glow rad="101600">
                  <a:schemeClr val="accent2">
                    <a:lumMod val="60000"/>
                    <a:lumOff val="40000"/>
                    <a:alpha val="60000"/>
                  </a:schemeClr>
                </a:glow>
              </a:effectLst>
              <a:latin typeface="Calibri"/>
              <a:ea typeface="Calibri"/>
              <a:cs typeface="Calibri"/>
            </a:rPr>
            <a:pPr algn="ctr"/>
            <a:t>6012</a:t>
          </a:fld>
          <a:endParaRPr lang="en-IN" sz="1600" b="1" i="0" u="none" strike="noStrike">
            <a:ln>
              <a:solidFill>
                <a:schemeClr val="bg1"/>
              </a:solidFill>
            </a:ln>
            <a:solidFill>
              <a:srgbClr val="A82308"/>
            </a:solidFill>
            <a:effectLst>
              <a:glow rad="101600">
                <a:schemeClr val="accent2">
                  <a:lumMod val="60000"/>
                  <a:lumOff val="40000"/>
                  <a:alpha val="60000"/>
                </a:schemeClr>
              </a:glow>
            </a:effectLst>
            <a:latin typeface="Calibri"/>
            <a:ea typeface="Calibri"/>
            <a:cs typeface="Calibri"/>
          </a:endParaRPr>
        </a:p>
      </xdr:txBody>
    </xdr:sp>
    <xdr:clientData/>
  </xdr:twoCellAnchor>
  <xdr:twoCellAnchor>
    <xdr:from>
      <xdr:col>5</xdr:col>
      <xdr:colOff>182880</xdr:colOff>
      <xdr:row>6</xdr:row>
      <xdr:rowOff>160020</xdr:rowOff>
    </xdr:from>
    <xdr:to>
      <xdr:col>8</xdr:col>
      <xdr:colOff>190500</xdr:colOff>
      <xdr:row>8</xdr:row>
      <xdr:rowOff>15240</xdr:rowOff>
    </xdr:to>
    <xdr:sp macro="" textlink="">
      <xdr:nvSpPr>
        <xdr:cNvPr id="66" name="Rectangle 65">
          <a:extLst>
            <a:ext uri="{FF2B5EF4-FFF2-40B4-BE49-F238E27FC236}">
              <a16:creationId xmlns:a16="http://schemas.microsoft.com/office/drawing/2014/main" id="{EB80FD9D-640A-43D5-D1DD-A108EF2AEE75}"/>
            </a:ext>
          </a:extLst>
        </xdr:cNvPr>
        <xdr:cNvSpPr/>
      </xdr:nvSpPr>
      <xdr:spPr>
        <a:xfrm>
          <a:off x="6469380" y="1760220"/>
          <a:ext cx="2933700" cy="3886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rgbClr val="7030A0"/>
              </a:solidFill>
            </a:rPr>
            <a:t>MOST</a:t>
          </a:r>
          <a:r>
            <a:rPr lang="en-IN" sz="2000" b="1" baseline="0">
              <a:solidFill>
                <a:srgbClr val="7030A0"/>
              </a:solidFill>
            </a:rPr>
            <a:t> SALEING PRODUCT</a:t>
          </a:r>
          <a:endParaRPr lang="en-IN" sz="2000" b="1">
            <a:solidFill>
              <a:srgbClr val="7030A0"/>
            </a:solidFill>
          </a:endParaRPr>
        </a:p>
      </xdr:txBody>
    </xdr:sp>
    <xdr:clientData/>
  </xdr:twoCellAnchor>
  <xdr:twoCellAnchor>
    <xdr:from>
      <xdr:col>5</xdr:col>
      <xdr:colOff>106680</xdr:colOff>
      <xdr:row>7</xdr:row>
      <xdr:rowOff>259080</xdr:rowOff>
    </xdr:from>
    <xdr:to>
      <xdr:col>8</xdr:col>
      <xdr:colOff>114300</xdr:colOff>
      <xdr:row>9</xdr:row>
      <xdr:rowOff>114300</xdr:rowOff>
    </xdr:to>
    <xdr:sp macro="" textlink="pivot_table!$C$37">
      <xdr:nvSpPr>
        <xdr:cNvPr id="67" name="Rectangle 66">
          <a:extLst>
            <a:ext uri="{FF2B5EF4-FFF2-40B4-BE49-F238E27FC236}">
              <a16:creationId xmlns:a16="http://schemas.microsoft.com/office/drawing/2014/main" id="{82E31188-453C-4276-BE1F-4D1AC7C61CF8}"/>
            </a:ext>
          </a:extLst>
        </xdr:cNvPr>
        <xdr:cNvSpPr/>
      </xdr:nvSpPr>
      <xdr:spPr>
        <a:xfrm>
          <a:off x="6393180" y="2125980"/>
          <a:ext cx="2933700" cy="3886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5F75E01-A6DD-497A-8B52-D003C7D3A1BF}" type="TxLink">
            <a:rPr lang="en-US" sz="2400" b="1" i="0" u="none" strike="noStrike">
              <a:ln w="12700">
                <a:solidFill>
                  <a:schemeClr val="tx1"/>
                </a:solidFill>
              </a:ln>
              <a:solidFill>
                <a:srgbClr val="FF0000"/>
              </a:solidFill>
              <a:effectLst>
                <a:glow rad="101600">
                  <a:srgbClr val="00B0F0">
                    <a:alpha val="60000"/>
                  </a:srgbClr>
                </a:glow>
              </a:effectLst>
              <a:latin typeface="Cooper Black" panose="0208090404030B020404" pitchFamily="18" charset="0"/>
              <a:ea typeface="Calibri"/>
              <a:cs typeface="Calibri"/>
            </a:rPr>
            <a:pPr algn="ctr"/>
            <a:t>KEYBOARD</a:t>
          </a:fld>
          <a:endParaRPr lang="en-IN" sz="3200" b="1">
            <a:ln w="12700">
              <a:solidFill>
                <a:schemeClr val="tx1"/>
              </a:solidFill>
            </a:ln>
            <a:solidFill>
              <a:srgbClr val="FF0000"/>
            </a:solidFill>
            <a:effectLst>
              <a:glow rad="101600">
                <a:srgbClr val="00B0F0">
                  <a:alpha val="60000"/>
                </a:srgbClr>
              </a:glow>
            </a:effectLst>
            <a:latin typeface="Cooper Black" panose="0208090404030B020404" pitchFamily="18" charset="0"/>
          </a:endParaRPr>
        </a:p>
      </xdr:txBody>
    </xdr:sp>
    <xdr:clientData/>
  </xdr:twoCellAnchor>
  <xdr:twoCellAnchor>
    <xdr:from>
      <xdr:col>0</xdr:col>
      <xdr:colOff>624840</xdr:colOff>
      <xdr:row>1</xdr:row>
      <xdr:rowOff>106680</xdr:rowOff>
    </xdr:from>
    <xdr:to>
      <xdr:col>1</xdr:col>
      <xdr:colOff>175260</xdr:colOff>
      <xdr:row>5</xdr:row>
      <xdr:rowOff>60960</xdr:rowOff>
    </xdr:to>
    <xdr:sp macro="" textlink="">
      <xdr:nvSpPr>
        <xdr:cNvPr id="68" name="Oval 67">
          <a:extLst>
            <a:ext uri="{FF2B5EF4-FFF2-40B4-BE49-F238E27FC236}">
              <a16:creationId xmlns:a16="http://schemas.microsoft.com/office/drawing/2014/main" id="{C61FB5E6-AE79-03D3-3E1E-0D56EEEF5B46}"/>
            </a:ext>
          </a:extLst>
        </xdr:cNvPr>
        <xdr:cNvSpPr/>
      </xdr:nvSpPr>
      <xdr:spPr>
        <a:xfrm>
          <a:off x="624840" y="373380"/>
          <a:ext cx="1021080" cy="1021080"/>
        </a:xfrm>
        <a:prstGeom prst="ellipse">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358140</xdr:colOff>
      <xdr:row>6</xdr:row>
      <xdr:rowOff>106680</xdr:rowOff>
    </xdr:from>
    <xdr:to>
      <xdr:col>1</xdr:col>
      <xdr:colOff>472440</xdr:colOff>
      <xdr:row>7</xdr:row>
      <xdr:rowOff>228600</xdr:rowOff>
    </xdr:to>
    <xdr:sp macro="" textlink="">
      <xdr:nvSpPr>
        <xdr:cNvPr id="70" name="Rectangle 69">
          <a:extLst>
            <a:ext uri="{FF2B5EF4-FFF2-40B4-BE49-F238E27FC236}">
              <a16:creationId xmlns:a16="http://schemas.microsoft.com/office/drawing/2014/main" id="{4CE0A300-821D-C7F0-9C7D-A99B41B96A16}"/>
            </a:ext>
          </a:extLst>
        </xdr:cNvPr>
        <xdr:cNvSpPr/>
      </xdr:nvSpPr>
      <xdr:spPr>
        <a:xfrm>
          <a:off x="358140" y="1706880"/>
          <a:ext cx="1584960" cy="3886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latin typeface="Bahnschrift Light" panose="020B0502040204020203" pitchFamily="34" charset="0"/>
            </a:rPr>
            <a:t>DASHBOARD</a:t>
          </a:r>
          <a:endParaRPr lang="en-IN" sz="1100">
            <a:latin typeface="Bahnschrift Light" panose="020B0502040204020203" pitchFamily="34" charset="0"/>
          </a:endParaRPr>
        </a:p>
      </xdr:txBody>
    </xdr:sp>
    <xdr:clientData/>
  </xdr:twoCellAnchor>
  <xdr:twoCellAnchor>
    <xdr:from>
      <xdr:col>0</xdr:col>
      <xdr:colOff>358140</xdr:colOff>
      <xdr:row>8</xdr:row>
      <xdr:rowOff>114300</xdr:rowOff>
    </xdr:from>
    <xdr:to>
      <xdr:col>1</xdr:col>
      <xdr:colOff>472440</xdr:colOff>
      <xdr:row>17</xdr:row>
      <xdr:rowOff>53340</xdr:rowOff>
    </xdr:to>
    <xdr:sp macro="" textlink="">
      <xdr:nvSpPr>
        <xdr:cNvPr id="71" name="Rectangle 70">
          <a:extLst>
            <a:ext uri="{FF2B5EF4-FFF2-40B4-BE49-F238E27FC236}">
              <a16:creationId xmlns:a16="http://schemas.microsoft.com/office/drawing/2014/main" id="{060DEDD5-4881-0DEB-1B69-E67007348CEB}"/>
            </a:ext>
          </a:extLst>
        </xdr:cNvPr>
        <xdr:cNvSpPr/>
      </xdr:nvSpPr>
      <xdr:spPr>
        <a:xfrm>
          <a:off x="358140" y="2247900"/>
          <a:ext cx="1584960" cy="233934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0" i="0" u="none" strike="noStrike" baseline="0">
              <a:solidFill>
                <a:schemeClr val="lt1"/>
              </a:solidFill>
              <a:latin typeface="+mn-lt"/>
              <a:ea typeface="+mn-ea"/>
              <a:cs typeface="+mn-cs"/>
            </a:rPr>
            <a:t>Dynamic Excel dashboard to visualize sales performance or inventory trends. </a:t>
          </a:r>
        </a:p>
        <a:p>
          <a:pPr algn="l"/>
          <a:endParaRPr lang="en-IN" sz="1200" b="0" i="0" u="none" strike="noStrike" baseline="0">
            <a:solidFill>
              <a:schemeClr val="lt1"/>
            </a:solidFill>
            <a:latin typeface="+mn-lt"/>
            <a:ea typeface="+mn-ea"/>
            <a:cs typeface="+mn-cs"/>
          </a:endParaRPr>
        </a:p>
        <a:p>
          <a:pPr algn="l"/>
          <a:r>
            <a:rPr lang="en-IN" sz="1200" b="0" i="0" u="none" strike="noStrike" baseline="0">
              <a:solidFill>
                <a:schemeClr val="lt1"/>
              </a:solidFill>
              <a:latin typeface="+mn-lt"/>
              <a:ea typeface="+mn-ea"/>
              <a:cs typeface="+mn-cs"/>
            </a:rPr>
            <a:t>Enabled users to filter and analyze data efficiently, providing actionable insights for identifying top-performing products. </a:t>
          </a:r>
        </a:p>
        <a:p>
          <a:endParaRPr lang="en-IN" sz="1100" b="0" i="0" u="none" strike="noStrike" baseline="0">
            <a:solidFill>
              <a:schemeClr val="lt1"/>
            </a:solidFill>
            <a:latin typeface="+mn-lt"/>
            <a:ea typeface="+mn-ea"/>
            <a:cs typeface="+mn-cs"/>
          </a:endParaRPr>
        </a:p>
        <a:p>
          <a:pPr algn="l"/>
          <a:endParaRPr lang="en-IN" sz="1100" b="0" i="0" u="none" strike="noStrike" baseline="0">
            <a:solidFill>
              <a:schemeClr val="lt1"/>
            </a:solidFill>
            <a:latin typeface="+mn-lt"/>
            <a:ea typeface="+mn-ea"/>
            <a:cs typeface="+mn-cs"/>
          </a:endParaRPr>
        </a:p>
        <a:p>
          <a:endParaRPr lang="en-IN" sz="1100" b="0" i="0" u="none" strike="noStrike" baseline="0">
            <a:solidFill>
              <a:schemeClr val="lt1"/>
            </a:solidFill>
            <a:latin typeface="+mn-lt"/>
            <a:ea typeface="+mn-ea"/>
            <a:cs typeface="+mn-cs"/>
          </a:endParaRPr>
        </a:p>
        <a:p>
          <a:pPr algn="l"/>
          <a:endParaRPr lang="en-IN" sz="1100"/>
        </a:p>
      </xdr:txBody>
    </xdr:sp>
    <xdr:clientData/>
  </xdr:twoCellAnchor>
  <xdr:twoCellAnchor>
    <xdr:from>
      <xdr:col>8</xdr:col>
      <xdr:colOff>358140</xdr:colOff>
      <xdr:row>3</xdr:row>
      <xdr:rowOff>205740</xdr:rowOff>
    </xdr:from>
    <xdr:to>
      <xdr:col>12</xdr:col>
      <xdr:colOff>655320</xdr:colOff>
      <xdr:row>5</xdr:row>
      <xdr:rowOff>83820</xdr:rowOff>
    </xdr:to>
    <xdr:sp macro="" textlink="">
      <xdr:nvSpPr>
        <xdr:cNvPr id="72" name="Rectangle 71">
          <a:extLst>
            <a:ext uri="{FF2B5EF4-FFF2-40B4-BE49-F238E27FC236}">
              <a16:creationId xmlns:a16="http://schemas.microsoft.com/office/drawing/2014/main" id="{9CEFBA1A-41DD-F163-CE0F-0F8454BF13AB}"/>
            </a:ext>
          </a:extLst>
        </xdr:cNvPr>
        <xdr:cNvSpPr/>
      </xdr:nvSpPr>
      <xdr:spPr>
        <a:xfrm>
          <a:off x="9570720" y="1005840"/>
          <a:ext cx="4198620" cy="411480"/>
        </a:xfrm>
        <a:prstGeom prst="rect">
          <a:avLst/>
        </a:prstGeom>
        <a:solidFill>
          <a:sysClr val="window" lastClr="FFFFFF"/>
        </a:solid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a:solidFill>
                <a:srgbClr val="A82308"/>
              </a:solidFill>
              <a:effectLst>
                <a:glow rad="228600">
                  <a:schemeClr val="accent4">
                    <a:satMod val="175000"/>
                    <a:alpha val="40000"/>
                  </a:schemeClr>
                </a:glow>
              </a:effectLst>
              <a:latin typeface="Cooper Black" panose="0208090404030B020404" pitchFamily="18" charset="0"/>
            </a:rPr>
            <a:t>INTERACTIVE</a:t>
          </a:r>
          <a:r>
            <a:rPr lang="en-IN" sz="1200" baseline="0">
              <a:solidFill>
                <a:srgbClr val="A82308"/>
              </a:solidFill>
              <a:effectLst>
                <a:glow rad="228600">
                  <a:schemeClr val="accent4">
                    <a:satMod val="175000"/>
                    <a:alpha val="40000"/>
                  </a:schemeClr>
                </a:glow>
              </a:effectLst>
              <a:latin typeface="Cooper Black" panose="0208090404030B020404" pitchFamily="18" charset="0"/>
            </a:rPr>
            <a:t> EXCEL DASHBOARD PROJECT</a:t>
          </a:r>
          <a:endParaRPr lang="en-IN" sz="1200">
            <a:solidFill>
              <a:srgbClr val="A82308"/>
            </a:solidFill>
            <a:effectLst>
              <a:glow rad="228600">
                <a:schemeClr val="accent4">
                  <a:satMod val="175000"/>
                  <a:alpha val="40000"/>
                </a:schemeClr>
              </a:glow>
            </a:effectLst>
            <a:latin typeface="Cooper Black" panose="0208090404030B020404" pitchFamily="18" charset="0"/>
          </a:endParaRPr>
        </a:p>
      </xdr:txBody>
    </xdr:sp>
    <xdr:clientData/>
  </xdr:twoCellAnchor>
  <xdr:twoCellAnchor>
    <xdr:from>
      <xdr:col>6</xdr:col>
      <xdr:colOff>601980</xdr:colOff>
      <xdr:row>12</xdr:row>
      <xdr:rowOff>68580</xdr:rowOff>
    </xdr:from>
    <xdr:to>
      <xdr:col>8</xdr:col>
      <xdr:colOff>190500</xdr:colOff>
      <xdr:row>13</xdr:row>
      <xdr:rowOff>68580</xdr:rowOff>
    </xdr:to>
    <xdr:sp macro="" textlink="pivot_table!C44">
      <xdr:nvSpPr>
        <xdr:cNvPr id="73" name="TextBox 72">
          <a:extLst>
            <a:ext uri="{FF2B5EF4-FFF2-40B4-BE49-F238E27FC236}">
              <a16:creationId xmlns:a16="http://schemas.microsoft.com/office/drawing/2014/main" id="{FE31AF53-11CF-C729-C693-13F3F8329EAB}"/>
            </a:ext>
          </a:extLst>
        </xdr:cNvPr>
        <xdr:cNvSpPr txBox="1"/>
      </xdr:nvSpPr>
      <xdr:spPr>
        <a:xfrm>
          <a:off x="7863840" y="3268980"/>
          <a:ext cx="153924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CBE5081-F1BA-4A5C-825E-429DA317DE20}" type="TxLink">
            <a:rPr lang="en-US" sz="1000" b="1" i="0" u="none" strike="noStrike">
              <a:solidFill>
                <a:srgbClr val="000000"/>
              </a:solidFill>
              <a:latin typeface="Calibri"/>
              <a:ea typeface="Calibri"/>
              <a:cs typeface="Calibri"/>
            </a:rPr>
            <a:pPr algn="ctr"/>
            <a:t>nishant kumar bhadani</a:t>
          </a:fld>
          <a:endParaRPr lang="en-IN" sz="1000" b="1"/>
        </a:p>
      </xdr:txBody>
    </xdr:sp>
    <xdr:clientData/>
  </xdr:twoCellAnchor>
  <xdr:twoCellAnchor>
    <xdr:from>
      <xdr:col>6</xdr:col>
      <xdr:colOff>632460</xdr:colOff>
      <xdr:row>13</xdr:row>
      <xdr:rowOff>22860</xdr:rowOff>
    </xdr:from>
    <xdr:to>
      <xdr:col>8</xdr:col>
      <xdr:colOff>190500</xdr:colOff>
      <xdr:row>14</xdr:row>
      <xdr:rowOff>106680</xdr:rowOff>
    </xdr:to>
    <xdr:sp macro="" textlink="pivot_table!C45">
      <xdr:nvSpPr>
        <xdr:cNvPr id="74" name="TextBox 73">
          <a:extLst>
            <a:ext uri="{FF2B5EF4-FFF2-40B4-BE49-F238E27FC236}">
              <a16:creationId xmlns:a16="http://schemas.microsoft.com/office/drawing/2014/main" id="{92B366C8-5A32-43EE-896D-F474BD5A76F0}"/>
            </a:ext>
          </a:extLst>
        </xdr:cNvPr>
        <xdr:cNvSpPr txBox="1"/>
      </xdr:nvSpPr>
      <xdr:spPr>
        <a:xfrm>
          <a:off x="7894320" y="3489960"/>
          <a:ext cx="150876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653D42-6AD1-453F-9CB5-62B9F86DCDBB}" type="TxLink">
            <a:rPr lang="en-US" sz="1000" b="1" i="0" u="none" strike="noStrike">
              <a:solidFill>
                <a:srgbClr val="000000"/>
              </a:solidFill>
              <a:latin typeface="Calibri"/>
              <a:ea typeface="Calibri"/>
              <a:cs typeface="Calibri"/>
            </a:rPr>
            <a:pPr algn="ctr"/>
            <a:t>aniket kumar</a:t>
          </a:fld>
          <a:endParaRPr lang="en-IN" sz="1000" b="1"/>
        </a:p>
      </xdr:txBody>
    </xdr:sp>
    <xdr:clientData/>
  </xdr:twoCellAnchor>
  <xdr:twoCellAnchor>
    <xdr:from>
      <xdr:col>6</xdr:col>
      <xdr:colOff>807720</xdr:colOff>
      <xdr:row>14</xdr:row>
      <xdr:rowOff>83820</xdr:rowOff>
    </xdr:from>
    <xdr:to>
      <xdr:col>7</xdr:col>
      <xdr:colOff>967740</xdr:colOff>
      <xdr:row>15</xdr:row>
      <xdr:rowOff>15240</xdr:rowOff>
    </xdr:to>
    <xdr:sp macro="" textlink="pivot_table!C46">
      <xdr:nvSpPr>
        <xdr:cNvPr id="75" name="TextBox 74">
          <a:extLst>
            <a:ext uri="{FF2B5EF4-FFF2-40B4-BE49-F238E27FC236}">
              <a16:creationId xmlns:a16="http://schemas.microsoft.com/office/drawing/2014/main" id="{5AFB73DC-D4CC-48FF-B9A4-7D9856CAB870}"/>
            </a:ext>
          </a:extLst>
        </xdr:cNvPr>
        <xdr:cNvSpPr txBox="1"/>
      </xdr:nvSpPr>
      <xdr:spPr>
        <a:xfrm>
          <a:off x="8069580" y="3817620"/>
          <a:ext cx="1135380" cy="198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2A76EF-0429-456F-B2A5-CB129E495550}" type="TxLink">
            <a:rPr lang="en-US" sz="1000" b="1" i="0" u="none" strike="noStrike">
              <a:solidFill>
                <a:srgbClr val="000000"/>
              </a:solidFill>
              <a:latin typeface="Calibri"/>
              <a:ea typeface="Calibri"/>
              <a:cs typeface="Calibri"/>
            </a:rPr>
            <a:pPr algn="ctr"/>
            <a:t>dibya maity</a:t>
          </a:fld>
          <a:endParaRPr lang="en-IN" sz="1000" b="1"/>
        </a:p>
      </xdr:txBody>
    </xdr:sp>
    <xdr:clientData/>
  </xdr:twoCellAnchor>
  <xdr:twoCellAnchor>
    <xdr:from>
      <xdr:col>6</xdr:col>
      <xdr:colOff>792480</xdr:colOff>
      <xdr:row>15</xdr:row>
      <xdr:rowOff>76200</xdr:rowOff>
    </xdr:from>
    <xdr:to>
      <xdr:col>7</xdr:col>
      <xdr:colOff>952500</xdr:colOff>
      <xdr:row>16</xdr:row>
      <xdr:rowOff>7620</xdr:rowOff>
    </xdr:to>
    <xdr:sp macro="" textlink="pivot_table!C47">
      <xdr:nvSpPr>
        <xdr:cNvPr id="76" name="TextBox 75">
          <a:extLst>
            <a:ext uri="{FF2B5EF4-FFF2-40B4-BE49-F238E27FC236}">
              <a16:creationId xmlns:a16="http://schemas.microsoft.com/office/drawing/2014/main" id="{A2B31FBD-D5B5-41AF-9C2A-D83E2A558C1B}"/>
            </a:ext>
          </a:extLst>
        </xdr:cNvPr>
        <xdr:cNvSpPr txBox="1"/>
      </xdr:nvSpPr>
      <xdr:spPr>
        <a:xfrm>
          <a:off x="8054340" y="4076700"/>
          <a:ext cx="1135380" cy="198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D26D7B-E24A-4F6A-8145-2FCB87BC250B}" type="TxLink">
            <a:rPr lang="en-US" sz="1000" b="1" i="0" u="none" strike="noStrike">
              <a:solidFill>
                <a:srgbClr val="000000"/>
              </a:solidFill>
              <a:latin typeface="Calibri"/>
              <a:ea typeface="Calibri"/>
              <a:cs typeface="Calibri"/>
            </a:rPr>
            <a:pPr algn="ctr"/>
            <a:t> </a:t>
          </a:fld>
          <a:endParaRPr lang="en-IN" sz="10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 Roy" refreshedDate="45820.002576967592" createdVersion="8" refreshedVersion="8" minRefreshableVersion="3" recordCount="352" xr:uid="{BD40D7D1-B0E6-4D79-BFB7-674BCF5B89C3}">
  <cacheSource type="worksheet">
    <worksheetSource ref="A3:H355" sheet="students_database"/>
  </cacheSource>
  <cacheFields count="10">
    <cacheField name="sl no" numFmtId="0">
      <sharedItems containsSemiMixedTypes="0" containsString="0" containsNumber="1" containsInteger="1" minValue="1" maxValue="352"/>
    </cacheField>
    <cacheField name="date" numFmtId="14">
      <sharedItems containsSemiMixedTypes="0" containsNonDate="0" containsDate="1" containsString="0" minDate="2025-01-02T00:00:00" maxDate="2025-12-20T00:00:00" count="352">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sharedItems>
      <fieldGroup par="9"/>
    </cacheField>
    <cacheField name="salesman" numFmtId="0">
      <sharedItems count="18">
        <s v="raja roy"/>
        <s v="poll adhikary"/>
        <s v="sourav sarkar"/>
        <s v="sahid alam"/>
        <s v="rakesh mandal"/>
        <s v="subhajit basak"/>
        <s v="sanjana shaw"/>
        <s v="raktim ghosh"/>
        <s v="dibya maity"/>
        <s v="anand raj"/>
        <s v="nishant kumar bhadani"/>
        <s v="aniket kumar"/>
        <s v="bishal rajbahadur"/>
        <s v="saptorshi parui"/>
        <s v="semanti ghosh"/>
        <s v="meghna sai"/>
        <s v="amit roy"/>
        <s v="biplob acharjee"/>
      </sharedItems>
    </cacheField>
    <cacheField name="region" numFmtId="0">
      <sharedItems count="4">
        <s v="north"/>
        <s v="east"/>
        <s v="west"/>
        <s v="south"/>
      </sharedItems>
    </cacheField>
    <cacheField name="item" numFmtId="0">
      <sharedItems count="3">
        <s v="laptop"/>
        <s v="keyboard"/>
        <s v="mouse"/>
      </sharedItems>
    </cacheField>
    <cacheField name="Qty" numFmtId="0">
      <sharedItems containsSemiMixedTypes="0" containsString="0" containsNumber="1" containsInteger="1" minValue="5" maxValue="45" count="13">
        <n v="27"/>
        <n v="30"/>
        <n v="12"/>
        <n v="10"/>
        <n v="5"/>
        <n v="20"/>
        <n v="8"/>
        <n v="25"/>
        <n v="40"/>
        <n v="35"/>
        <n v="45"/>
        <n v="21"/>
        <n v="22"/>
      </sharedItems>
    </cacheField>
    <cacheField name="price" numFmtId="0">
      <sharedItems containsSemiMixedTypes="0" containsString="0" containsNumber="1" containsInteger="1" minValue="400" maxValue="65000"/>
    </cacheField>
    <cacheField name="amount" numFmtId="0">
      <sharedItems containsSemiMixedTypes="0" containsString="0" containsNumber="1" containsInteger="1" minValue="2000" maxValue="2600000"/>
    </cacheField>
    <cacheField name="Days (date)" numFmtId="0" databaseField="0">
      <fieldGroup base="1">
        <rangePr groupBy="days" startDate="2025-01-02T00:00:00" endDate="2025-12-20T00:00:00"/>
        <groupItems count="368">
          <s v="&lt;02-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2-2025"/>
        </groupItems>
      </fieldGroup>
    </cacheField>
    <cacheField name="Months (date)" numFmtId="0" databaseField="0">
      <fieldGroup base="1">
        <rangePr groupBy="months" startDate="2025-01-02T00:00:00" endDate="2025-12-20T00:00:00"/>
        <groupItems count="14">
          <s v="&lt;02-01-2025"/>
          <s v="Jan"/>
          <s v="Feb"/>
          <s v="Mar"/>
          <s v="Apr"/>
          <s v="May"/>
          <s v="Jun"/>
          <s v="Jul"/>
          <s v="Aug"/>
          <s v="Sep"/>
          <s v="Oct"/>
          <s v="Nov"/>
          <s v="Dec"/>
          <s v="&gt;20-12-2025"/>
        </groupItems>
      </fieldGroup>
    </cacheField>
  </cacheFields>
  <extLst>
    <ext xmlns:x14="http://schemas.microsoft.com/office/spreadsheetml/2009/9/main" uri="{725AE2AE-9491-48be-B2B4-4EB974FC3084}">
      <x14:pivotCacheDefinition pivotCacheId="198208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2">
  <r>
    <n v="1"/>
    <x v="0"/>
    <x v="0"/>
    <x v="0"/>
    <x v="0"/>
    <x v="0"/>
    <n v="65000"/>
    <n v="1755000"/>
  </r>
  <r>
    <n v="2"/>
    <x v="1"/>
    <x v="1"/>
    <x v="0"/>
    <x v="1"/>
    <x v="1"/>
    <n v="650"/>
    <n v="19500"/>
  </r>
  <r>
    <n v="3"/>
    <x v="2"/>
    <x v="2"/>
    <x v="1"/>
    <x v="1"/>
    <x v="2"/>
    <n v="650"/>
    <n v="7800"/>
  </r>
  <r>
    <n v="4"/>
    <x v="3"/>
    <x v="3"/>
    <x v="2"/>
    <x v="2"/>
    <x v="3"/>
    <n v="400"/>
    <n v="4000"/>
  </r>
  <r>
    <n v="5"/>
    <x v="4"/>
    <x v="4"/>
    <x v="2"/>
    <x v="0"/>
    <x v="4"/>
    <n v="65000"/>
    <n v="325000"/>
  </r>
  <r>
    <n v="6"/>
    <x v="5"/>
    <x v="5"/>
    <x v="3"/>
    <x v="2"/>
    <x v="5"/>
    <n v="400"/>
    <n v="8000"/>
  </r>
  <r>
    <n v="7"/>
    <x v="6"/>
    <x v="6"/>
    <x v="3"/>
    <x v="2"/>
    <x v="2"/>
    <n v="400"/>
    <n v="4800"/>
  </r>
  <r>
    <n v="8"/>
    <x v="7"/>
    <x v="7"/>
    <x v="3"/>
    <x v="2"/>
    <x v="6"/>
    <n v="400"/>
    <n v="3200"/>
  </r>
  <r>
    <n v="9"/>
    <x v="8"/>
    <x v="8"/>
    <x v="0"/>
    <x v="1"/>
    <x v="3"/>
    <n v="650"/>
    <n v="6500"/>
  </r>
  <r>
    <n v="10"/>
    <x v="9"/>
    <x v="9"/>
    <x v="1"/>
    <x v="1"/>
    <x v="4"/>
    <n v="650"/>
    <n v="3250"/>
  </r>
  <r>
    <n v="11"/>
    <x v="10"/>
    <x v="10"/>
    <x v="1"/>
    <x v="2"/>
    <x v="3"/>
    <n v="400"/>
    <n v="4000"/>
  </r>
  <r>
    <n v="12"/>
    <x v="11"/>
    <x v="11"/>
    <x v="1"/>
    <x v="2"/>
    <x v="1"/>
    <n v="400"/>
    <n v="12000"/>
  </r>
  <r>
    <n v="13"/>
    <x v="12"/>
    <x v="12"/>
    <x v="0"/>
    <x v="0"/>
    <x v="3"/>
    <n v="65000"/>
    <n v="650000"/>
  </r>
  <r>
    <n v="14"/>
    <x v="13"/>
    <x v="13"/>
    <x v="3"/>
    <x v="1"/>
    <x v="4"/>
    <n v="650"/>
    <n v="3250"/>
  </r>
  <r>
    <n v="15"/>
    <x v="14"/>
    <x v="14"/>
    <x v="3"/>
    <x v="1"/>
    <x v="7"/>
    <n v="650"/>
    <n v="16250"/>
  </r>
  <r>
    <n v="16"/>
    <x v="15"/>
    <x v="15"/>
    <x v="3"/>
    <x v="0"/>
    <x v="3"/>
    <n v="65000"/>
    <n v="650000"/>
  </r>
  <r>
    <n v="17"/>
    <x v="16"/>
    <x v="16"/>
    <x v="0"/>
    <x v="0"/>
    <x v="8"/>
    <n v="65000"/>
    <n v="2600000"/>
  </r>
  <r>
    <n v="18"/>
    <x v="17"/>
    <x v="17"/>
    <x v="0"/>
    <x v="2"/>
    <x v="9"/>
    <n v="400"/>
    <n v="14000"/>
  </r>
  <r>
    <n v="19"/>
    <x v="18"/>
    <x v="0"/>
    <x v="0"/>
    <x v="1"/>
    <x v="7"/>
    <n v="650"/>
    <n v="16250"/>
  </r>
  <r>
    <n v="20"/>
    <x v="19"/>
    <x v="1"/>
    <x v="1"/>
    <x v="1"/>
    <x v="1"/>
    <n v="650"/>
    <n v="19500"/>
  </r>
  <r>
    <n v="21"/>
    <x v="20"/>
    <x v="2"/>
    <x v="2"/>
    <x v="2"/>
    <x v="5"/>
    <n v="400"/>
    <n v="8000"/>
  </r>
  <r>
    <n v="22"/>
    <x v="21"/>
    <x v="3"/>
    <x v="2"/>
    <x v="2"/>
    <x v="3"/>
    <n v="400"/>
    <n v="4000"/>
  </r>
  <r>
    <n v="23"/>
    <x v="22"/>
    <x v="4"/>
    <x v="3"/>
    <x v="0"/>
    <x v="4"/>
    <n v="65000"/>
    <n v="325000"/>
  </r>
  <r>
    <n v="24"/>
    <x v="23"/>
    <x v="5"/>
    <x v="3"/>
    <x v="1"/>
    <x v="5"/>
    <n v="650"/>
    <n v="13000"/>
  </r>
  <r>
    <n v="25"/>
    <x v="24"/>
    <x v="6"/>
    <x v="3"/>
    <x v="1"/>
    <x v="2"/>
    <n v="650"/>
    <n v="7800"/>
  </r>
  <r>
    <n v="26"/>
    <x v="25"/>
    <x v="7"/>
    <x v="0"/>
    <x v="0"/>
    <x v="6"/>
    <n v="65000"/>
    <n v="520000"/>
  </r>
  <r>
    <n v="27"/>
    <x v="26"/>
    <x v="8"/>
    <x v="1"/>
    <x v="0"/>
    <x v="3"/>
    <n v="65000"/>
    <n v="650000"/>
  </r>
  <r>
    <n v="28"/>
    <x v="27"/>
    <x v="9"/>
    <x v="1"/>
    <x v="2"/>
    <x v="4"/>
    <n v="400"/>
    <n v="2000"/>
  </r>
  <r>
    <n v="29"/>
    <x v="28"/>
    <x v="10"/>
    <x v="1"/>
    <x v="1"/>
    <x v="3"/>
    <n v="650"/>
    <n v="6500"/>
  </r>
  <r>
    <n v="30"/>
    <x v="29"/>
    <x v="11"/>
    <x v="0"/>
    <x v="1"/>
    <x v="1"/>
    <n v="650"/>
    <n v="19500"/>
  </r>
  <r>
    <n v="31"/>
    <x v="30"/>
    <x v="7"/>
    <x v="3"/>
    <x v="2"/>
    <x v="3"/>
    <n v="400"/>
    <n v="4000"/>
  </r>
  <r>
    <n v="32"/>
    <x v="31"/>
    <x v="8"/>
    <x v="3"/>
    <x v="2"/>
    <x v="6"/>
    <n v="400"/>
    <n v="3200"/>
  </r>
  <r>
    <n v="33"/>
    <x v="32"/>
    <x v="9"/>
    <x v="3"/>
    <x v="0"/>
    <x v="7"/>
    <n v="65000"/>
    <n v="1625000"/>
  </r>
  <r>
    <n v="34"/>
    <x v="33"/>
    <x v="10"/>
    <x v="0"/>
    <x v="1"/>
    <x v="3"/>
    <n v="650"/>
    <n v="6500"/>
  </r>
  <r>
    <n v="35"/>
    <x v="34"/>
    <x v="11"/>
    <x v="0"/>
    <x v="1"/>
    <x v="8"/>
    <n v="650"/>
    <n v="26000"/>
  </r>
  <r>
    <n v="36"/>
    <x v="35"/>
    <x v="12"/>
    <x v="0"/>
    <x v="0"/>
    <x v="9"/>
    <n v="65000"/>
    <n v="2275000"/>
  </r>
  <r>
    <n v="37"/>
    <x v="36"/>
    <x v="13"/>
    <x v="1"/>
    <x v="0"/>
    <x v="4"/>
    <n v="65000"/>
    <n v="325000"/>
  </r>
  <r>
    <n v="38"/>
    <x v="37"/>
    <x v="14"/>
    <x v="2"/>
    <x v="2"/>
    <x v="1"/>
    <n v="400"/>
    <n v="12000"/>
  </r>
  <r>
    <n v="39"/>
    <x v="38"/>
    <x v="15"/>
    <x v="2"/>
    <x v="1"/>
    <x v="5"/>
    <n v="650"/>
    <n v="13000"/>
  </r>
  <r>
    <n v="40"/>
    <x v="39"/>
    <x v="16"/>
    <x v="3"/>
    <x v="1"/>
    <x v="3"/>
    <n v="650"/>
    <n v="6500"/>
  </r>
  <r>
    <n v="41"/>
    <x v="40"/>
    <x v="17"/>
    <x v="3"/>
    <x v="2"/>
    <x v="4"/>
    <n v="400"/>
    <n v="2000"/>
  </r>
  <r>
    <n v="42"/>
    <x v="41"/>
    <x v="0"/>
    <x v="3"/>
    <x v="2"/>
    <x v="10"/>
    <n v="400"/>
    <n v="18000"/>
  </r>
  <r>
    <n v="43"/>
    <x v="42"/>
    <x v="1"/>
    <x v="0"/>
    <x v="0"/>
    <x v="2"/>
    <n v="65000"/>
    <n v="780000"/>
  </r>
  <r>
    <n v="44"/>
    <x v="43"/>
    <x v="2"/>
    <x v="1"/>
    <x v="1"/>
    <x v="6"/>
    <n v="650"/>
    <n v="5200"/>
  </r>
  <r>
    <n v="45"/>
    <x v="44"/>
    <x v="3"/>
    <x v="1"/>
    <x v="1"/>
    <x v="3"/>
    <n v="650"/>
    <n v="6500"/>
  </r>
  <r>
    <n v="46"/>
    <x v="45"/>
    <x v="4"/>
    <x v="1"/>
    <x v="0"/>
    <x v="11"/>
    <n v="65000"/>
    <n v="1365000"/>
  </r>
  <r>
    <n v="47"/>
    <x v="46"/>
    <x v="5"/>
    <x v="0"/>
    <x v="0"/>
    <x v="3"/>
    <n v="65000"/>
    <n v="650000"/>
  </r>
  <r>
    <n v="48"/>
    <x v="47"/>
    <x v="6"/>
    <x v="3"/>
    <x v="2"/>
    <x v="1"/>
    <n v="400"/>
    <n v="12000"/>
  </r>
  <r>
    <n v="49"/>
    <x v="48"/>
    <x v="7"/>
    <x v="3"/>
    <x v="0"/>
    <x v="3"/>
    <n v="65000"/>
    <n v="650000"/>
  </r>
  <r>
    <n v="50"/>
    <x v="49"/>
    <x v="8"/>
    <x v="3"/>
    <x v="1"/>
    <x v="6"/>
    <n v="650"/>
    <n v="5200"/>
  </r>
  <r>
    <n v="51"/>
    <x v="50"/>
    <x v="9"/>
    <x v="0"/>
    <x v="1"/>
    <x v="7"/>
    <n v="650"/>
    <n v="16250"/>
  </r>
  <r>
    <n v="52"/>
    <x v="51"/>
    <x v="10"/>
    <x v="0"/>
    <x v="2"/>
    <x v="3"/>
    <n v="400"/>
    <n v="4000"/>
  </r>
  <r>
    <n v="53"/>
    <x v="52"/>
    <x v="11"/>
    <x v="0"/>
    <x v="0"/>
    <x v="8"/>
    <n v="65000"/>
    <n v="2600000"/>
  </r>
  <r>
    <n v="54"/>
    <x v="53"/>
    <x v="12"/>
    <x v="1"/>
    <x v="2"/>
    <x v="9"/>
    <n v="400"/>
    <n v="14000"/>
  </r>
  <r>
    <n v="55"/>
    <x v="54"/>
    <x v="12"/>
    <x v="2"/>
    <x v="2"/>
    <x v="4"/>
    <n v="400"/>
    <n v="2000"/>
  </r>
  <r>
    <n v="56"/>
    <x v="55"/>
    <x v="13"/>
    <x v="2"/>
    <x v="2"/>
    <x v="1"/>
    <n v="400"/>
    <n v="12000"/>
  </r>
  <r>
    <n v="57"/>
    <x v="56"/>
    <x v="14"/>
    <x v="3"/>
    <x v="1"/>
    <x v="5"/>
    <n v="650"/>
    <n v="13000"/>
  </r>
  <r>
    <n v="58"/>
    <x v="57"/>
    <x v="15"/>
    <x v="3"/>
    <x v="1"/>
    <x v="3"/>
    <n v="650"/>
    <n v="6500"/>
  </r>
  <r>
    <n v="59"/>
    <x v="58"/>
    <x v="16"/>
    <x v="3"/>
    <x v="2"/>
    <x v="4"/>
    <n v="400"/>
    <n v="2000"/>
  </r>
  <r>
    <n v="60"/>
    <x v="59"/>
    <x v="17"/>
    <x v="0"/>
    <x v="2"/>
    <x v="5"/>
    <n v="400"/>
    <n v="8000"/>
  </r>
  <r>
    <n v="61"/>
    <x v="60"/>
    <x v="0"/>
    <x v="1"/>
    <x v="0"/>
    <x v="12"/>
    <n v="65000"/>
    <n v="1430000"/>
  </r>
  <r>
    <n v="62"/>
    <x v="61"/>
    <x v="1"/>
    <x v="1"/>
    <x v="1"/>
    <x v="6"/>
    <n v="650"/>
    <n v="5200"/>
  </r>
  <r>
    <n v="63"/>
    <x v="62"/>
    <x v="2"/>
    <x v="1"/>
    <x v="1"/>
    <x v="3"/>
    <n v="650"/>
    <n v="6500"/>
  </r>
  <r>
    <n v="64"/>
    <x v="63"/>
    <x v="3"/>
    <x v="0"/>
    <x v="0"/>
    <x v="4"/>
    <n v="65000"/>
    <n v="325000"/>
  </r>
  <r>
    <n v="65"/>
    <x v="64"/>
    <x v="4"/>
    <x v="3"/>
    <x v="0"/>
    <x v="3"/>
    <n v="65000"/>
    <n v="650000"/>
  </r>
  <r>
    <n v="66"/>
    <x v="65"/>
    <x v="5"/>
    <x v="3"/>
    <x v="2"/>
    <x v="1"/>
    <n v="400"/>
    <n v="12000"/>
  </r>
  <r>
    <n v="67"/>
    <x v="66"/>
    <x v="6"/>
    <x v="3"/>
    <x v="1"/>
    <x v="11"/>
    <n v="650"/>
    <n v="13650"/>
  </r>
  <r>
    <n v="68"/>
    <x v="67"/>
    <x v="7"/>
    <x v="0"/>
    <x v="1"/>
    <x v="6"/>
    <n v="650"/>
    <n v="5200"/>
  </r>
  <r>
    <n v="69"/>
    <x v="68"/>
    <x v="8"/>
    <x v="0"/>
    <x v="2"/>
    <x v="7"/>
    <n v="400"/>
    <n v="10000"/>
  </r>
  <r>
    <n v="70"/>
    <x v="69"/>
    <x v="9"/>
    <x v="0"/>
    <x v="2"/>
    <x v="3"/>
    <n v="400"/>
    <n v="4000"/>
  </r>
  <r>
    <n v="71"/>
    <x v="70"/>
    <x v="10"/>
    <x v="1"/>
    <x v="0"/>
    <x v="8"/>
    <n v="65000"/>
    <n v="2600000"/>
  </r>
  <r>
    <n v="72"/>
    <x v="71"/>
    <x v="11"/>
    <x v="2"/>
    <x v="1"/>
    <x v="9"/>
    <n v="650"/>
    <n v="22750"/>
  </r>
  <r>
    <n v="73"/>
    <x v="72"/>
    <x v="10"/>
    <x v="2"/>
    <x v="1"/>
    <x v="9"/>
    <n v="650"/>
    <n v="22750"/>
  </r>
  <r>
    <n v="74"/>
    <x v="73"/>
    <x v="11"/>
    <x v="3"/>
    <x v="0"/>
    <x v="4"/>
    <n v="65000"/>
    <n v="325000"/>
  </r>
  <r>
    <n v="75"/>
    <x v="74"/>
    <x v="7"/>
    <x v="3"/>
    <x v="0"/>
    <x v="1"/>
    <n v="65000"/>
    <n v="1950000"/>
  </r>
  <r>
    <n v="76"/>
    <x v="75"/>
    <x v="8"/>
    <x v="3"/>
    <x v="2"/>
    <x v="5"/>
    <n v="400"/>
    <n v="8000"/>
  </r>
  <r>
    <n v="77"/>
    <x v="76"/>
    <x v="9"/>
    <x v="0"/>
    <x v="1"/>
    <x v="3"/>
    <n v="650"/>
    <n v="6500"/>
  </r>
  <r>
    <n v="78"/>
    <x v="77"/>
    <x v="10"/>
    <x v="1"/>
    <x v="1"/>
    <x v="4"/>
    <n v="650"/>
    <n v="3250"/>
  </r>
  <r>
    <n v="79"/>
    <x v="78"/>
    <x v="11"/>
    <x v="1"/>
    <x v="2"/>
    <x v="5"/>
    <n v="400"/>
    <n v="8000"/>
  </r>
  <r>
    <n v="80"/>
    <x v="79"/>
    <x v="12"/>
    <x v="1"/>
    <x v="2"/>
    <x v="2"/>
    <n v="400"/>
    <n v="4800"/>
  </r>
  <r>
    <n v="81"/>
    <x v="80"/>
    <x v="13"/>
    <x v="0"/>
    <x v="0"/>
    <x v="6"/>
    <n v="65000"/>
    <n v="520000"/>
  </r>
  <r>
    <n v="82"/>
    <x v="81"/>
    <x v="14"/>
    <x v="3"/>
    <x v="1"/>
    <x v="3"/>
    <n v="650"/>
    <n v="6500"/>
  </r>
  <r>
    <n v="83"/>
    <x v="82"/>
    <x v="15"/>
    <x v="3"/>
    <x v="1"/>
    <x v="4"/>
    <n v="650"/>
    <n v="3250"/>
  </r>
  <r>
    <n v="84"/>
    <x v="83"/>
    <x v="16"/>
    <x v="3"/>
    <x v="0"/>
    <x v="3"/>
    <n v="65000"/>
    <n v="650000"/>
  </r>
  <r>
    <n v="85"/>
    <x v="84"/>
    <x v="17"/>
    <x v="0"/>
    <x v="0"/>
    <x v="1"/>
    <n v="65000"/>
    <n v="1950000"/>
  </r>
  <r>
    <n v="86"/>
    <x v="85"/>
    <x v="0"/>
    <x v="0"/>
    <x v="2"/>
    <x v="3"/>
    <n v="400"/>
    <n v="4000"/>
  </r>
  <r>
    <n v="87"/>
    <x v="86"/>
    <x v="1"/>
    <x v="0"/>
    <x v="1"/>
    <x v="6"/>
    <n v="650"/>
    <n v="5200"/>
  </r>
  <r>
    <n v="88"/>
    <x v="87"/>
    <x v="2"/>
    <x v="1"/>
    <x v="1"/>
    <x v="7"/>
    <n v="650"/>
    <n v="16250"/>
  </r>
  <r>
    <n v="89"/>
    <x v="88"/>
    <x v="3"/>
    <x v="2"/>
    <x v="2"/>
    <x v="3"/>
    <n v="400"/>
    <n v="4000"/>
  </r>
  <r>
    <n v="90"/>
    <x v="89"/>
    <x v="4"/>
    <x v="2"/>
    <x v="2"/>
    <x v="8"/>
    <n v="400"/>
    <n v="16000"/>
  </r>
  <r>
    <n v="91"/>
    <x v="90"/>
    <x v="5"/>
    <x v="3"/>
    <x v="0"/>
    <x v="9"/>
    <n v="65000"/>
    <n v="2275000"/>
  </r>
  <r>
    <n v="92"/>
    <x v="91"/>
    <x v="6"/>
    <x v="3"/>
    <x v="1"/>
    <x v="4"/>
    <n v="650"/>
    <n v="3250"/>
  </r>
  <r>
    <n v="93"/>
    <x v="92"/>
    <x v="7"/>
    <x v="3"/>
    <x v="1"/>
    <x v="1"/>
    <n v="650"/>
    <n v="19500"/>
  </r>
  <r>
    <n v="94"/>
    <x v="93"/>
    <x v="8"/>
    <x v="0"/>
    <x v="0"/>
    <x v="5"/>
    <n v="65000"/>
    <n v="1300000"/>
  </r>
  <r>
    <n v="95"/>
    <x v="94"/>
    <x v="9"/>
    <x v="1"/>
    <x v="0"/>
    <x v="3"/>
    <n v="65000"/>
    <n v="650000"/>
  </r>
  <r>
    <n v="96"/>
    <x v="95"/>
    <x v="10"/>
    <x v="1"/>
    <x v="2"/>
    <x v="4"/>
    <n v="400"/>
    <n v="2000"/>
  </r>
  <r>
    <n v="97"/>
    <x v="96"/>
    <x v="11"/>
    <x v="1"/>
    <x v="0"/>
    <x v="5"/>
    <n v="65000"/>
    <n v="1300000"/>
  </r>
  <r>
    <n v="98"/>
    <x v="97"/>
    <x v="12"/>
    <x v="0"/>
    <x v="1"/>
    <x v="2"/>
    <n v="650"/>
    <n v="7800"/>
  </r>
  <r>
    <n v="99"/>
    <x v="98"/>
    <x v="12"/>
    <x v="3"/>
    <x v="1"/>
    <x v="6"/>
    <n v="650"/>
    <n v="5200"/>
  </r>
  <r>
    <n v="100"/>
    <x v="99"/>
    <x v="13"/>
    <x v="3"/>
    <x v="2"/>
    <x v="3"/>
    <n v="400"/>
    <n v="4000"/>
  </r>
  <r>
    <n v="101"/>
    <x v="100"/>
    <x v="14"/>
    <x v="3"/>
    <x v="0"/>
    <x v="4"/>
    <n v="65000"/>
    <n v="325000"/>
  </r>
  <r>
    <n v="102"/>
    <x v="101"/>
    <x v="15"/>
    <x v="0"/>
    <x v="2"/>
    <x v="3"/>
    <n v="400"/>
    <n v="4000"/>
  </r>
  <r>
    <n v="103"/>
    <x v="102"/>
    <x v="16"/>
    <x v="0"/>
    <x v="2"/>
    <x v="1"/>
    <n v="400"/>
    <n v="12000"/>
  </r>
  <r>
    <n v="104"/>
    <x v="103"/>
    <x v="17"/>
    <x v="0"/>
    <x v="2"/>
    <x v="3"/>
    <n v="400"/>
    <n v="4000"/>
  </r>
  <r>
    <n v="105"/>
    <x v="104"/>
    <x v="0"/>
    <x v="1"/>
    <x v="1"/>
    <x v="6"/>
    <n v="650"/>
    <n v="5200"/>
  </r>
  <r>
    <n v="106"/>
    <x v="105"/>
    <x v="1"/>
    <x v="2"/>
    <x v="1"/>
    <x v="7"/>
    <n v="650"/>
    <n v="16250"/>
  </r>
  <r>
    <n v="107"/>
    <x v="106"/>
    <x v="2"/>
    <x v="2"/>
    <x v="2"/>
    <x v="3"/>
    <n v="400"/>
    <n v="4000"/>
  </r>
  <r>
    <n v="108"/>
    <x v="107"/>
    <x v="3"/>
    <x v="3"/>
    <x v="2"/>
    <x v="8"/>
    <n v="400"/>
    <n v="16000"/>
  </r>
  <r>
    <n v="109"/>
    <x v="108"/>
    <x v="4"/>
    <x v="3"/>
    <x v="0"/>
    <x v="9"/>
    <n v="65000"/>
    <n v="2275000"/>
  </r>
  <r>
    <n v="110"/>
    <x v="109"/>
    <x v="5"/>
    <x v="3"/>
    <x v="1"/>
    <x v="9"/>
    <n v="650"/>
    <n v="22750"/>
  </r>
  <r>
    <n v="111"/>
    <x v="110"/>
    <x v="6"/>
    <x v="0"/>
    <x v="1"/>
    <x v="4"/>
    <n v="650"/>
    <n v="3250"/>
  </r>
  <r>
    <n v="112"/>
    <x v="111"/>
    <x v="7"/>
    <x v="1"/>
    <x v="0"/>
    <x v="1"/>
    <n v="65000"/>
    <n v="1950000"/>
  </r>
  <r>
    <n v="113"/>
    <x v="112"/>
    <x v="8"/>
    <x v="1"/>
    <x v="0"/>
    <x v="5"/>
    <n v="65000"/>
    <n v="1300000"/>
  </r>
  <r>
    <n v="114"/>
    <x v="113"/>
    <x v="9"/>
    <x v="1"/>
    <x v="2"/>
    <x v="3"/>
    <n v="400"/>
    <n v="4000"/>
  </r>
  <r>
    <n v="115"/>
    <x v="114"/>
    <x v="10"/>
    <x v="0"/>
    <x v="1"/>
    <x v="4"/>
    <n v="650"/>
    <n v="3250"/>
  </r>
  <r>
    <n v="116"/>
    <x v="115"/>
    <x v="10"/>
    <x v="3"/>
    <x v="1"/>
    <x v="5"/>
    <n v="650"/>
    <n v="13000"/>
  </r>
  <r>
    <n v="117"/>
    <x v="116"/>
    <x v="11"/>
    <x v="3"/>
    <x v="2"/>
    <x v="2"/>
    <n v="400"/>
    <n v="4800"/>
  </r>
  <r>
    <n v="118"/>
    <x v="117"/>
    <x v="7"/>
    <x v="3"/>
    <x v="2"/>
    <x v="6"/>
    <n v="400"/>
    <n v="3200"/>
  </r>
  <r>
    <n v="119"/>
    <x v="118"/>
    <x v="8"/>
    <x v="0"/>
    <x v="0"/>
    <x v="3"/>
    <n v="65000"/>
    <n v="650000"/>
  </r>
  <r>
    <n v="120"/>
    <x v="119"/>
    <x v="9"/>
    <x v="0"/>
    <x v="1"/>
    <x v="4"/>
    <n v="650"/>
    <n v="3250"/>
  </r>
  <r>
    <n v="121"/>
    <x v="120"/>
    <x v="10"/>
    <x v="0"/>
    <x v="1"/>
    <x v="3"/>
    <n v="650"/>
    <n v="6500"/>
  </r>
  <r>
    <n v="122"/>
    <x v="121"/>
    <x v="11"/>
    <x v="1"/>
    <x v="0"/>
    <x v="1"/>
    <n v="65000"/>
    <n v="1950000"/>
  </r>
  <r>
    <n v="123"/>
    <x v="122"/>
    <x v="12"/>
    <x v="2"/>
    <x v="0"/>
    <x v="3"/>
    <n v="65000"/>
    <n v="650000"/>
  </r>
  <r>
    <n v="124"/>
    <x v="123"/>
    <x v="13"/>
    <x v="2"/>
    <x v="2"/>
    <x v="6"/>
    <n v="400"/>
    <n v="3200"/>
  </r>
  <r>
    <n v="125"/>
    <x v="124"/>
    <x v="14"/>
    <x v="3"/>
    <x v="1"/>
    <x v="7"/>
    <n v="650"/>
    <n v="16250"/>
  </r>
  <r>
    <n v="126"/>
    <x v="125"/>
    <x v="15"/>
    <x v="3"/>
    <x v="1"/>
    <x v="3"/>
    <n v="650"/>
    <n v="6500"/>
  </r>
  <r>
    <n v="127"/>
    <x v="126"/>
    <x v="16"/>
    <x v="3"/>
    <x v="2"/>
    <x v="8"/>
    <n v="400"/>
    <n v="16000"/>
  </r>
  <r>
    <n v="128"/>
    <x v="127"/>
    <x v="17"/>
    <x v="0"/>
    <x v="2"/>
    <x v="9"/>
    <n v="400"/>
    <n v="14000"/>
  </r>
  <r>
    <n v="129"/>
    <x v="128"/>
    <x v="0"/>
    <x v="1"/>
    <x v="0"/>
    <x v="4"/>
    <n v="65000"/>
    <n v="325000"/>
  </r>
  <r>
    <n v="130"/>
    <x v="129"/>
    <x v="1"/>
    <x v="1"/>
    <x v="1"/>
    <x v="1"/>
    <n v="650"/>
    <n v="19500"/>
  </r>
  <r>
    <n v="131"/>
    <x v="130"/>
    <x v="2"/>
    <x v="1"/>
    <x v="1"/>
    <x v="5"/>
    <n v="650"/>
    <n v="13000"/>
  </r>
  <r>
    <n v="132"/>
    <x v="131"/>
    <x v="3"/>
    <x v="0"/>
    <x v="0"/>
    <x v="3"/>
    <n v="65000"/>
    <n v="650000"/>
  </r>
  <r>
    <n v="133"/>
    <x v="132"/>
    <x v="4"/>
    <x v="3"/>
    <x v="0"/>
    <x v="4"/>
    <n v="65000"/>
    <n v="325000"/>
  </r>
  <r>
    <n v="134"/>
    <x v="133"/>
    <x v="5"/>
    <x v="3"/>
    <x v="2"/>
    <x v="5"/>
    <n v="400"/>
    <n v="8000"/>
  </r>
  <r>
    <n v="135"/>
    <x v="134"/>
    <x v="6"/>
    <x v="3"/>
    <x v="1"/>
    <x v="2"/>
    <n v="650"/>
    <n v="7800"/>
  </r>
  <r>
    <n v="136"/>
    <x v="135"/>
    <x v="7"/>
    <x v="0"/>
    <x v="1"/>
    <x v="6"/>
    <n v="650"/>
    <n v="5200"/>
  </r>
  <r>
    <n v="137"/>
    <x v="136"/>
    <x v="8"/>
    <x v="0"/>
    <x v="2"/>
    <x v="3"/>
    <n v="400"/>
    <n v="4000"/>
  </r>
  <r>
    <n v="138"/>
    <x v="137"/>
    <x v="9"/>
    <x v="0"/>
    <x v="2"/>
    <x v="4"/>
    <n v="400"/>
    <n v="2000"/>
  </r>
  <r>
    <n v="139"/>
    <x v="138"/>
    <x v="10"/>
    <x v="1"/>
    <x v="0"/>
    <x v="3"/>
    <n v="65000"/>
    <n v="650000"/>
  </r>
  <r>
    <n v="140"/>
    <x v="139"/>
    <x v="11"/>
    <x v="2"/>
    <x v="1"/>
    <x v="1"/>
    <n v="650"/>
    <n v="19500"/>
  </r>
  <r>
    <n v="141"/>
    <x v="140"/>
    <x v="12"/>
    <x v="2"/>
    <x v="1"/>
    <x v="3"/>
    <n v="650"/>
    <n v="6500"/>
  </r>
  <r>
    <n v="142"/>
    <x v="141"/>
    <x v="12"/>
    <x v="3"/>
    <x v="0"/>
    <x v="6"/>
    <n v="65000"/>
    <n v="520000"/>
  </r>
  <r>
    <n v="143"/>
    <x v="142"/>
    <x v="13"/>
    <x v="3"/>
    <x v="0"/>
    <x v="7"/>
    <n v="65000"/>
    <n v="1625000"/>
  </r>
  <r>
    <n v="144"/>
    <x v="143"/>
    <x v="14"/>
    <x v="3"/>
    <x v="2"/>
    <x v="3"/>
    <n v="400"/>
    <n v="4000"/>
  </r>
  <r>
    <n v="145"/>
    <x v="144"/>
    <x v="15"/>
    <x v="0"/>
    <x v="0"/>
    <x v="8"/>
    <n v="65000"/>
    <n v="2600000"/>
  </r>
  <r>
    <n v="146"/>
    <x v="145"/>
    <x v="16"/>
    <x v="1"/>
    <x v="1"/>
    <x v="9"/>
    <n v="650"/>
    <n v="22750"/>
  </r>
  <r>
    <n v="147"/>
    <x v="146"/>
    <x v="17"/>
    <x v="1"/>
    <x v="1"/>
    <x v="9"/>
    <n v="650"/>
    <n v="22750"/>
  </r>
  <r>
    <n v="148"/>
    <x v="147"/>
    <x v="0"/>
    <x v="1"/>
    <x v="2"/>
    <x v="4"/>
    <n v="400"/>
    <n v="2000"/>
  </r>
  <r>
    <n v="149"/>
    <x v="148"/>
    <x v="1"/>
    <x v="0"/>
    <x v="0"/>
    <x v="1"/>
    <n v="65000"/>
    <n v="1950000"/>
  </r>
  <r>
    <n v="150"/>
    <x v="149"/>
    <x v="2"/>
    <x v="3"/>
    <x v="2"/>
    <x v="5"/>
    <n v="400"/>
    <n v="8000"/>
  </r>
  <r>
    <n v="151"/>
    <x v="150"/>
    <x v="3"/>
    <x v="3"/>
    <x v="2"/>
    <x v="3"/>
    <n v="400"/>
    <n v="4000"/>
  </r>
  <r>
    <n v="152"/>
    <x v="151"/>
    <x v="4"/>
    <x v="3"/>
    <x v="2"/>
    <x v="4"/>
    <n v="400"/>
    <n v="2000"/>
  </r>
  <r>
    <n v="153"/>
    <x v="152"/>
    <x v="5"/>
    <x v="0"/>
    <x v="1"/>
    <x v="5"/>
    <n v="650"/>
    <n v="13000"/>
  </r>
  <r>
    <n v="154"/>
    <x v="153"/>
    <x v="6"/>
    <x v="0"/>
    <x v="1"/>
    <x v="2"/>
    <n v="650"/>
    <n v="7800"/>
  </r>
  <r>
    <n v="155"/>
    <x v="154"/>
    <x v="7"/>
    <x v="0"/>
    <x v="2"/>
    <x v="6"/>
    <n v="400"/>
    <n v="3200"/>
  </r>
  <r>
    <n v="156"/>
    <x v="155"/>
    <x v="8"/>
    <x v="1"/>
    <x v="2"/>
    <x v="3"/>
    <n v="400"/>
    <n v="4000"/>
  </r>
  <r>
    <n v="157"/>
    <x v="156"/>
    <x v="9"/>
    <x v="2"/>
    <x v="0"/>
    <x v="4"/>
    <n v="65000"/>
    <n v="325000"/>
  </r>
  <r>
    <n v="158"/>
    <x v="157"/>
    <x v="10"/>
    <x v="2"/>
    <x v="1"/>
    <x v="3"/>
    <n v="650"/>
    <n v="6500"/>
  </r>
  <r>
    <n v="159"/>
    <x v="158"/>
    <x v="10"/>
    <x v="3"/>
    <x v="1"/>
    <x v="1"/>
    <n v="650"/>
    <n v="19500"/>
  </r>
  <r>
    <n v="160"/>
    <x v="159"/>
    <x v="11"/>
    <x v="3"/>
    <x v="0"/>
    <x v="3"/>
    <n v="65000"/>
    <n v="650000"/>
  </r>
  <r>
    <n v="161"/>
    <x v="160"/>
    <x v="7"/>
    <x v="3"/>
    <x v="0"/>
    <x v="6"/>
    <n v="65000"/>
    <n v="520000"/>
  </r>
  <r>
    <n v="162"/>
    <x v="161"/>
    <x v="8"/>
    <x v="0"/>
    <x v="2"/>
    <x v="7"/>
    <n v="400"/>
    <n v="10000"/>
  </r>
  <r>
    <n v="163"/>
    <x v="162"/>
    <x v="9"/>
    <x v="1"/>
    <x v="1"/>
    <x v="3"/>
    <n v="650"/>
    <n v="6500"/>
  </r>
  <r>
    <n v="164"/>
    <x v="163"/>
    <x v="10"/>
    <x v="1"/>
    <x v="1"/>
    <x v="8"/>
    <n v="650"/>
    <n v="26000"/>
  </r>
  <r>
    <n v="165"/>
    <x v="164"/>
    <x v="11"/>
    <x v="1"/>
    <x v="2"/>
    <x v="9"/>
    <n v="400"/>
    <n v="14000"/>
  </r>
  <r>
    <n v="166"/>
    <x v="165"/>
    <x v="12"/>
    <x v="0"/>
    <x v="2"/>
    <x v="4"/>
    <n v="400"/>
    <n v="2000"/>
  </r>
  <r>
    <n v="167"/>
    <x v="166"/>
    <x v="13"/>
    <x v="3"/>
    <x v="0"/>
    <x v="1"/>
    <n v="65000"/>
    <n v="1950000"/>
  </r>
  <r>
    <n v="168"/>
    <x v="167"/>
    <x v="14"/>
    <x v="3"/>
    <x v="1"/>
    <x v="5"/>
    <n v="650"/>
    <n v="13000"/>
  </r>
  <r>
    <n v="169"/>
    <x v="168"/>
    <x v="15"/>
    <x v="3"/>
    <x v="1"/>
    <x v="3"/>
    <n v="650"/>
    <n v="6500"/>
  </r>
  <r>
    <n v="170"/>
    <x v="169"/>
    <x v="16"/>
    <x v="0"/>
    <x v="0"/>
    <x v="4"/>
    <n v="65000"/>
    <n v="325000"/>
  </r>
  <r>
    <n v="171"/>
    <x v="170"/>
    <x v="17"/>
    <x v="0"/>
    <x v="0"/>
    <x v="5"/>
    <n v="65000"/>
    <n v="1300000"/>
  </r>
  <r>
    <n v="172"/>
    <x v="171"/>
    <x v="0"/>
    <x v="1"/>
    <x v="2"/>
    <x v="2"/>
    <n v="400"/>
    <n v="4800"/>
  </r>
  <r>
    <n v="173"/>
    <x v="172"/>
    <x v="1"/>
    <x v="1"/>
    <x v="1"/>
    <x v="6"/>
    <n v="650"/>
    <n v="5200"/>
  </r>
  <r>
    <n v="174"/>
    <x v="173"/>
    <x v="2"/>
    <x v="0"/>
    <x v="1"/>
    <x v="3"/>
    <n v="650"/>
    <n v="6500"/>
  </r>
  <r>
    <n v="175"/>
    <x v="174"/>
    <x v="3"/>
    <x v="3"/>
    <x v="2"/>
    <x v="4"/>
    <n v="400"/>
    <n v="2000"/>
  </r>
  <r>
    <n v="176"/>
    <x v="175"/>
    <x v="4"/>
    <x v="3"/>
    <x v="2"/>
    <x v="3"/>
    <n v="400"/>
    <n v="4000"/>
  </r>
  <r>
    <n v="177"/>
    <x v="176"/>
    <x v="5"/>
    <x v="3"/>
    <x v="0"/>
    <x v="1"/>
    <n v="65000"/>
    <n v="1950000"/>
  </r>
  <r>
    <n v="178"/>
    <x v="177"/>
    <x v="6"/>
    <x v="0"/>
    <x v="1"/>
    <x v="3"/>
    <n v="650"/>
    <n v="6500"/>
  </r>
  <r>
    <n v="179"/>
    <x v="178"/>
    <x v="7"/>
    <x v="0"/>
    <x v="1"/>
    <x v="6"/>
    <n v="650"/>
    <n v="5200"/>
  </r>
  <r>
    <n v="180"/>
    <x v="179"/>
    <x v="8"/>
    <x v="0"/>
    <x v="0"/>
    <x v="7"/>
    <n v="65000"/>
    <n v="1625000"/>
  </r>
  <r>
    <n v="181"/>
    <x v="180"/>
    <x v="9"/>
    <x v="1"/>
    <x v="0"/>
    <x v="3"/>
    <n v="65000"/>
    <n v="650000"/>
  </r>
  <r>
    <n v="182"/>
    <x v="181"/>
    <x v="10"/>
    <x v="2"/>
    <x v="2"/>
    <x v="8"/>
    <n v="400"/>
    <n v="16000"/>
  </r>
  <r>
    <n v="183"/>
    <x v="182"/>
    <x v="11"/>
    <x v="2"/>
    <x v="1"/>
    <x v="9"/>
    <n v="650"/>
    <n v="22750"/>
  </r>
  <r>
    <n v="184"/>
    <x v="183"/>
    <x v="12"/>
    <x v="3"/>
    <x v="1"/>
    <x v="9"/>
    <n v="650"/>
    <n v="22750"/>
  </r>
  <r>
    <n v="185"/>
    <x v="184"/>
    <x v="12"/>
    <x v="3"/>
    <x v="2"/>
    <x v="4"/>
    <n v="400"/>
    <n v="2000"/>
  </r>
  <r>
    <n v="186"/>
    <x v="185"/>
    <x v="13"/>
    <x v="3"/>
    <x v="2"/>
    <x v="1"/>
    <n v="400"/>
    <n v="12000"/>
  </r>
  <r>
    <n v="187"/>
    <x v="186"/>
    <x v="14"/>
    <x v="0"/>
    <x v="0"/>
    <x v="5"/>
    <n v="65000"/>
    <n v="1300000"/>
  </r>
  <r>
    <n v="188"/>
    <x v="187"/>
    <x v="15"/>
    <x v="1"/>
    <x v="1"/>
    <x v="3"/>
    <n v="650"/>
    <n v="6500"/>
  </r>
  <r>
    <n v="189"/>
    <x v="188"/>
    <x v="16"/>
    <x v="1"/>
    <x v="1"/>
    <x v="4"/>
    <n v="650"/>
    <n v="3250"/>
  </r>
  <r>
    <n v="190"/>
    <x v="189"/>
    <x v="17"/>
    <x v="1"/>
    <x v="0"/>
    <x v="5"/>
    <n v="65000"/>
    <n v="1300000"/>
  </r>
  <r>
    <n v="191"/>
    <x v="190"/>
    <x v="0"/>
    <x v="0"/>
    <x v="0"/>
    <x v="2"/>
    <n v="65000"/>
    <n v="780000"/>
  </r>
  <r>
    <n v="192"/>
    <x v="191"/>
    <x v="1"/>
    <x v="3"/>
    <x v="2"/>
    <x v="6"/>
    <n v="400"/>
    <n v="3200"/>
  </r>
  <r>
    <n v="193"/>
    <x v="192"/>
    <x v="2"/>
    <x v="3"/>
    <x v="0"/>
    <x v="3"/>
    <n v="65000"/>
    <n v="650000"/>
  </r>
  <r>
    <n v="194"/>
    <x v="193"/>
    <x v="3"/>
    <x v="3"/>
    <x v="1"/>
    <x v="4"/>
    <n v="650"/>
    <n v="3250"/>
  </r>
  <r>
    <n v="195"/>
    <x v="194"/>
    <x v="4"/>
    <x v="0"/>
    <x v="1"/>
    <x v="3"/>
    <n v="650"/>
    <n v="6500"/>
  </r>
  <r>
    <n v="196"/>
    <x v="195"/>
    <x v="5"/>
    <x v="0"/>
    <x v="2"/>
    <x v="1"/>
    <n v="400"/>
    <n v="12000"/>
  </r>
  <r>
    <n v="197"/>
    <x v="196"/>
    <x v="6"/>
    <x v="0"/>
    <x v="0"/>
    <x v="3"/>
    <n v="65000"/>
    <n v="650000"/>
  </r>
  <r>
    <n v="198"/>
    <x v="197"/>
    <x v="7"/>
    <x v="1"/>
    <x v="2"/>
    <x v="6"/>
    <n v="400"/>
    <n v="3200"/>
  </r>
  <r>
    <n v="199"/>
    <x v="198"/>
    <x v="8"/>
    <x v="2"/>
    <x v="2"/>
    <x v="7"/>
    <n v="400"/>
    <n v="10000"/>
  </r>
  <r>
    <n v="200"/>
    <x v="199"/>
    <x v="9"/>
    <x v="2"/>
    <x v="2"/>
    <x v="3"/>
    <n v="400"/>
    <n v="4000"/>
  </r>
  <r>
    <n v="201"/>
    <x v="200"/>
    <x v="10"/>
    <x v="3"/>
    <x v="1"/>
    <x v="8"/>
    <n v="650"/>
    <n v="26000"/>
  </r>
  <r>
    <n v="202"/>
    <x v="201"/>
    <x v="10"/>
    <x v="3"/>
    <x v="1"/>
    <x v="9"/>
    <n v="650"/>
    <n v="22750"/>
  </r>
  <r>
    <n v="203"/>
    <x v="202"/>
    <x v="11"/>
    <x v="3"/>
    <x v="2"/>
    <x v="4"/>
    <n v="400"/>
    <n v="2000"/>
  </r>
  <r>
    <n v="204"/>
    <x v="203"/>
    <x v="12"/>
    <x v="0"/>
    <x v="2"/>
    <x v="1"/>
    <n v="400"/>
    <n v="12000"/>
  </r>
  <r>
    <n v="205"/>
    <x v="204"/>
    <x v="12"/>
    <x v="1"/>
    <x v="0"/>
    <x v="5"/>
    <n v="65000"/>
    <n v="1300000"/>
  </r>
  <r>
    <n v="206"/>
    <x v="205"/>
    <x v="13"/>
    <x v="1"/>
    <x v="1"/>
    <x v="3"/>
    <n v="650"/>
    <n v="6500"/>
  </r>
  <r>
    <n v="207"/>
    <x v="206"/>
    <x v="14"/>
    <x v="1"/>
    <x v="1"/>
    <x v="4"/>
    <n v="650"/>
    <n v="3250"/>
  </r>
  <r>
    <n v="208"/>
    <x v="207"/>
    <x v="15"/>
    <x v="0"/>
    <x v="0"/>
    <x v="5"/>
    <n v="65000"/>
    <n v="1300000"/>
  </r>
  <r>
    <n v="209"/>
    <x v="208"/>
    <x v="16"/>
    <x v="3"/>
    <x v="0"/>
    <x v="2"/>
    <n v="65000"/>
    <n v="780000"/>
  </r>
  <r>
    <n v="210"/>
    <x v="209"/>
    <x v="17"/>
    <x v="3"/>
    <x v="2"/>
    <x v="6"/>
    <n v="400"/>
    <n v="3200"/>
  </r>
  <r>
    <n v="211"/>
    <x v="210"/>
    <x v="0"/>
    <x v="3"/>
    <x v="1"/>
    <x v="3"/>
    <n v="650"/>
    <n v="6500"/>
  </r>
  <r>
    <n v="212"/>
    <x v="211"/>
    <x v="1"/>
    <x v="0"/>
    <x v="1"/>
    <x v="4"/>
    <n v="650"/>
    <n v="3250"/>
  </r>
  <r>
    <n v="213"/>
    <x v="212"/>
    <x v="2"/>
    <x v="0"/>
    <x v="2"/>
    <x v="3"/>
    <n v="400"/>
    <n v="4000"/>
  </r>
  <r>
    <n v="214"/>
    <x v="213"/>
    <x v="3"/>
    <x v="0"/>
    <x v="2"/>
    <x v="1"/>
    <n v="400"/>
    <n v="12000"/>
  </r>
  <r>
    <n v="215"/>
    <x v="214"/>
    <x v="4"/>
    <x v="1"/>
    <x v="0"/>
    <x v="3"/>
    <n v="65000"/>
    <n v="650000"/>
  </r>
  <r>
    <n v="216"/>
    <x v="215"/>
    <x v="5"/>
    <x v="2"/>
    <x v="1"/>
    <x v="6"/>
    <n v="650"/>
    <n v="5200"/>
  </r>
  <r>
    <n v="217"/>
    <x v="216"/>
    <x v="6"/>
    <x v="2"/>
    <x v="1"/>
    <x v="7"/>
    <n v="650"/>
    <n v="16250"/>
  </r>
  <r>
    <n v="218"/>
    <x v="217"/>
    <x v="7"/>
    <x v="3"/>
    <x v="0"/>
    <x v="3"/>
    <n v="65000"/>
    <n v="650000"/>
  </r>
  <r>
    <n v="219"/>
    <x v="218"/>
    <x v="8"/>
    <x v="3"/>
    <x v="0"/>
    <x v="8"/>
    <n v="65000"/>
    <n v="2600000"/>
  </r>
  <r>
    <n v="220"/>
    <x v="219"/>
    <x v="9"/>
    <x v="3"/>
    <x v="2"/>
    <x v="9"/>
    <n v="400"/>
    <n v="14000"/>
  </r>
  <r>
    <n v="221"/>
    <x v="220"/>
    <x v="10"/>
    <x v="0"/>
    <x v="1"/>
    <x v="9"/>
    <n v="650"/>
    <n v="22750"/>
  </r>
  <r>
    <n v="222"/>
    <x v="221"/>
    <x v="10"/>
    <x v="1"/>
    <x v="1"/>
    <x v="4"/>
    <n v="650"/>
    <n v="3250"/>
  </r>
  <r>
    <n v="223"/>
    <x v="222"/>
    <x v="11"/>
    <x v="1"/>
    <x v="2"/>
    <x v="1"/>
    <n v="400"/>
    <n v="12000"/>
  </r>
  <r>
    <n v="224"/>
    <x v="223"/>
    <x v="7"/>
    <x v="1"/>
    <x v="2"/>
    <x v="5"/>
    <n v="400"/>
    <n v="8000"/>
  </r>
  <r>
    <n v="225"/>
    <x v="224"/>
    <x v="8"/>
    <x v="0"/>
    <x v="0"/>
    <x v="3"/>
    <n v="65000"/>
    <n v="650000"/>
  </r>
  <r>
    <n v="226"/>
    <x v="225"/>
    <x v="9"/>
    <x v="3"/>
    <x v="1"/>
    <x v="4"/>
    <n v="650"/>
    <n v="3250"/>
  </r>
  <r>
    <n v="227"/>
    <x v="226"/>
    <x v="10"/>
    <x v="3"/>
    <x v="1"/>
    <x v="5"/>
    <n v="650"/>
    <n v="13000"/>
  </r>
  <r>
    <n v="228"/>
    <x v="227"/>
    <x v="11"/>
    <x v="3"/>
    <x v="0"/>
    <x v="2"/>
    <n v="65000"/>
    <n v="780000"/>
  </r>
  <r>
    <n v="229"/>
    <x v="228"/>
    <x v="12"/>
    <x v="0"/>
    <x v="0"/>
    <x v="6"/>
    <n v="65000"/>
    <n v="520000"/>
  </r>
  <r>
    <n v="230"/>
    <x v="229"/>
    <x v="13"/>
    <x v="0"/>
    <x v="2"/>
    <x v="3"/>
    <n v="400"/>
    <n v="4000"/>
  </r>
  <r>
    <n v="231"/>
    <x v="230"/>
    <x v="14"/>
    <x v="0"/>
    <x v="1"/>
    <x v="4"/>
    <n v="650"/>
    <n v="3250"/>
  </r>
  <r>
    <n v="232"/>
    <x v="231"/>
    <x v="15"/>
    <x v="1"/>
    <x v="1"/>
    <x v="3"/>
    <n v="650"/>
    <n v="6500"/>
  </r>
  <r>
    <n v="233"/>
    <x v="232"/>
    <x v="16"/>
    <x v="2"/>
    <x v="2"/>
    <x v="1"/>
    <n v="400"/>
    <n v="12000"/>
  </r>
  <r>
    <n v="234"/>
    <x v="233"/>
    <x v="17"/>
    <x v="2"/>
    <x v="2"/>
    <x v="3"/>
    <n v="400"/>
    <n v="4000"/>
  </r>
  <r>
    <n v="235"/>
    <x v="234"/>
    <x v="0"/>
    <x v="3"/>
    <x v="0"/>
    <x v="6"/>
    <n v="65000"/>
    <n v="520000"/>
  </r>
  <r>
    <n v="236"/>
    <x v="235"/>
    <x v="1"/>
    <x v="3"/>
    <x v="1"/>
    <x v="7"/>
    <n v="650"/>
    <n v="16250"/>
  </r>
  <r>
    <n v="237"/>
    <x v="236"/>
    <x v="2"/>
    <x v="3"/>
    <x v="1"/>
    <x v="3"/>
    <n v="650"/>
    <n v="6500"/>
  </r>
  <r>
    <n v="238"/>
    <x v="237"/>
    <x v="3"/>
    <x v="0"/>
    <x v="0"/>
    <x v="8"/>
    <n v="65000"/>
    <n v="2600000"/>
  </r>
  <r>
    <n v="239"/>
    <x v="238"/>
    <x v="4"/>
    <x v="1"/>
    <x v="0"/>
    <x v="9"/>
    <n v="65000"/>
    <n v="2275000"/>
  </r>
  <r>
    <n v="240"/>
    <x v="239"/>
    <x v="5"/>
    <x v="1"/>
    <x v="2"/>
    <x v="4"/>
    <n v="400"/>
    <n v="2000"/>
  </r>
  <r>
    <n v="241"/>
    <x v="240"/>
    <x v="6"/>
    <x v="1"/>
    <x v="0"/>
    <x v="1"/>
    <n v="65000"/>
    <n v="1950000"/>
  </r>
  <r>
    <n v="242"/>
    <x v="241"/>
    <x v="7"/>
    <x v="0"/>
    <x v="1"/>
    <x v="5"/>
    <n v="650"/>
    <n v="13000"/>
  </r>
  <r>
    <n v="243"/>
    <x v="242"/>
    <x v="8"/>
    <x v="3"/>
    <x v="1"/>
    <x v="3"/>
    <n v="650"/>
    <n v="6500"/>
  </r>
  <r>
    <n v="244"/>
    <x v="243"/>
    <x v="9"/>
    <x v="3"/>
    <x v="2"/>
    <x v="4"/>
    <n v="400"/>
    <n v="2000"/>
  </r>
  <r>
    <n v="245"/>
    <x v="244"/>
    <x v="10"/>
    <x v="3"/>
    <x v="0"/>
    <x v="5"/>
    <n v="65000"/>
    <n v="1300000"/>
  </r>
  <r>
    <n v="246"/>
    <x v="245"/>
    <x v="11"/>
    <x v="0"/>
    <x v="2"/>
    <x v="2"/>
    <n v="400"/>
    <n v="4800"/>
  </r>
  <r>
    <n v="247"/>
    <x v="246"/>
    <x v="12"/>
    <x v="0"/>
    <x v="2"/>
    <x v="6"/>
    <n v="400"/>
    <n v="3200"/>
  </r>
  <r>
    <n v="248"/>
    <x v="247"/>
    <x v="12"/>
    <x v="0"/>
    <x v="2"/>
    <x v="3"/>
    <n v="400"/>
    <n v="4000"/>
  </r>
  <r>
    <n v="249"/>
    <x v="248"/>
    <x v="13"/>
    <x v="1"/>
    <x v="1"/>
    <x v="4"/>
    <n v="650"/>
    <n v="3250"/>
  </r>
  <r>
    <n v="250"/>
    <x v="249"/>
    <x v="14"/>
    <x v="2"/>
    <x v="1"/>
    <x v="3"/>
    <n v="650"/>
    <n v="6500"/>
  </r>
  <r>
    <n v="251"/>
    <x v="250"/>
    <x v="15"/>
    <x v="2"/>
    <x v="2"/>
    <x v="1"/>
    <n v="400"/>
    <n v="12000"/>
  </r>
  <r>
    <n v="252"/>
    <x v="251"/>
    <x v="16"/>
    <x v="3"/>
    <x v="2"/>
    <x v="3"/>
    <n v="400"/>
    <n v="4000"/>
  </r>
  <r>
    <n v="253"/>
    <x v="252"/>
    <x v="17"/>
    <x v="3"/>
    <x v="0"/>
    <x v="6"/>
    <n v="65000"/>
    <n v="520000"/>
  </r>
  <r>
    <n v="254"/>
    <x v="253"/>
    <x v="0"/>
    <x v="3"/>
    <x v="1"/>
    <x v="7"/>
    <n v="650"/>
    <n v="16250"/>
  </r>
  <r>
    <n v="255"/>
    <x v="254"/>
    <x v="1"/>
    <x v="0"/>
    <x v="1"/>
    <x v="3"/>
    <n v="650"/>
    <n v="6500"/>
  </r>
  <r>
    <n v="256"/>
    <x v="255"/>
    <x v="2"/>
    <x v="1"/>
    <x v="0"/>
    <x v="8"/>
    <n v="65000"/>
    <n v="2600000"/>
  </r>
  <r>
    <n v="257"/>
    <x v="256"/>
    <x v="3"/>
    <x v="1"/>
    <x v="0"/>
    <x v="9"/>
    <n v="65000"/>
    <n v="2275000"/>
  </r>
  <r>
    <n v="258"/>
    <x v="257"/>
    <x v="4"/>
    <x v="1"/>
    <x v="2"/>
    <x v="9"/>
    <n v="400"/>
    <n v="14000"/>
  </r>
  <r>
    <n v="259"/>
    <x v="258"/>
    <x v="5"/>
    <x v="1"/>
    <x v="1"/>
    <x v="4"/>
    <n v="650"/>
    <n v="3250"/>
  </r>
  <r>
    <n v="260"/>
    <x v="259"/>
    <x v="6"/>
    <x v="1"/>
    <x v="1"/>
    <x v="1"/>
    <n v="650"/>
    <n v="19500"/>
  </r>
  <r>
    <n v="261"/>
    <x v="260"/>
    <x v="7"/>
    <x v="0"/>
    <x v="2"/>
    <x v="5"/>
    <n v="400"/>
    <n v="8000"/>
  </r>
  <r>
    <n v="262"/>
    <x v="261"/>
    <x v="8"/>
    <x v="3"/>
    <x v="2"/>
    <x v="3"/>
    <n v="400"/>
    <n v="4000"/>
  </r>
  <r>
    <n v="263"/>
    <x v="262"/>
    <x v="9"/>
    <x v="3"/>
    <x v="0"/>
    <x v="4"/>
    <n v="65000"/>
    <n v="325000"/>
  </r>
  <r>
    <n v="264"/>
    <x v="263"/>
    <x v="10"/>
    <x v="3"/>
    <x v="1"/>
    <x v="5"/>
    <n v="650"/>
    <n v="13000"/>
  </r>
  <r>
    <n v="265"/>
    <x v="264"/>
    <x v="10"/>
    <x v="0"/>
    <x v="1"/>
    <x v="2"/>
    <n v="650"/>
    <n v="7800"/>
  </r>
  <r>
    <n v="266"/>
    <x v="265"/>
    <x v="11"/>
    <x v="0"/>
    <x v="0"/>
    <x v="6"/>
    <n v="65000"/>
    <n v="520000"/>
  </r>
  <r>
    <n v="267"/>
    <x v="266"/>
    <x v="12"/>
    <x v="0"/>
    <x v="0"/>
    <x v="3"/>
    <n v="65000"/>
    <n v="650000"/>
  </r>
  <r>
    <n v="268"/>
    <x v="267"/>
    <x v="12"/>
    <x v="1"/>
    <x v="2"/>
    <x v="4"/>
    <n v="400"/>
    <n v="2000"/>
  </r>
  <r>
    <n v="269"/>
    <x v="268"/>
    <x v="13"/>
    <x v="2"/>
    <x v="1"/>
    <x v="3"/>
    <n v="650"/>
    <n v="6500"/>
  </r>
  <r>
    <n v="270"/>
    <x v="269"/>
    <x v="14"/>
    <x v="2"/>
    <x v="1"/>
    <x v="1"/>
    <n v="650"/>
    <n v="19500"/>
  </r>
  <r>
    <n v="271"/>
    <x v="270"/>
    <x v="15"/>
    <x v="3"/>
    <x v="2"/>
    <x v="3"/>
    <n v="400"/>
    <n v="4000"/>
  </r>
  <r>
    <n v="272"/>
    <x v="271"/>
    <x v="16"/>
    <x v="3"/>
    <x v="2"/>
    <x v="6"/>
    <n v="400"/>
    <n v="3200"/>
  </r>
  <r>
    <n v="273"/>
    <x v="272"/>
    <x v="17"/>
    <x v="3"/>
    <x v="0"/>
    <x v="7"/>
    <n v="65000"/>
    <n v="1625000"/>
  </r>
  <r>
    <n v="274"/>
    <x v="273"/>
    <x v="0"/>
    <x v="0"/>
    <x v="1"/>
    <x v="3"/>
    <n v="650"/>
    <n v="6500"/>
  </r>
  <r>
    <n v="275"/>
    <x v="274"/>
    <x v="1"/>
    <x v="1"/>
    <x v="1"/>
    <x v="8"/>
    <n v="650"/>
    <n v="26000"/>
  </r>
  <r>
    <n v="276"/>
    <x v="275"/>
    <x v="2"/>
    <x v="1"/>
    <x v="0"/>
    <x v="9"/>
    <n v="65000"/>
    <n v="2275000"/>
  </r>
  <r>
    <n v="277"/>
    <x v="276"/>
    <x v="3"/>
    <x v="1"/>
    <x v="0"/>
    <x v="4"/>
    <n v="65000"/>
    <n v="325000"/>
  </r>
  <r>
    <n v="278"/>
    <x v="277"/>
    <x v="4"/>
    <x v="0"/>
    <x v="2"/>
    <x v="1"/>
    <n v="400"/>
    <n v="12000"/>
  </r>
  <r>
    <n v="279"/>
    <x v="278"/>
    <x v="5"/>
    <x v="3"/>
    <x v="1"/>
    <x v="5"/>
    <n v="650"/>
    <n v="13000"/>
  </r>
  <r>
    <n v="280"/>
    <x v="279"/>
    <x v="6"/>
    <x v="3"/>
    <x v="1"/>
    <x v="3"/>
    <n v="650"/>
    <n v="6500"/>
  </r>
  <r>
    <n v="281"/>
    <x v="280"/>
    <x v="7"/>
    <x v="3"/>
    <x v="2"/>
    <x v="4"/>
    <n v="400"/>
    <n v="2000"/>
  </r>
  <r>
    <n v="282"/>
    <x v="281"/>
    <x v="8"/>
    <x v="0"/>
    <x v="2"/>
    <x v="5"/>
    <n v="400"/>
    <n v="8000"/>
  </r>
  <r>
    <n v="283"/>
    <x v="282"/>
    <x v="9"/>
    <x v="0"/>
    <x v="0"/>
    <x v="2"/>
    <n v="65000"/>
    <n v="780000"/>
  </r>
  <r>
    <n v="284"/>
    <x v="283"/>
    <x v="10"/>
    <x v="0"/>
    <x v="1"/>
    <x v="6"/>
    <n v="650"/>
    <n v="5200"/>
  </r>
  <r>
    <n v="285"/>
    <x v="284"/>
    <x v="10"/>
    <x v="1"/>
    <x v="1"/>
    <x v="3"/>
    <n v="650"/>
    <n v="6500"/>
  </r>
  <r>
    <n v="286"/>
    <x v="285"/>
    <x v="11"/>
    <x v="2"/>
    <x v="0"/>
    <x v="4"/>
    <n v="65000"/>
    <n v="325000"/>
  </r>
  <r>
    <n v="287"/>
    <x v="286"/>
    <x v="7"/>
    <x v="2"/>
    <x v="0"/>
    <x v="3"/>
    <n v="65000"/>
    <n v="650000"/>
  </r>
  <r>
    <n v="288"/>
    <x v="287"/>
    <x v="8"/>
    <x v="3"/>
    <x v="2"/>
    <x v="1"/>
    <n v="400"/>
    <n v="12000"/>
  </r>
  <r>
    <n v="289"/>
    <x v="288"/>
    <x v="9"/>
    <x v="3"/>
    <x v="0"/>
    <x v="3"/>
    <n v="65000"/>
    <n v="650000"/>
  </r>
  <r>
    <n v="290"/>
    <x v="289"/>
    <x v="10"/>
    <x v="3"/>
    <x v="1"/>
    <x v="6"/>
    <n v="650"/>
    <n v="5200"/>
  </r>
  <r>
    <n v="291"/>
    <x v="290"/>
    <x v="11"/>
    <x v="0"/>
    <x v="1"/>
    <x v="7"/>
    <n v="650"/>
    <n v="16250"/>
  </r>
  <r>
    <n v="292"/>
    <x v="291"/>
    <x v="12"/>
    <x v="1"/>
    <x v="2"/>
    <x v="3"/>
    <n v="400"/>
    <n v="4000"/>
  </r>
  <r>
    <n v="293"/>
    <x v="292"/>
    <x v="13"/>
    <x v="1"/>
    <x v="0"/>
    <x v="8"/>
    <n v="65000"/>
    <n v="2600000"/>
  </r>
  <r>
    <n v="294"/>
    <x v="293"/>
    <x v="14"/>
    <x v="1"/>
    <x v="2"/>
    <x v="9"/>
    <n v="400"/>
    <n v="14000"/>
  </r>
  <r>
    <n v="295"/>
    <x v="294"/>
    <x v="15"/>
    <x v="0"/>
    <x v="2"/>
    <x v="9"/>
    <n v="400"/>
    <n v="14000"/>
  </r>
  <r>
    <n v="296"/>
    <x v="295"/>
    <x v="16"/>
    <x v="3"/>
    <x v="2"/>
    <x v="4"/>
    <n v="400"/>
    <n v="2000"/>
  </r>
  <r>
    <n v="297"/>
    <x v="296"/>
    <x v="17"/>
    <x v="3"/>
    <x v="1"/>
    <x v="1"/>
    <n v="650"/>
    <n v="19500"/>
  </r>
  <r>
    <n v="298"/>
    <x v="297"/>
    <x v="0"/>
    <x v="3"/>
    <x v="1"/>
    <x v="5"/>
    <n v="650"/>
    <n v="13000"/>
  </r>
  <r>
    <n v="299"/>
    <x v="298"/>
    <x v="1"/>
    <x v="0"/>
    <x v="2"/>
    <x v="3"/>
    <n v="400"/>
    <n v="4000"/>
  </r>
  <r>
    <n v="300"/>
    <x v="299"/>
    <x v="2"/>
    <x v="0"/>
    <x v="2"/>
    <x v="4"/>
    <n v="400"/>
    <n v="2000"/>
  </r>
  <r>
    <n v="301"/>
    <x v="300"/>
    <x v="3"/>
    <x v="0"/>
    <x v="0"/>
    <x v="5"/>
    <n v="65000"/>
    <n v="1300000"/>
  </r>
  <r>
    <n v="302"/>
    <x v="301"/>
    <x v="4"/>
    <x v="1"/>
    <x v="1"/>
    <x v="2"/>
    <n v="650"/>
    <n v="7800"/>
  </r>
  <r>
    <n v="303"/>
    <x v="302"/>
    <x v="5"/>
    <x v="2"/>
    <x v="1"/>
    <x v="6"/>
    <n v="650"/>
    <n v="5200"/>
  </r>
  <r>
    <n v="304"/>
    <x v="303"/>
    <x v="6"/>
    <x v="2"/>
    <x v="0"/>
    <x v="3"/>
    <n v="65000"/>
    <n v="650000"/>
  </r>
  <r>
    <n v="305"/>
    <x v="304"/>
    <x v="7"/>
    <x v="3"/>
    <x v="0"/>
    <x v="4"/>
    <n v="65000"/>
    <n v="325000"/>
  </r>
  <r>
    <n v="306"/>
    <x v="305"/>
    <x v="8"/>
    <x v="3"/>
    <x v="2"/>
    <x v="3"/>
    <n v="400"/>
    <n v="4000"/>
  </r>
  <r>
    <n v="307"/>
    <x v="306"/>
    <x v="9"/>
    <x v="3"/>
    <x v="1"/>
    <x v="1"/>
    <n v="650"/>
    <n v="19500"/>
  </r>
  <r>
    <n v="308"/>
    <x v="307"/>
    <x v="10"/>
    <x v="0"/>
    <x v="1"/>
    <x v="3"/>
    <n v="650"/>
    <n v="6500"/>
  </r>
  <r>
    <n v="309"/>
    <x v="308"/>
    <x v="11"/>
    <x v="1"/>
    <x v="2"/>
    <x v="6"/>
    <n v="400"/>
    <n v="3200"/>
  </r>
  <r>
    <n v="310"/>
    <x v="309"/>
    <x v="12"/>
    <x v="1"/>
    <x v="2"/>
    <x v="7"/>
    <n v="400"/>
    <n v="10000"/>
  </r>
  <r>
    <n v="311"/>
    <x v="310"/>
    <x v="12"/>
    <x v="1"/>
    <x v="0"/>
    <x v="3"/>
    <n v="65000"/>
    <n v="650000"/>
  </r>
  <r>
    <n v="312"/>
    <x v="311"/>
    <x v="13"/>
    <x v="0"/>
    <x v="1"/>
    <x v="8"/>
    <n v="650"/>
    <n v="26000"/>
  </r>
  <r>
    <n v="313"/>
    <x v="312"/>
    <x v="14"/>
    <x v="3"/>
    <x v="1"/>
    <x v="9"/>
    <n v="650"/>
    <n v="22750"/>
  </r>
  <r>
    <n v="314"/>
    <x v="313"/>
    <x v="15"/>
    <x v="3"/>
    <x v="0"/>
    <x v="4"/>
    <n v="65000"/>
    <n v="325000"/>
  </r>
  <r>
    <n v="315"/>
    <x v="314"/>
    <x v="16"/>
    <x v="3"/>
    <x v="0"/>
    <x v="1"/>
    <n v="65000"/>
    <n v="1950000"/>
  </r>
  <r>
    <n v="316"/>
    <x v="315"/>
    <x v="17"/>
    <x v="0"/>
    <x v="2"/>
    <x v="5"/>
    <n v="400"/>
    <n v="8000"/>
  </r>
  <r>
    <n v="317"/>
    <x v="316"/>
    <x v="0"/>
    <x v="0"/>
    <x v="1"/>
    <x v="3"/>
    <n v="650"/>
    <n v="6500"/>
  </r>
  <r>
    <n v="318"/>
    <x v="317"/>
    <x v="1"/>
    <x v="0"/>
    <x v="1"/>
    <x v="4"/>
    <n v="650"/>
    <n v="3250"/>
  </r>
  <r>
    <n v="319"/>
    <x v="318"/>
    <x v="2"/>
    <x v="1"/>
    <x v="2"/>
    <x v="5"/>
    <n v="400"/>
    <n v="8000"/>
  </r>
  <r>
    <n v="320"/>
    <x v="319"/>
    <x v="3"/>
    <x v="2"/>
    <x v="2"/>
    <x v="2"/>
    <n v="400"/>
    <n v="4800"/>
  </r>
  <r>
    <n v="321"/>
    <x v="320"/>
    <x v="4"/>
    <x v="2"/>
    <x v="0"/>
    <x v="6"/>
    <n v="65000"/>
    <n v="520000"/>
  </r>
  <r>
    <n v="322"/>
    <x v="321"/>
    <x v="5"/>
    <x v="3"/>
    <x v="1"/>
    <x v="3"/>
    <n v="650"/>
    <n v="6500"/>
  </r>
  <r>
    <n v="323"/>
    <x v="322"/>
    <x v="6"/>
    <x v="3"/>
    <x v="1"/>
    <x v="4"/>
    <n v="650"/>
    <n v="3250"/>
  </r>
  <r>
    <n v="324"/>
    <x v="323"/>
    <x v="7"/>
    <x v="3"/>
    <x v="0"/>
    <x v="3"/>
    <n v="65000"/>
    <n v="650000"/>
  </r>
  <r>
    <n v="325"/>
    <x v="324"/>
    <x v="8"/>
    <x v="0"/>
    <x v="0"/>
    <x v="1"/>
    <n v="65000"/>
    <n v="1950000"/>
  </r>
  <r>
    <n v="326"/>
    <x v="325"/>
    <x v="9"/>
    <x v="1"/>
    <x v="2"/>
    <x v="3"/>
    <n v="400"/>
    <n v="4000"/>
  </r>
  <r>
    <n v="327"/>
    <x v="326"/>
    <x v="10"/>
    <x v="1"/>
    <x v="1"/>
    <x v="6"/>
    <n v="650"/>
    <n v="5200"/>
  </r>
  <r>
    <n v="328"/>
    <x v="327"/>
    <x v="10"/>
    <x v="1"/>
    <x v="1"/>
    <x v="7"/>
    <n v="650"/>
    <n v="16250"/>
  </r>
  <r>
    <n v="329"/>
    <x v="328"/>
    <x v="11"/>
    <x v="0"/>
    <x v="2"/>
    <x v="3"/>
    <n v="400"/>
    <n v="4000"/>
  </r>
  <r>
    <n v="330"/>
    <x v="329"/>
    <x v="12"/>
    <x v="3"/>
    <x v="2"/>
    <x v="8"/>
    <n v="400"/>
    <n v="16000"/>
  </r>
  <r>
    <n v="331"/>
    <x v="330"/>
    <x v="12"/>
    <x v="3"/>
    <x v="0"/>
    <x v="9"/>
    <n v="65000"/>
    <n v="2275000"/>
  </r>
  <r>
    <n v="332"/>
    <x v="331"/>
    <x v="13"/>
    <x v="3"/>
    <x v="1"/>
    <x v="9"/>
    <n v="650"/>
    <n v="22750"/>
  </r>
  <r>
    <n v="333"/>
    <x v="332"/>
    <x v="14"/>
    <x v="0"/>
    <x v="1"/>
    <x v="4"/>
    <n v="650"/>
    <n v="3250"/>
  </r>
  <r>
    <n v="334"/>
    <x v="333"/>
    <x v="15"/>
    <x v="0"/>
    <x v="0"/>
    <x v="1"/>
    <n v="65000"/>
    <n v="1950000"/>
  </r>
  <r>
    <n v="335"/>
    <x v="334"/>
    <x v="16"/>
    <x v="0"/>
    <x v="0"/>
    <x v="5"/>
    <n v="65000"/>
    <n v="1300000"/>
  </r>
  <r>
    <n v="336"/>
    <x v="335"/>
    <x v="17"/>
    <x v="1"/>
    <x v="2"/>
    <x v="3"/>
    <n v="400"/>
    <n v="4000"/>
  </r>
  <r>
    <n v="337"/>
    <x v="336"/>
    <x v="0"/>
    <x v="2"/>
    <x v="0"/>
    <x v="7"/>
    <n v="65000"/>
    <n v="1625000"/>
  </r>
  <r>
    <n v="338"/>
    <x v="337"/>
    <x v="1"/>
    <x v="2"/>
    <x v="1"/>
    <x v="5"/>
    <n v="650"/>
    <n v="13000"/>
  </r>
  <r>
    <n v="339"/>
    <x v="338"/>
    <x v="2"/>
    <x v="3"/>
    <x v="1"/>
    <x v="2"/>
    <n v="650"/>
    <n v="7800"/>
  </r>
  <r>
    <n v="340"/>
    <x v="339"/>
    <x v="3"/>
    <x v="3"/>
    <x v="2"/>
    <x v="6"/>
    <n v="400"/>
    <n v="3200"/>
  </r>
  <r>
    <n v="341"/>
    <x v="340"/>
    <x v="4"/>
    <x v="3"/>
    <x v="0"/>
    <x v="3"/>
    <n v="65000"/>
    <n v="650000"/>
  </r>
  <r>
    <n v="342"/>
    <x v="341"/>
    <x v="5"/>
    <x v="0"/>
    <x v="2"/>
    <x v="4"/>
    <n v="400"/>
    <n v="2000"/>
  </r>
  <r>
    <n v="343"/>
    <x v="342"/>
    <x v="6"/>
    <x v="1"/>
    <x v="2"/>
    <x v="3"/>
    <n v="400"/>
    <n v="4000"/>
  </r>
  <r>
    <n v="344"/>
    <x v="343"/>
    <x v="7"/>
    <x v="1"/>
    <x v="2"/>
    <x v="1"/>
    <n v="400"/>
    <n v="12000"/>
  </r>
  <r>
    <n v="345"/>
    <x v="344"/>
    <x v="8"/>
    <x v="1"/>
    <x v="1"/>
    <x v="3"/>
    <n v="650"/>
    <n v="6500"/>
  </r>
  <r>
    <n v="346"/>
    <x v="345"/>
    <x v="9"/>
    <x v="3"/>
    <x v="1"/>
    <x v="6"/>
    <n v="650"/>
    <n v="5200"/>
  </r>
  <r>
    <n v="347"/>
    <x v="346"/>
    <x v="10"/>
    <x v="0"/>
    <x v="2"/>
    <x v="7"/>
    <n v="400"/>
    <n v="10000"/>
  </r>
  <r>
    <n v="348"/>
    <x v="347"/>
    <x v="10"/>
    <x v="1"/>
    <x v="2"/>
    <x v="3"/>
    <n v="400"/>
    <n v="4000"/>
  </r>
  <r>
    <n v="349"/>
    <x v="348"/>
    <x v="11"/>
    <x v="1"/>
    <x v="0"/>
    <x v="8"/>
    <n v="65000"/>
    <n v="2600000"/>
  </r>
  <r>
    <n v="350"/>
    <x v="349"/>
    <x v="7"/>
    <x v="1"/>
    <x v="1"/>
    <x v="9"/>
    <n v="650"/>
    <n v="22750"/>
  </r>
  <r>
    <n v="351"/>
    <x v="350"/>
    <x v="8"/>
    <x v="3"/>
    <x v="1"/>
    <x v="12"/>
    <n v="650"/>
    <n v="14300"/>
  </r>
  <r>
    <n v="352"/>
    <x v="351"/>
    <x v="9"/>
    <x v="0"/>
    <x v="0"/>
    <x v="1"/>
    <n v="65000"/>
    <n v="19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F68DFB-DDF4-4EDC-9AE2-66D329EED49F}" name="PivotTable26" cacheId="35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7" rowHeaderCaption="5">
  <location ref="A43:B47" firstHeaderRow="1" firstDataRow="1" firstDataCol="1"/>
  <pivotFields count="10">
    <pivotField showAll="0"/>
    <pivotField numFmtId="14" showAll="0">
      <items count="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t="default"/>
      </items>
    </pivotField>
    <pivotField axis="axisRow" showAll="0" measureFilter="1" sortType="descending">
      <items count="19">
        <item x="16"/>
        <item x="9"/>
        <item x="11"/>
        <item x="17"/>
        <item x="12"/>
        <item x="8"/>
        <item x="15"/>
        <item x="10"/>
        <item x="1"/>
        <item x="0"/>
        <item x="4"/>
        <item x="7"/>
        <item x="3"/>
        <item x="6"/>
        <item x="13"/>
        <item x="14"/>
        <item x="2"/>
        <item x="5"/>
        <item t="default"/>
      </items>
      <autoSortScope>
        <pivotArea dataOnly="0" outline="0" fieldPosition="0">
          <references count="1">
            <reference field="4294967294" count="1" selected="0">
              <x v="0"/>
            </reference>
          </references>
        </pivotArea>
      </autoSortScope>
    </pivotField>
    <pivotField showAll="0">
      <items count="5">
        <item x="1"/>
        <item x="0"/>
        <item x="3"/>
        <item x="2"/>
        <item t="default"/>
      </items>
    </pivotField>
    <pivotField showAll="0">
      <items count="4">
        <item x="1"/>
        <item x="0"/>
        <item x="2"/>
        <item t="default"/>
      </items>
    </pivotField>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7"/>
    </i>
    <i>
      <x v="2"/>
    </i>
    <i>
      <x v="5"/>
    </i>
    <i t="grand">
      <x/>
    </i>
  </rowItems>
  <colItems count="1">
    <i/>
  </colItems>
  <dataFields count="1">
    <dataField name="Sum of Qty" fld="5" baseField="2" baseItem="10"/>
  </dataFields>
  <formats count="18">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3">
            <x v="2"/>
            <x v="5"/>
            <x v="7"/>
          </reference>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3">
            <x v="2"/>
            <x v="5"/>
            <x v="7"/>
          </reference>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3">
            <x v="2"/>
            <x v="5"/>
            <x v="7"/>
          </reference>
        </references>
      </pivotArea>
    </format>
    <format dxfId="1">
      <pivotArea dataOnly="0" labelOnly="1" grandRow="1" outline="0" fieldPosition="0"/>
    </format>
    <format dxfId="0">
      <pivotArea dataOnly="0" labelOnly="1" outline="0" axis="axisValues" fieldPosition="0"/>
    </format>
  </formats>
  <chartFormats count="13">
    <chartFormat chart="103" format="0" series="1">
      <pivotArea type="data" outline="0" fieldPosition="0">
        <references count="1">
          <reference field="4294967294" count="1" selected="0">
            <x v="0"/>
          </reference>
        </references>
      </pivotArea>
    </chartFormat>
    <chartFormat chart="106" format="5" series="1">
      <pivotArea type="data" outline="0" fieldPosition="0">
        <references count="1">
          <reference field="4294967294" count="1" selected="0">
            <x v="0"/>
          </reference>
        </references>
      </pivotArea>
    </chartFormat>
    <chartFormat chart="106" format="6">
      <pivotArea type="data" outline="0" fieldPosition="0">
        <references count="2">
          <reference field="4294967294" count="1" selected="0">
            <x v="0"/>
          </reference>
          <reference field="2" count="1" selected="0">
            <x v="2"/>
          </reference>
        </references>
      </pivotArea>
    </chartFormat>
    <chartFormat chart="106" format="7">
      <pivotArea type="data" outline="0" fieldPosition="0">
        <references count="2">
          <reference field="4294967294" count="1" selected="0">
            <x v="0"/>
          </reference>
          <reference field="2" count="1" selected="0">
            <x v="8"/>
          </reference>
        </references>
      </pivotArea>
    </chartFormat>
    <chartFormat chart="106" format="8">
      <pivotArea type="data" outline="0" fieldPosition="0">
        <references count="2">
          <reference field="4294967294" count="1" selected="0">
            <x v="0"/>
          </reference>
          <reference field="2" count="1" selected="0">
            <x v="9"/>
          </reference>
        </references>
      </pivotArea>
    </chartFormat>
    <chartFormat chart="106" format="9">
      <pivotArea type="data" outline="0" fieldPosition="0">
        <references count="2">
          <reference field="4294967294" count="1" selected="0">
            <x v="0"/>
          </reference>
          <reference field="2" count="1" selected="0">
            <x v="1"/>
          </reference>
        </references>
      </pivotArea>
    </chartFormat>
    <chartFormat chart="106" format="10">
      <pivotArea type="data" outline="0" fieldPosition="0">
        <references count="2">
          <reference field="4294967294" count="1" selected="0">
            <x v="0"/>
          </reference>
          <reference field="2" count="1" selected="0">
            <x v="7"/>
          </reference>
        </references>
      </pivotArea>
    </chartFormat>
    <chartFormat chart="106" format="11">
      <pivotArea type="data" outline="0" fieldPosition="0">
        <references count="2">
          <reference field="4294967294" count="1" selected="0">
            <x v="0"/>
          </reference>
          <reference field="2" count="1" selected="0">
            <x v="16"/>
          </reference>
        </references>
      </pivotArea>
    </chartFormat>
    <chartFormat chart="106" format="12">
      <pivotArea type="data" outline="0" fieldPosition="0">
        <references count="2">
          <reference field="4294967294" count="1" selected="0">
            <x v="0"/>
          </reference>
          <reference field="2" count="1" selected="0">
            <x v="5"/>
          </reference>
        </references>
      </pivotArea>
    </chartFormat>
    <chartFormat chart="103" format="1">
      <pivotArea type="data" outline="0" fieldPosition="0">
        <references count="2">
          <reference field="4294967294" count="1" selected="0">
            <x v="0"/>
          </reference>
          <reference field="2" count="1" selected="0">
            <x v="5"/>
          </reference>
        </references>
      </pivotArea>
    </chartFormat>
    <chartFormat chart="103" format="2">
      <pivotArea type="data" outline="0" fieldPosition="0">
        <references count="2">
          <reference field="4294967294" count="1" selected="0">
            <x v="0"/>
          </reference>
          <reference field="2" count="1" selected="0">
            <x v="3"/>
          </reference>
        </references>
      </pivotArea>
    </chartFormat>
    <chartFormat chart="103" format="3">
      <pivotArea type="data" outline="0" fieldPosition="0">
        <references count="2">
          <reference field="4294967294" count="1" selected="0">
            <x v="0"/>
          </reference>
          <reference field="2" count="1" selected="0">
            <x v="2"/>
          </reference>
        </references>
      </pivotArea>
    </chartFormat>
    <chartFormat chart="103" format="4">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filters count="1">
    <filter fld="2" type="count" evalOrder="-1" id="143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037786-0D31-4CA7-810B-B991DC3E22D2}" name="PivotTable25" cacheId="35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3">
  <location ref="A36:B40" firstHeaderRow="1" firstDataRow="1" firstDataCol="1"/>
  <pivotFields count="10">
    <pivotField showAll="0"/>
    <pivotField numFmtId="14" showAll="0">
      <items count="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t="default"/>
      </items>
    </pivotField>
    <pivotField showAll="0">
      <items count="19">
        <item x="16"/>
        <item x="9"/>
        <item x="11"/>
        <item x="17"/>
        <item x="12"/>
        <item x="8"/>
        <item x="15"/>
        <item x="10"/>
        <item x="1"/>
        <item x="0"/>
        <item x="4"/>
        <item x="7"/>
        <item x="3"/>
        <item x="6"/>
        <item x="13"/>
        <item x="14"/>
        <item x="2"/>
        <item x="5"/>
        <item t="default"/>
      </items>
    </pivotField>
    <pivotField showAll="0">
      <items count="5">
        <item x="1"/>
        <item x="0"/>
        <item x="3"/>
        <item x="2"/>
        <item t="default"/>
      </items>
    </pivotField>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i>
    <i>
      <x v="2"/>
    </i>
    <i>
      <x v="1"/>
    </i>
    <i t="grand">
      <x/>
    </i>
  </rowItems>
  <colItems count="1">
    <i/>
  </colItems>
  <dataFields count="1">
    <dataField name="Sum of Qty" fld="5" baseField="2" baseItem="7"/>
  </dataFields>
  <formats count="18">
    <format dxfId="35">
      <pivotArea type="all" dataOnly="0" outline="0" fieldPosition="0"/>
    </format>
    <format dxfId="34">
      <pivotArea outline="0" collapsedLevelsAreSubtotals="1"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4" type="button" dataOnly="0" labelOnly="1" outline="0" axis="axisRow" fieldPosition="0"/>
    </format>
    <format dxfId="26">
      <pivotArea dataOnly="0" labelOnly="1" fieldPosition="0">
        <references count="1">
          <reference field="4"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4" type="button" dataOnly="0" labelOnly="1" outline="0" axis="axisRow" fieldPosition="0"/>
    </format>
    <format dxfId="20">
      <pivotArea dataOnly="0" labelOnly="1" fieldPosition="0">
        <references count="1">
          <reference field="4" count="0"/>
        </references>
      </pivotArea>
    </format>
    <format dxfId="19">
      <pivotArea dataOnly="0" labelOnly="1" grandRow="1" outline="0" fieldPosition="0"/>
    </format>
    <format dxfId="18">
      <pivotArea dataOnly="0" labelOnly="1" outline="0" axis="axisValues" fieldPosition="0"/>
    </format>
  </formats>
  <chartFormats count="5">
    <chartFormat chart="58" format="2" series="1">
      <pivotArea type="data" outline="0" fieldPosition="0">
        <references count="1">
          <reference field="4294967294" count="1" selected="0">
            <x v="0"/>
          </reference>
        </references>
      </pivotArea>
    </chartFormat>
    <chartFormat chart="100" format="0" series="1">
      <pivotArea type="data" outline="0" fieldPosition="0">
        <references count="1">
          <reference field="4294967294" count="1" selected="0">
            <x v="0"/>
          </reference>
        </references>
      </pivotArea>
    </chartFormat>
    <chartFormat chart="100" format="1">
      <pivotArea type="data" outline="0" fieldPosition="0">
        <references count="2">
          <reference field="4294967294" count="1" selected="0">
            <x v="0"/>
          </reference>
          <reference field="4" count="1" selected="0">
            <x v="1"/>
          </reference>
        </references>
      </pivotArea>
    </chartFormat>
    <chartFormat chart="100" format="2">
      <pivotArea type="data" outline="0" fieldPosition="0">
        <references count="2">
          <reference field="4294967294" count="1" selected="0">
            <x v="0"/>
          </reference>
          <reference field="4" count="1" selected="0">
            <x v="2"/>
          </reference>
        </references>
      </pivotArea>
    </chartFormat>
    <chartFormat chart="100"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634E01-FA32-4124-B96D-8211FF8FD690}" name="PivotTable23" cacheId="35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A32:A33" firstHeaderRow="1" firstDataRow="1" firstDataCol="0"/>
  <pivotFields count="10">
    <pivotField showAll="0"/>
    <pivotField numFmtId="14" showAll="0">
      <items count="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t="default"/>
      </items>
    </pivotField>
    <pivotField showAll="0"/>
    <pivotField showAll="0">
      <items count="5">
        <item x="1"/>
        <item x="0"/>
        <item x="3"/>
        <item x="2"/>
        <item t="default"/>
      </items>
    </pivotField>
    <pivotField showAll="0">
      <items count="4">
        <item x="1"/>
        <item x="0"/>
        <item x="2"/>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amount" fld="7" baseField="0" baseItem="0"/>
  </dataFields>
  <formats count="9">
    <format dxfId="44">
      <pivotArea type="all" dataOnly="0" outline="0" fieldPosition="0"/>
    </format>
    <format dxfId="43">
      <pivotArea outline="0" collapsedLevelsAreSubtotals="1"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type="all" dataOnly="0" outline="0" fieldPosition="0"/>
    </format>
    <format dxfId="37">
      <pivotArea outline="0" collapsedLevelsAreSubtotals="1" fieldPosition="0"/>
    </format>
    <format dxfId="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264B1E-A66A-4427-836F-110B94551D7B}" name="PivotTable21" cacheId="35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2">
  <location ref="A18:B23" firstHeaderRow="1" firstDataRow="1" firstDataCol="1"/>
  <pivotFields count="10">
    <pivotField showAll="0"/>
    <pivotField numFmtId="14" showAll="0">
      <items count="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t="default"/>
      </items>
    </pivotField>
    <pivotField showAll="0"/>
    <pivotField axis="axisRow" showAll="0">
      <items count="5">
        <item x="1"/>
        <item x="0"/>
        <item x="3"/>
        <item x="2"/>
        <item t="default"/>
      </items>
    </pivotField>
    <pivotField showAll="0">
      <items count="4">
        <item x="1"/>
        <item x="0"/>
        <item x="2"/>
        <item t="default"/>
      </items>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formats count="18">
    <format dxfId="62">
      <pivotArea type="all" dataOnly="0" outline="0" fieldPosition="0"/>
    </format>
    <format dxfId="61">
      <pivotArea outline="0" collapsedLevelsAreSubtotals="1" fieldPosition="0"/>
    </format>
    <format dxfId="60">
      <pivotArea field="3" type="button" dataOnly="0" labelOnly="1" outline="0" axis="axisRow" fieldPosition="0"/>
    </format>
    <format dxfId="59">
      <pivotArea dataOnly="0" labelOnly="1" fieldPosition="0">
        <references count="1">
          <reference field="3" count="0"/>
        </references>
      </pivotArea>
    </format>
    <format dxfId="58">
      <pivotArea dataOnly="0" labelOnly="1" grandRow="1" outline="0"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3" type="button" dataOnly="0" labelOnly="1" outline="0" axis="axisRow" fieldPosition="0"/>
    </format>
    <format dxfId="53">
      <pivotArea dataOnly="0" labelOnly="1" fieldPosition="0">
        <references count="1">
          <reference field="3" count="0"/>
        </references>
      </pivotArea>
    </format>
    <format dxfId="52">
      <pivotArea dataOnly="0" labelOnly="1" grandRow="1" outline="0" fieldPosition="0"/>
    </format>
    <format dxfId="51">
      <pivotArea dataOnly="0" labelOnly="1" outline="0" axis="axisValues" fieldPosition="0"/>
    </format>
    <format dxfId="50">
      <pivotArea type="all" dataOnly="0" outline="0" fieldPosition="0"/>
    </format>
    <format dxfId="49">
      <pivotArea outline="0" collapsedLevelsAreSubtotals="1" fieldPosition="0"/>
    </format>
    <format dxfId="48">
      <pivotArea field="3" type="button" dataOnly="0" labelOnly="1" outline="0" axis="axisRow" fieldPosition="0"/>
    </format>
    <format dxfId="47">
      <pivotArea dataOnly="0" labelOnly="1" fieldPosition="0">
        <references count="1">
          <reference field="3" count="0"/>
        </references>
      </pivotArea>
    </format>
    <format dxfId="46">
      <pivotArea dataOnly="0" labelOnly="1" grandRow="1" outline="0" fieldPosition="0"/>
    </format>
    <format dxfId="45">
      <pivotArea dataOnly="0" labelOnly="1" outline="0" axis="axisValues" fieldPosition="0"/>
    </format>
  </formats>
  <chartFormats count="6">
    <chartFormat chart="42" format="1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42" format="13">
      <pivotArea type="data" outline="0" fieldPosition="0">
        <references count="2">
          <reference field="4294967294" count="1" selected="0">
            <x v="0"/>
          </reference>
          <reference field="3" count="1" selected="0">
            <x v="3"/>
          </reference>
        </references>
      </pivotArea>
    </chartFormat>
    <chartFormat chart="42" format="14">
      <pivotArea type="data" outline="0" fieldPosition="0">
        <references count="2">
          <reference field="4294967294" count="1" selected="0">
            <x v="0"/>
          </reference>
          <reference field="3" count="1" selected="0">
            <x v="0"/>
          </reference>
        </references>
      </pivotArea>
    </chartFormat>
    <chartFormat chart="42" format="15">
      <pivotArea type="data" outline="0" fieldPosition="0">
        <references count="2">
          <reference field="4294967294" count="1" selected="0">
            <x v="0"/>
          </reference>
          <reference field="3" count="1" selected="0">
            <x v="1"/>
          </reference>
        </references>
      </pivotArea>
    </chartFormat>
    <chartFormat chart="42"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9A75DD-DFA6-43B9-9BCD-57420DCE5A62}" name="PivotTable20" cacheId="35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1">
  <location ref="A3:B16" firstHeaderRow="1" firstDataRow="1" firstDataCol="1"/>
  <pivotFields count="10">
    <pivotField showAll="0"/>
    <pivotField axis="axisRow" numFmtId="14" showAll="0">
      <items count="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t="default"/>
      </items>
    </pivotField>
    <pivotField showAll="0"/>
    <pivotField showAll="0">
      <items count="5">
        <item x="1"/>
        <item x="0"/>
        <item x="3"/>
        <item x="2"/>
        <item t="default"/>
      </items>
    </pivotField>
    <pivotField showAll="0">
      <items count="4">
        <item x="1"/>
        <item x="0"/>
        <item x="2"/>
        <item t="default"/>
      </items>
    </pivotField>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formats count="18">
    <format dxfId="80">
      <pivotArea type="all" dataOnly="0" outline="0" fieldPosition="0"/>
    </format>
    <format dxfId="79">
      <pivotArea outline="0" collapsedLevelsAreSubtotals="1" fieldPosition="0"/>
    </format>
    <format dxfId="78">
      <pivotArea field="9" type="button" dataOnly="0" labelOnly="1" outline="0" axis="axisRow" fieldPosition="0"/>
    </format>
    <format dxfId="77">
      <pivotArea dataOnly="0" labelOnly="1" fieldPosition="0">
        <references count="1">
          <reference field="9" count="12">
            <x v="1"/>
            <x v="2"/>
            <x v="3"/>
            <x v="4"/>
            <x v="5"/>
            <x v="6"/>
            <x v="7"/>
            <x v="8"/>
            <x v="9"/>
            <x v="10"/>
            <x v="11"/>
            <x v="12"/>
          </reference>
        </references>
      </pivotArea>
    </format>
    <format dxfId="76">
      <pivotArea dataOnly="0" labelOnly="1" grandRow="1" outline="0" fieldPosition="0"/>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9" type="button" dataOnly="0" labelOnly="1" outline="0" axis="axisRow" fieldPosition="0"/>
    </format>
    <format dxfId="71">
      <pivotArea dataOnly="0" labelOnly="1" fieldPosition="0">
        <references count="1">
          <reference field="9" count="12">
            <x v="1"/>
            <x v="2"/>
            <x v="3"/>
            <x v="4"/>
            <x v="5"/>
            <x v="6"/>
            <x v="7"/>
            <x v="8"/>
            <x v="9"/>
            <x v="10"/>
            <x v="11"/>
            <x v="12"/>
          </reference>
        </references>
      </pivotArea>
    </format>
    <format dxfId="70">
      <pivotArea dataOnly="0" labelOnly="1" grandRow="1" outline="0"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9" type="button" dataOnly="0" labelOnly="1" outline="0" axis="axisRow" fieldPosition="0"/>
    </format>
    <format dxfId="65">
      <pivotArea dataOnly="0" labelOnly="1" fieldPosition="0">
        <references count="1">
          <reference field="9" count="12">
            <x v="1"/>
            <x v="2"/>
            <x v="3"/>
            <x v="4"/>
            <x v="5"/>
            <x v="6"/>
            <x v="7"/>
            <x v="8"/>
            <x v="9"/>
            <x v="10"/>
            <x v="11"/>
            <x v="12"/>
          </reference>
        </references>
      </pivotArea>
    </format>
    <format dxfId="64">
      <pivotArea dataOnly="0" labelOnly="1" grandRow="1" outline="0" fieldPosition="0"/>
    </format>
    <format dxfId="63">
      <pivotArea dataOnly="0" labelOnly="1" outline="0" axis="axisValues" fieldPosition="0"/>
    </format>
  </formats>
  <chartFormats count="2">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A24FA95-70A4-469C-A80D-F82B546F9A0C}" name="PivotTable22" cacheId="35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8">
  <location ref="A25:B29" firstHeaderRow="1" firstDataRow="1" firstDataCol="1"/>
  <pivotFields count="10">
    <pivotField showAll="0"/>
    <pivotField numFmtId="14" showAll="0">
      <items count="3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t="default"/>
      </items>
    </pivotField>
    <pivotField showAll="0"/>
    <pivotField showAll="0">
      <items count="5">
        <item x="1"/>
        <item x="0"/>
        <item x="3"/>
        <item x="2"/>
        <item t="default"/>
      </items>
    </pivotField>
    <pivotField axis="axisRow" showAll="0">
      <items count="4">
        <item x="1"/>
        <item x="0"/>
        <item x="2"/>
        <item t="default"/>
      </items>
    </pivotField>
    <pivotField dataField="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i>
    <i>
      <x v="1"/>
    </i>
    <i>
      <x v="2"/>
    </i>
    <i t="grand">
      <x/>
    </i>
  </rowItems>
  <colItems count="1">
    <i/>
  </colItems>
  <dataFields count="1">
    <dataField name="Sum of Qty" fld="5" baseField="4" baseItem="1"/>
  </dataFields>
  <formats count="18">
    <format dxfId="98">
      <pivotArea type="all" dataOnly="0" outline="0" fieldPosition="0"/>
    </format>
    <format dxfId="97">
      <pivotArea outline="0" collapsedLevelsAreSubtotals="1" fieldPosition="0"/>
    </format>
    <format dxfId="96">
      <pivotArea field="4" type="button" dataOnly="0" labelOnly="1" outline="0" axis="axisRow" fieldPosition="0"/>
    </format>
    <format dxfId="95">
      <pivotArea dataOnly="0" labelOnly="1" fieldPosition="0">
        <references count="1">
          <reference field="4" count="0"/>
        </references>
      </pivotArea>
    </format>
    <format dxfId="94">
      <pivotArea dataOnly="0" labelOnly="1" grandRow="1" outline="0"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4" type="button" dataOnly="0" labelOnly="1" outline="0" axis="axisRow" fieldPosition="0"/>
    </format>
    <format dxfId="89">
      <pivotArea dataOnly="0" labelOnly="1" fieldPosition="0">
        <references count="1">
          <reference field="4" count="0"/>
        </references>
      </pivotArea>
    </format>
    <format dxfId="88">
      <pivotArea dataOnly="0" labelOnly="1" grandRow="1" outline="0"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4" type="button" dataOnly="0" labelOnly="1" outline="0" axis="axisRow" fieldPosition="0"/>
    </format>
    <format dxfId="83">
      <pivotArea dataOnly="0" labelOnly="1" fieldPosition="0">
        <references count="1">
          <reference field="4" count="0"/>
        </references>
      </pivotArea>
    </format>
    <format dxfId="82">
      <pivotArea dataOnly="0" labelOnly="1" grandRow="1" outline="0" fieldPosition="0"/>
    </format>
    <format dxfId="81">
      <pivotArea dataOnly="0" labelOnly="1" outline="0" axis="axisValues" fieldPosition="0"/>
    </format>
  </formats>
  <chartFormats count="2">
    <chartFormat chart="54" format="3"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B0528EDB-9282-4B4C-9A67-1F6CAD62433A}" sourceName="region">
  <pivotTables>
    <pivotTable tabId="1" name="PivotTable20"/>
    <pivotTable tabId="1" name="PivotTable21"/>
    <pivotTable tabId="1" name="PivotTable22"/>
    <pivotTable tabId="1" name="PivotTable23"/>
    <pivotTable tabId="1" name="PivotTable25"/>
    <pivotTable tabId="1" name="PivotTable26"/>
  </pivotTables>
  <data>
    <tabular pivotCacheId="198208490">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A3FBB3AB-7EB1-486D-BE96-CA79EEE422EA}" sourceName="item">
  <pivotTables>
    <pivotTable tabId="1" name="PivotTable20"/>
    <pivotTable tabId="1" name="PivotTable21"/>
    <pivotTable tabId="1" name="PivotTable22"/>
    <pivotTable tabId="1" name="PivotTable23"/>
    <pivotTable tabId="1" name="PivotTable25"/>
    <pivotTable tabId="1" name="PivotTable26"/>
  </pivotTables>
  <data>
    <tabular pivotCacheId="19820849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C35EF6AD-AD2B-44C2-B883-1F759714DD94}" cache="Slicer_region1" caption="region" columnCount="4" rowHeight="349250"/>
  <slicer name="item" xr10:uid="{6F273DCE-692B-46CE-B750-66F71A3185B1}" cache="Slicer_item1" caption="item" rowHeight="61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5C97B77-678C-4ABF-88DA-DC1744A270C9}" cache="Slicer_region1" caption="region" columnCount="4" style="SlicerStyleLight2" rowHeight="252000"/>
  <slicer name="item 1" xr10:uid="{DE841ACE-2FFE-4F70-969B-5DED6BE6C2D3}" cache="Slicer_item1" caption="item" style="SlicerStyleLight2"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7AF9FB32-5551-45B7-9203-5BAC7E8F53DD}" sourceName="date">
  <pivotTables>
    <pivotTable tabId="1" name="PivotTable20"/>
    <pivotTable tabId="1" name="PivotTable21"/>
    <pivotTable tabId="1" name="PivotTable22"/>
    <pivotTable tabId="1" name="PivotTable23"/>
    <pivotTable tabId="1" name="PivotTable25"/>
    <pivotTable tabId="1" name="PivotTable26"/>
  </pivotTables>
  <state minimalRefreshVersion="6" lastRefreshVersion="6" pivotCacheId="198208490"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8FBABCF-228A-413C-8ECA-19406FC3B075}" cache="NativeTimeline_date1" caption="date" level="2" selectionLevel="2" scrollPosition="202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87D35FD-A649-40FF-BFE2-E7942375D8E0}" cache="NativeTimeline_date1" caption="date" level="2" selectionLevel="2" scrollPosition="2025-01-01T00:00:00" style="TimeSlicerStyleLight2"/>
</timeline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32D13-B27F-41B0-B89C-DBA5448C34AB}">
  <sheetPr>
    <tabColor rgb="FFC00000"/>
  </sheetPr>
  <dimension ref="A2:H357"/>
  <sheetViews>
    <sheetView workbookViewId="0">
      <selection activeCell="J9" sqref="J9"/>
    </sheetView>
  </sheetViews>
  <sheetFormatPr defaultRowHeight="21" x14ac:dyDescent="0.4"/>
  <cols>
    <col min="1" max="1" width="8.640625" bestFit="1" customWidth="1"/>
    <col min="2" max="2" width="25.640625" customWidth="1"/>
    <col min="3" max="3" width="19.92578125" customWidth="1"/>
    <col min="4" max="4" width="10.0703125" bestFit="1" customWidth="1"/>
    <col min="5" max="5" width="9.78515625" customWidth="1"/>
    <col min="6" max="6" width="7.35546875" customWidth="1"/>
    <col min="8" max="8" width="9.78515625" bestFit="1" customWidth="1"/>
  </cols>
  <sheetData>
    <row r="2" spans="1:8" x14ac:dyDescent="0.4">
      <c r="A2" s="8" t="s">
        <v>50</v>
      </c>
      <c r="B2" s="8"/>
      <c r="C2" s="8"/>
      <c r="D2" s="8"/>
      <c r="E2" s="8"/>
      <c r="F2" s="8"/>
      <c r="G2" s="8"/>
      <c r="H2" s="9"/>
    </row>
    <row r="3" spans="1:8" x14ac:dyDescent="0.4">
      <c r="A3" s="2" t="s">
        <v>6</v>
      </c>
      <c r="B3" s="2" t="s">
        <v>7</v>
      </c>
      <c r="C3" s="2" t="s">
        <v>8</v>
      </c>
      <c r="D3" s="2" t="s">
        <v>9</v>
      </c>
      <c r="E3" s="2" t="s">
        <v>14</v>
      </c>
      <c r="F3" s="2" t="s">
        <v>10</v>
      </c>
      <c r="G3" s="2" t="s">
        <v>11</v>
      </c>
      <c r="H3" s="2" t="s">
        <v>12</v>
      </c>
    </row>
    <row r="4" spans="1:8" x14ac:dyDescent="0.4">
      <c r="A4" s="1">
        <v>1</v>
      </c>
      <c r="B4" s="3">
        <v>45659</v>
      </c>
      <c r="C4" s="1" t="s">
        <v>0</v>
      </c>
      <c r="D4" s="1" t="s">
        <v>13</v>
      </c>
      <c r="E4" s="1" t="s">
        <v>15</v>
      </c>
      <c r="F4" s="1">
        <v>27</v>
      </c>
      <c r="G4" s="1">
        <f>IF(E4="laptop", 65000, IF(E4="keyboard", 650, IF(E4="mouse", 400, "")))</f>
        <v>65000</v>
      </c>
      <c r="H4" s="1">
        <f>G4*F4</f>
        <v>1755000</v>
      </c>
    </row>
    <row r="5" spans="1:8" x14ac:dyDescent="0.4">
      <c r="A5" s="1">
        <v>2</v>
      </c>
      <c r="B5" s="3">
        <v>45660</v>
      </c>
      <c r="C5" s="1" t="s">
        <v>16</v>
      </c>
      <c r="D5" s="1" t="s">
        <v>13</v>
      </c>
      <c r="E5" s="1" t="s">
        <v>17</v>
      </c>
      <c r="F5" s="1">
        <v>30</v>
      </c>
      <c r="G5" s="1">
        <f t="shared" ref="G5:G68" si="0">IF(E5="laptop", 65000, IF(E5="keyboard", 650, IF(E5="mouse", 400, "")))</f>
        <v>650</v>
      </c>
      <c r="H5" s="1">
        <f t="shared" ref="H5:H68" si="1">G5*F5</f>
        <v>19500</v>
      </c>
    </row>
    <row r="6" spans="1:8" x14ac:dyDescent="0.4">
      <c r="A6" s="1">
        <v>3</v>
      </c>
      <c r="B6" s="3">
        <v>45661</v>
      </c>
      <c r="C6" s="1" t="s">
        <v>18</v>
      </c>
      <c r="D6" s="1" t="s">
        <v>19</v>
      </c>
      <c r="E6" s="1" t="s">
        <v>17</v>
      </c>
      <c r="F6" s="1">
        <v>12</v>
      </c>
      <c r="G6" s="1">
        <f t="shared" si="0"/>
        <v>650</v>
      </c>
      <c r="H6" s="1">
        <f t="shared" si="1"/>
        <v>7800</v>
      </c>
    </row>
    <row r="7" spans="1:8" x14ac:dyDescent="0.4">
      <c r="A7" s="1">
        <v>4</v>
      </c>
      <c r="B7" s="3">
        <v>45662</v>
      </c>
      <c r="C7" s="1" t="s">
        <v>20</v>
      </c>
      <c r="D7" s="1" t="s">
        <v>21</v>
      </c>
      <c r="E7" s="1" t="s">
        <v>22</v>
      </c>
      <c r="F7" s="1">
        <v>10</v>
      </c>
      <c r="G7" s="1">
        <f t="shared" si="0"/>
        <v>400</v>
      </c>
      <c r="H7" s="1">
        <f t="shared" si="1"/>
        <v>4000</v>
      </c>
    </row>
    <row r="8" spans="1:8" x14ac:dyDescent="0.4">
      <c r="A8" s="1">
        <v>5</v>
      </c>
      <c r="B8" s="3">
        <v>45663</v>
      </c>
      <c r="C8" s="1" t="s">
        <v>2</v>
      </c>
      <c r="D8" s="1" t="s">
        <v>21</v>
      </c>
      <c r="E8" s="1" t="s">
        <v>15</v>
      </c>
      <c r="F8" s="1">
        <v>5</v>
      </c>
      <c r="G8" s="1">
        <f t="shared" si="0"/>
        <v>65000</v>
      </c>
      <c r="H8" s="1">
        <f t="shared" si="1"/>
        <v>325000</v>
      </c>
    </row>
    <row r="9" spans="1:8" x14ac:dyDescent="0.4">
      <c r="A9" s="1">
        <v>6</v>
      </c>
      <c r="B9" s="3">
        <v>45664</v>
      </c>
      <c r="C9" s="1" t="s">
        <v>23</v>
      </c>
      <c r="D9" s="1" t="s">
        <v>24</v>
      </c>
      <c r="E9" s="1" t="s">
        <v>22</v>
      </c>
      <c r="F9" s="1">
        <v>20</v>
      </c>
      <c r="G9" s="1">
        <f t="shared" si="0"/>
        <v>400</v>
      </c>
      <c r="H9" s="1">
        <f t="shared" si="1"/>
        <v>8000</v>
      </c>
    </row>
    <row r="10" spans="1:8" x14ac:dyDescent="0.4">
      <c r="A10" s="1">
        <v>7</v>
      </c>
      <c r="B10" s="3">
        <v>45665</v>
      </c>
      <c r="C10" s="1" t="s">
        <v>25</v>
      </c>
      <c r="D10" s="1" t="s">
        <v>24</v>
      </c>
      <c r="E10" s="1" t="s">
        <v>22</v>
      </c>
      <c r="F10" s="1">
        <v>12</v>
      </c>
      <c r="G10" s="1">
        <f t="shared" si="0"/>
        <v>400</v>
      </c>
      <c r="H10" s="1">
        <f t="shared" si="1"/>
        <v>4800</v>
      </c>
    </row>
    <row r="11" spans="1:8" x14ac:dyDescent="0.4">
      <c r="A11" s="1">
        <v>8</v>
      </c>
      <c r="B11" s="3">
        <v>45666</v>
      </c>
      <c r="C11" s="1" t="s">
        <v>26</v>
      </c>
      <c r="D11" s="1" t="s">
        <v>24</v>
      </c>
      <c r="E11" s="1" t="s">
        <v>22</v>
      </c>
      <c r="F11" s="1">
        <v>8</v>
      </c>
      <c r="G11" s="1">
        <f t="shared" si="0"/>
        <v>400</v>
      </c>
      <c r="H11" s="1">
        <f t="shared" si="1"/>
        <v>3200</v>
      </c>
    </row>
    <row r="12" spans="1:8" x14ac:dyDescent="0.4">
      <c r="A12" s="1">
        <v>9</v>
      </c>
      <c r="B12" s="3">
        <v>45667</v>
      </c>
      <c r="C12" s="1" t="s">
        <v>27</v>
      </c>
      <c r="D12" s="1" t="s">
        <v>13</v>
      </c>
      <c r="E12" s="1" t="s">
        <v>17</v>
      </c>
      <c r="F12" s="1">
        <v>10</v>
      </c>
      <c r="G12" s="1">
        <f t="shared" si="0"/>
        <v>650</v>
      </c>
      <c r="H12" s="1">
        <f t="shared" si="1"/>
        <v>6500</v>
      </c>
    </row>
    <row r="13" spans="1:8" x14ac:dyDescent="0.4">
      <c r="A13" s="1">
        <v>10</v>
      </c>
      <c r="B13" s="3">
        <v>45668</v>
      </c>
      <c r="C13" s="1" t="s">
        <v>28</v>
      </c>
      <c r="D13" s="1" t="s">
        <v>19</v>
      </c>
      <c r="E13" s="1" t="s">
        <v>17</v>
      </c>
      <c r="F13" s="1">
        <v>5</v>
      </c>
      <c r="G13" s="1">
        <f t="shared" si="0"/>
        <v>650</v>
      </c>
      <c r="H13" s="1">
        <f t="shared" si="1"/>
        <v>3250</v>
      </c>
    </row>
    <row r="14" spans="1:8" x14ac:dyDescent="0.4">
      <c r="A14" s="1">
        <v>11</v>
      </c>
      <c r="B14" s="3">
        <v>45669</v>
      </c>
      <c r="C14" s="1" t="s">
        <v>29</v>
      </c>
      <c r="D14" s="1" t="s">
        <v>19</v>
      </c>
      <c r="E14" s="1" t="s">
        <v>22</v>
      </c>
      <c r="F14" s="1">
        <v>10</v>
      </c>
      <c r="G14" s="1">
        <f t="shared" si="0"/>
        <v>400</v>
      </c>
      <c r="H14" s="1">
        <f t="shared" si="1"/>
        <v>4000</v>
      </c>
    </row>
    <row r="15" spans="1:8" x14ac:dyDescent="0.4">
      <c r="A15" s="1">
        <v>12</v>
      </c>
      <c r="B15" s="3">
        <v>45670</v>
      </c>
      <c r="C15" s="1" t="s">
        <v>3</v>
      </c>
      <c r="D15" s="1" t="s">
        <v>19</v>
      </c>
      <c r="E15" s="1" t="s">
        <v>22</v>
      </c>
      <c r="F15" s="1">
        <v>30</v>
      </c>
      <c r="G15" s="1">
        <f t="shared" si="0"/>
        <v>400</v>
      </c>
      <c r="H15" s="1">
        <f t="shared" si="1"/>
        <v>12000</v>
      </c>
    </row>
    <row r="16" spans="1:8" x14ac:dyDescent="0.4">
      <c r="A16" s="1">
        <v>13</v>
      </c>
      <c r="B16" s="3">
        <v>45671</v>
      </c>
      <c r="C16" s="1" t="s">
        <v>30</v>
      </c>
      <c r="D16" s="1" t="s">
        <v>13</v>
      </c>
      <c r="E16" s="1" t="s">
        <v>15</v>
      </c>
      <c r="F16" s="1">
        <v>10</v>
      </c>
      <c r="G16" s="1">
        <f t="shared" si="0"/>
        <v>65000</v>
      </c>
      <c r="H16" s="1">
        <f t="shared" si="1"/>
        <v>650000</v>
      </c>
    </row>
    <row r="17" spans="1:8" x14ac:dyDescent="0.4">
      <c r="A17" s="1">
        <v>14</v>
      </c>
      <c r="B17" s="3">
        <v>45672</v>
      </c>
      <c r="C17" s="1" t="s">
        <v>31</v>
      </c>
      <c r="D17" s="1" t="s">
        <v>24</v>
      </c>
      <c r="E17" s="1" t="s">
        <v>17</v>
      </c>
      <c r="F17" s="1">
        <v>5</v>
      </c>
      <c r="G17" s="1">
        <f t="shared" si="0"/>
        <v>650</v>
      </c>
      <c r="H17" s="1">
        <f t="shared" si="1"/>
        <v>3250</v>
      </c>
    </row>
    <row r="18" spans="1:8" x14ac:dyDescent="0.4">
      <c r="A18" s="1">
        <v>15</v>
      </c>
      <c r="B18" s="3">
        <v>45673</v>
      </c>
      <c r="C18" s="1" t="s">
        <v>1</v>
      </c>
      <c r="D18" s="1" t="s">
        <v>24</v>
      </c>
      <c r="E18" s="1" t="s">
        <v>17</v>
      </c>
      <c r="F18" s="1">
        <v>25</v>
      </c>
      <c r="G18" s="1">
        <f t="shared" si="0"/>
        <v>650</v>
      </c>
      <c r="H18" s="1">
        <f t="shared" si="1"/>
        <v>16250</v>
      </c>
    </row>
    <row r="19" spans="1:8" x14ac:dyDescent="0.4">
      <c r="A19" s="1">
        <v>16</v>
      </c>
      <c r="B19" s="3">
        <v>45674</v>
      </c>
      <c r="C19" s="1" t="s">
        <v>32</v>
      </c>
      <c r="D19" s="1" t="s">
        <v>24</v>
      </c>
      <c r="E19" s="1" t="s">
        <v>15</v>
      </c>
      <c r="F19" s="1">
        <v>10</v>
      </c>
      <c r="G19" s="1">
        <f t="shared" si="0"/>
        <v>65000</v>
      </c>
      <c r="H19" s="1">
        <f t="shared" si="1"/>
        <v>650000</v>
      </c>
    </row>
    <row r="20" spans="1:8" x14ac:dyDescent="0.4">
      <c r="A20" s="1">
        <v>17</v>
      </c>
      <c r="B20" s="3">
        <v>45675</v>
      </c>
      <c r="C20" s="1" t="s">
        <v>33</v>
      </c>
      <c r="D20" s="1" t="s">
        <v>13</v>
      </c>
      <c r="E20" s="1" t="s">
        <v>15</v>
      </c>
      <c r="F20" s="1">
        <v>40</v>
      </c>
      <c r="G20" s="1">
        <f t="shared" si="0"/>
        <v>65000</v>
      </c>
      <c r="H20" s="1">
        <f t="shared" si="1"/>
        <v>2600000</v>
      </c>
    </row>
    <row r="21" spans="1:8" x14ac:dyDescent="0.4">
      <c r="A21" s="1">
        <v>18</v>
      </c>
      <c r="B21" s="3">
        <v>45676</v>
      </c>
      <c r="C21" s="1" t="s">
        <v>34</v>
      </c>
      <c r="D21" s="1" t="s">
        <v>13</v>
      </c>
      <c r="E21" s="1" t="s">
        <v>22</v>
      </c>
      <c r="F21" s="1">
        <v>35</v>
      </c>
      <c r="G21" s="1">
        <f t="shared" si="0"/>
        <v>400</v>
      </c>
      <c r="H21" s="1">
        <f t="shared" si="1"/>
        <v>14000</v>
      </c>
    </row>
    <row r="22" spans="1:8" x14ac:dyDescent="0.4">
      <c r="A22" s="1">
        <v>19</v>
      </c>
      <c r="B22" s="3">
        <v>45677</v>
      </c>
      <c r="C22" s="1" t="s">
        <v>0</v>
      </c>
      <c r="D22" s="1" t="s">
        <v>13</v>
      </c>
      <c r="E22" s="1" t="s">
        <v>17</v>
      </c>
      <c r="F22" s="1">
        <v>25</v>
      </c>
      <c r="G22" s="1">
        <f t="shared" si="0"/>
        <v>650</v>
      </c>
      <c r="H22" s="1">
        <f t="shared" si="1"/>
        <v>16250</v>
      </c>
    </row>
    <row r="23" spans="1:8" x14ac:dyDescent="0.4">
      <c r="A23" s="1">
        <v>20</v>
      </c>
      <c r="B23" s="3">
        <v>45678</v>
      </c>
      <c r="C23" s="1" t="s">
        <v>16</v>
      </c>
      <c r="D23" s="1" t="s">
        <v>19</v>
      </c>
      <c r="E23" s="1" t="s">
        <v>17</v>
      </c>
      <c r="F23" s="1">
        <v>30</v>
      </c>
      <c r="G23" s="1">
        <f t="shared" si="0"/>
        <v>650</v>
      </c>
      <c r="H23" s="1">
        <f t="shared" si="1"/>
        <v>19500</v>
      </c>
    </row>
    <row r="24" spans="1:8" x14ac:dyDescent="0.4">
      <c r="A24" s="1">
        <v>21</v>
      </c>
      <c r="B24" s="3">
        <v>45679</v>
      </c>
      <c r="C24" s="1" t="s">
        <v>18</v>
      </c>
      <c r="D24" s="1" t="s">
        <v>21</v>
      </c>
      <c r="E24" s="1" t="s">
        <v>22</v>
      </c>
      <c r="F24" s="1">
        <v>20</v>
      </c>
      <c r="G24" s="1">
        <f t="shared" si="0"/>
        <v>400</v>
      </c>
      <c r="H24" s="1">
        <f t="shared" si="1"/>
        <v>8000</v>
      </c>
    </row>
    <row r="25" spans="1:8" x14ac:dyDescent="0.4">
      <c r="A25" s="1">
        <v>22</v>
      </c>
      <c r="B25" s="3">
        <v>45680</v>
      </c>
      <c r="C25" s="1" t="s">
        <v>20</v>
      </c>
      <c r="D25" s="1" t="s">
        <v>21</v>
      </c>
      <c r="E25" s="1" t="s">
        <v>22</v>
      </c>
      <c r="F25" s="1">
        <v>10</v>
      </c>
      <c r="G25" s="1">
        <f t="shared" si="0"/>
        <v>400</v>
      </c>
      <c r="H25" s="1">
        <f t="shared" si="1"/>
        <v>4000</v>
      </c>
    </row>
    <row r="26" spans="1:8" x14ac:dyDescent="0.4">
      <c r="A26" s="1">
        <v>23</v>
      </c>
      <c r="B26" s="3">
        <v>45681</v>
      </c>
      <c r="C26" s="1" t="s">
        <v>2</v>
      </c>
      <c r="D26" s="1" t="s">
        <v>24</v>
      </c>
      <c r="E26" s="1" t="s">
        <v>15</v>
      </c>
      <c r="F26" s="1">
        <v>5</v>
      </c>
      <c r="G26" s="1">
        <f t="shared" si="0"/>
        <v>65000</v>
      </c>
      <c r="H26" s="1">
        <f t="shared" si="1"/>
        <v>325000</v>
      </c>
    </row>
    <row r="27" spans="1:8" x14ac:dyDescent="0.4">
      <c r="A27" s="1">
        <v>24</v>
      </c>
      <c r="B27" s="3">
        <v>45682</v>
      </c>
      <c r="C27" s="1" t="s">
        <v>23</v>
      </c>
      <c r="D27" s="1" t="s">
        <v>24</v>
      </c>
      <c r="E27" s="1" t="s">
        <v>17</v>
      </c>
      <c r="F27" s="1">
        <v>20</v>
      </c>
      <c r="G27" s="1">
        <f t="shared" si="0"/>
        <v>650</v>
      </c>
      <c r="H27" s="1">
        <f t="shared" si="1"/>
        <v>13000</v>
      </c>
    </row>
    <row r="28" spans="1:8" x14ac:dyDescent="0.4">
      <c r="A28" s="1">
        <v>25</v>
      </c>
      <c r="B28" s="3">
        <v>45683</v>
      </c>
      <c r="C28" s="1" t="s">
        <v>25</v>
      </c>
      <c r="D28" s="1" t="s">
        <v>24</v>
      </c>
      <c r="E28" s="1" t="s">
        <v>17</v>
      </c>
      <c r="F28" s="1">
        <v>12</v>
      </c>
      <c r="G28" s="1">
        <f t="shared" si="0"/>
        <v>650</v>
      </c>
      <c r="H28" s="1">
        <f t="shared" si="1"/>
        <v>7800</v>
      </c>
    </row>
    <row r="29" spans="1:8" x14ac:dyDescent="0.4">
      <c r="A29" s="1">
        <v>26</v>
      </c>
      <c r="B29" s="3">
        <v>45684</v>
      </c>
      <c r="C29" s="1" t="s">
        <v>26</v>
      </c>
      <c r="D29" s="1" t="s">
        <v>13</v>
      </c>
      <c r="E29" s="1" t="s">
        <v>15</v>
      </c>
      <c r="F29" s="1">
        <v>8</v>
      </c>
      <c r="G29" s="1">
        <f t="shared" si="0"/>
        <v>65000</v>
      </c>
      <c r="H29" s="1">
        <f t="shared" si="1"/>
        <v>520000</v>
      </c>
    </row>
    <row r="30" spans="1:8" x14ac:dyDescent="0.4">
      <c r="A30" s="1">
        <v>27</v>
      </c>
      <c r="B30" s="3">
        <v>45685</v>
      </c>
      <c r="C30" s="1" t="s">
        <v>27</v>
      </c>
      <c r="D30" s="1" t="s">
        <v>19</v>
      </c>
      <c r="E30" s="1" t="s">
        <v>15</v>
      </c>
      <c r="F30" s="1">
        <v>10</v>
      </c>
      <c r="G30" s="1">
        <f t="shared" si="0"/>
        <v>65000</v>
      </c>
      <c r="H30" s="1">
        <f t="shared" si="1"/>
        <v>650000</v>
      </c>
    </row>
    <row r="31" spans="1:8" x14ac:dyDescent="0.4">
      <c r="A31" s="1">
        <v>28</v>
      </c>
      <c r="B31" s="3">
        <v>45686</v>
      </c>
      <c r="C31" s="1" t="s">
        <v>28</v>
      </c>
      <c r="D31" s="1" t="s">
        <v>19</v>
      </c>
      <c r="E31" s="1" t="s">
        <v>22</v>
      </c>
      <c r="F31" s="1">
        <v>5</v>
      </c>
      <c r="G31" s="1">
        <f t="shared" si="0"/>
        <v>400</v>
      </c>
      <c r="H31" s="1">
        <f t="shared" si="1"/>
        <v>2000</v>
      </c>
    </row>
    <row r="32" spans="1:8" x14ac:dyDescent="0.4">
      <c r="A32" s="1">
        <v>29</v>
      </c>
      <c r="B32" s="3">
        <v>45687</v>
      </c>
      <c r="C32" s="1" t="s">
        <v>29</v>
      </c>
      <c r="D32" s="1" t="s">
        <v>19</v>
      </c>
      <c r="E32" s="1" t="s">
        <v>17</v>
      </c>
      <c r="F32" s="1">
        <v>10</v>
      </c>
      <c r="G32" s="1">
        <f t="shared" si="0"/>
        <v>650</v>
      </c>
      <c r="H32" s="1">
        <f t="shared" si="1"/>
        <v>6500</v>
      </c>
    </row>
    <row r="33" spans="1:8" x14ac:dyDescent="0.4">
      <c r="A33" s="1">
        <v>30</v>
      </c>
      <c r="B33" s="3">
        <v>45688</v>
      </c>
      <c r="C33" s="1" t="s">
        <v>3</v>
      </c>
      <c r="D33" s="1" t="s">
        <v>13</v>
      </c>
      <c r="E33" s="1" t="s">
        <v>17</v>
      </c>
      <c r="F33" s="1">
        <v>30</v>
      </c>
      <c r="G33" s="1">
        <f t="shared" si="0"/>
        <v>650</v>
      </c>
      <c r="H33" s="1">
        <f t="shared" si="1"/>
        <v>19500</v>
      </c>
    </row>
    <row r="34" spans="1:8" x14ac:dyDescent="0.4">
      <c r="A34" s="1">
        <v>31</v>
      </c>
      <c r="B34" s="3">
        <v>45689</v>
      </c>
      <c r="C34" s="1" t="s">
        <v>26</v>
      </c>
      <c r="D34" s="1" t="s">
        <v>24</v>
      </c>
      <c r="E34" s="1" t="s">
        <v>22</v>
      </c>
      <c r="F34" s="1">
        <v>10</v>
      </c>
      <c r="G34" s="1">
        <f t="shared" si="0"/>
        <v>400</v>
      </c>
      <c r="H34" s="1">
        <f t="shared" si="1"/>
        <v>4000</v>
      </c>
    </row>
    <row r="35" spans="1:8" x14ac:dyDescent="0.4">
      <c r="A35" s="1">
        <v>32</v>
      </c>
      <c r="B35" s="3">
        <v>45690</v>
      </c>
      <c r="C35" s="1" t="s">
        <v>27</v>
      </c>
      <c r="D35" s="1" t="s">
        <v>24</v>
      </c>
      <c r="E35" s="1" t="s">
        <v>22</v>
      </c>
      <c r="F35" s="1">
        <v>8</v>
      </c>
      <c r="G35" s="1">
        <f t="shared" si="0"/>
        <v>400</v>
      </c>
      <c r="H35" s="1">
        <f t="shared" si="1"/>
        <v>3200</v>
      </c>
    </row>
    <row r="36" spans="1:8" x14ac:dyDescent="0.4">
      <c r="A36" s="1">
        <v>33</v>
      </c>
      <c r="B36" s="3">
        <v>45691</v>
      </c>
      <c r="C36" s="1" t="s">
        <v>28</v>
      </c>
      <c r="D36" s="1" t="s">
        <v>24</v>
      </c>
      <c r="E36" s="1" t="s">
        <v>15</v>
      </c>
      <c r="F36" s="1">
        <v>25</v>
      </c>
      <c r="G36" s="1">
        <f t="shared" si="0"/>
        <v>65000</v>
      </c>
      <c r="H36" s="1">
        <f t="shared" si="1"/>
        <v>1625000</v>
      </c>
    </row>
    <row r="37" spans="1:8" x14ac:dyDescent="0.4">
      <c r="A37" s="1">
        <v>34</v>
      </c>
      <c r="B37" s="3">
        <v>45692</v>
      </c>
      <c r="C37" s="1" t="s">
        <v>29</v>
      </c>
      <c r="D37" s="1" t="s">
        <v>13</v>
      </c>
      <c r="E37" s="1" t="s">
        <v>17</v>
      </c>
      <c r="F37" s="1">
        <v>10</v>
      </c>
      <c r="G37" s="1">
        <f t="shared" si="0"/>
        <v>650</v>
      </c>
      <c r="H37" s="1">
        <f t="shared" si="1"/>
        <v>6500</v>
      </c>
    </row>
    <row r="38" spans="1:8" x14ac:dyDescent="0.4">
      <c r="A38" s="1">
        <v>35</v>
      </c>
      <c r="B38" s="3">
        <v>45693</v>
      </c>
      <c r="C38" s="1" t="s">
        <v>3</v>
      </c>
      <c r="D38" s="1" t="s">
        <v>13</v>
      </c>
      <c r="E38" s="1" t="s">
        <v>17</v>
      </c>
      <c r="F38" s="1">
        <v>40</v>
      </c>
      <c r="G38" s="1">
        <f t="shared" si="0"/>
        <v>650</v>
      </c>
      <c r="H38" s="1">
        <f t="shared" si="1"/>
        <v>26000</v>
      </c>
    </row>
    <row r="39" spans="1:8" x14ac:dyDescent="0.4">
      <c r="A39" s="1">
        <v>36</v>
      </c>
      <c r="B39" s="3">
        <v>45694</v>
      </c>
      <c r="C39" s="1" t="s">
        <v>30</v>
      </c>
      <c r="D39" s="1" t="s">
        <v>13</v>
      </c>
      <c r="E39" s="1" t="s">
        <v>15</v>
      </c>
      <c r="F39" s="1">
        <v>35</v>
      </c>
      <c r="G39" s="1">
        <f t="shared" si="0"/>
        <v>65000</v>
      </c>
      <c r="H39" s="1">
        <f t="shared" si="1"/>
        <v>2275000</v>
      </c>
    </row>
    <row r="40" spans="1:8" x14ac:dyDescent="0.4">
      <c r="A40" s="1">
        <v>37</v>
      </c>
      <c r="B40" s="3">
        <v>45695</v>
      </c>
      <c r="C40" s="1" t="s">
        <v>31</v>
      </c>
      <c r="D40" s="1" t="s">
        <v>19</v>
      </c>
      <c r="E40" s="1" t="s">
        <v>15</v>
      </c>
      <c r="F40" s="1">
        <v>5</v>
      </c>
      <c r="G40" s="1">
        <f t="shared" si="0"/>
        <v>65000</v>
      </c>
      <c r="H40" s="1">
        <f t="shared" si="1"/>
        <v>325000</v>
      </c>
    </row>
    <row r="41" spans="1:8" x14ac:dyDescent="0.4">
      <c r="A41" s="1">
        <v>38</v>
      </c>
      <c r="B41" s="3">
        <v>45696</v>
      </c>
      <c r="C41" s="1" t="s">
        <v>1</v>
      </c>
      <c r="D41" s="1" t="s">
        <v>21</v>
      </c>
      <c r="E41" s="1" t="s">
        <v>22</v>
      </c>
      <c r="F41" s="1">
        <v>30</v>
      </c>
      <c r="G41" s="1">
        <f t="shared" si="0"/>
        <v>400</v>
      </c>
      <c r="H41" s="1">
        <f t="shared" si="1"/>
        <v>12000</v>
      </c>
    </row>
    <row r="42" spans="1:8" x14ac:dyDescent="0.4">
      <c r="A42" s="1">
        <v>39</v>
      </c>
      <c r="B42" s="3">
        <v>45697</v>
      </c>
      <c r="C42" s="1" t="s">
        <v>32</v>
      </c>
      <c r="D42" s="1" t="s">
        <v>21</v>
      </c>
      <c r="E42" s="1" t="s">
        <v>17</v>
      </c>
      <c r="F42" s="1">
        <v>20</v>
      </c>
      <c r="G42" s="1">
        <f t="shared" si="0"/>
        <v>650</v>
      </c>
      <c r="H42" s="1">
        <f t="shared" si="1"/>
        <v>13000</v>
      </c>
    </row>
    <row r="43" spans="1:8" x14ac:dyDescent="0.4">
      <c r="A43" s="1">
        <v>40</v>
      </c>
      <c r="B43" s="3">
        <v>45698</v>
      </c>
      <c r="C43" s="1" t="s">
        <v>33</v>
      </c>
      <c r="D43" s="1" t="s">
        <v>24</v>
      </c>
      <c r="E43" s="1" t="s">
        <v>17</v>
      </c>
      <c r="F43" s="1">
        <v>10</v>
      </c>
      <c r="G43" s="1">
        <f t="shared" si="0"/>
        <v>650</v>
      </c>
      <c r="H43" s="1">
        <f t="shared" si="1"/>
        <v>6500</v>
      </c>
    </row>
    <row r="44" spans="1:8" x14ac:dyDescent="0.4">
      <c r="A44" s="1">
        <v>41</v>
      </c>
      <c r="B44" s="3">
        <v>45699</v>
      </c>
      <c r="C44" s="1" t="s">
        <v>34</v>
      </c>
      <c r="D44" s="1" t="s">
        <v>24</v>
      </c>
      <c r="E44" s="1" t="s">
        <v>22</v>
      </c>
      <c r="F44" s="1">
        <v>5</v>
      </c>
      <c r="G44" s="1">
        <f t="shared" si="0"/>
        <v>400</v>
      </c>
      <c r="H44" s="1">
        <f t="shared" si="1"/>
        <v>2000</v>
      </c>
    </row>
    <row r="45" spans="1:8" x14ac:dyDescent="0.4">
      <c r="A45" s="1">
        <v>42</v>
      </c>
      <c r="B45" s="3">
        <v>45700</v>
      </c>
      <c r="C45" s="1" t="s">
        <v>0</v>
      </c>
      <c r="D45" s="1" t="s">
        <v>24</v>
      </c>
      <c r="E45" s="1" t="s">
        <v>22</v>
      </c>
      <c r="F45" s="1">
        <v>45</v>
      </c>
      <c r="G45" s="1">
        <f t="shared" si="0"/>
        <v>400</v>
      </c>
      <c r="H45" s="1">
        <f t="shared" si="1"/>
        <v>18000</v>
      </c>
    </row>
    <row r="46" spans="1:8" x14ac:dyDescent="0.4">
      <c r="A46" s="1">
        <v>43</v>
      </c>
      <c r="B46" s="3">
        <v>45701</v>
      </c>
      <c r="C46" s="1" t="s">
        <v>16</v>
      </c>
      <c r="D46" s="1" t="s">
        <v>13</v>
      </c>
      <c r="E46" s="1" t="s">
        <v>15</v>
      </c>
      <c r="F46" s="1">
        <v>12</v>
      </c>
      <c r="G46" s="1">
        <f t="shared" si="0"/>
        <v>65000</v>
      </c>
      <c r="H46" s="1">
        <f t="shared" si="1"/>
        <v>780000</v>
      </c>
    </row>
    <row r="47" spans="1:8" x14ac:dyDescent="0.4">
      <c r="A47" s="1">
        <v>44</v>
      </c>
      <c r="B47" s="3">
        <v>45702</v>
      </c>
      <c r="C47" s="1" t="s">
        <v>18</v>
      </c>
      <c r="D47" s="1" t="s">
        <v>19</v>
      </c>
      <c r="E47" s="1" t="s">
        <v>17</v>
      </c>
      <c r="F47" s="1">
        <v>8</v>
      </c>
      <c r="G47" s="1">
        <f t="shared" si="0"/>
        <v>650</v>
      </c>
      <c r="H47" s="1">
        <f t="shared" si="1"/>
        <v>5200</v>
      </c>
    </row>
    <row r="48" spans="1:8" x14ac:dyDescent="0.4">
      <c r="A48" s="1">
        <v>45</v>
      </c>
      <c r="B48" s="3">
        <v>45703</v>
      </c>
      <c r="C48" s="1" t="s">
        <v>20</v>
      </c>
      <c r="D48" s="1" t="s">
        <v>19</v>
      </c>
      <c r="E48" s="1" t="s">
        <v>17</v>
      </c>
      <c r="F48" s="1">
        <v>10</v>
      </c>
      <c r="G48" s="1">
        <f t="shared" si="0"/>
        <v>650</v>
      </c>
      <c r="H48" s="1">
        <f t="shared" si="1"/>
        <v>6500</v>
      </c>
    </row>
    <row r="49" spans="1:8" x14ac:dyDescent="0.4">
      <c r="A49" s="1">
        <v>46</v>
      </c>
      <c r="B49" s="3">
        <v>45704</v>
      </c>
      <c r="C49" s="1" t="s">
        <v>2</v>
      </c>
      <c r="D49" s="1" t="s">
        <v>19</v>
      </c>
      <c r="E49" s="1" t="s">
        <v>15</v>
      </c>
      <c r="F49" s="1">
        <v>21</v>
      </c>
      <c r="G49" s="1">
        <f t="shared" si="0"/>
        <v>65000</v>
      </c>
      <c r="H49" s="1">
        <f t="shared" si="1"/>
        <v>1365000</v>
      </c>
    </row>
    <row r="50" spans="1:8" x14ac:dyDescent="0.4">
      <c r="A50" s="1">
        <v>47</v>
      </c>
      <c r="B50" s="3">
        <v>45705</v>
      </c>
      <c r="C50" s="1" t="s">
        <v>23</v>
      </c>
      <c r="D50" s="1" t="s">
        <v>13</v>
      </c>
      <c r="E50" s="1" t="s">
        <v>15</v>
      </c>
      <c r="F50" s="1">
        <v>10</v>
      </c>
      <c r="G50" s="1">
        <f t="shared" si="0"/>
        <v>65000</v>
      </c>
      <c r="H50" s="1">
        <f t="shared" si="1"/>
        <v>650000</v>
      </c>
    </row>
    <row r="51" spans="1:8" x14ac:dyDescent="0.4">
      <c r="A51" s="1">
        <v>48</v>
      </c>
      <c r="B51" s="3">
        <v>45706</v>
      </c>
      <c r="C51" s="1" t="s">
        <v>25</v>
      </c>
      <c r="D51" s="1" t="s">
        <v>24</v>
      </c>
      <c r="E51" s="1" t="s">
        <v>22</v>
      </c>
      <c r="F51" s="1">
        <v>30</v>
      </c>
      <c r="G51" s="1">
        <f t="shared" si="0"/>
        <v>400</v>
      </c>
      <c r="H51" s="1">
        <f t="shared" si="1"/>
        <v>12000</v>
      </c>
    </row>
    <row r="52" spans="1:8" x14ac:dyDescent="0.4">
      <c r="A52" s="1">
        <v>49</v>
      </c>
      <c r="B52" s="3">
        <v>45707</v>
      </c>
      <c r="C52" s="1" t="s">
        <v>26</v>
      </c>
      <c r="D52" s="1" t="s">
        <v>24</v>
      </c>
      <c r="E52" s="1" t="s">
        <v>15</v>
      </c>
      <c r="F52" s="1">
        <v>10</v>
      </c>
      <c r="G52" s="1">
        <f t="shared" si="0"/>
        <v>65000</v>
      </c>
      <c r="H52" s="1">
        <f t="shared" si="1"/>
        <v>650000</v>
      </c>
    </row>
    <row r="53" spans="1:8" x14ac:dyDescent="0.4">
      <c r="A53" s="1">
        <v>50</v>
      </c>
      <c r="B53" s="3">
        <v>45708</v>
      </c>
      <c r="C53" s="1" t="s">
        <v>27</v>
      </c>
      <c r="D53" s="1" t="s">
        <v>24</v>
      </c>
      <c r="E53" s="1" t="s">
        <v>17</v>
      </c>
      <c r="F53" s="1">
        <v>8</v>
      </c>
      <c r="G53" s="1">
        <f t="shared" si="0"/>
        <v>650</v>
      </c>
      <c r="H53" s="1">
        <f t="shared" si="1"/>
        <v>5200</v>
      </c>
    </row>
    <row r="54" spans="1:8" x14ac:dyDescent="0.4">
      <c r="A54" s="1">
        <v>51</v>
      </c>
      <c r="B54" s="3">
        <v>45709</v>
      </c>
      <c r="C54" s="1" t="s">
        <v>28</v>
      </c>
      <c r="D54" s="1" t="s">
        <v>13</v>
      </c>
      <c r="E54" s="1" t="s">
        <v>17</v>
      </c>
      <c r="F54" s="1">
        <v>25</v>
      </c>
      <c r="G54" s="1">
        <f t="shared" si="0"/>
        <v>650</v>
      </c>
      <c r="H54" s="1">
        <f t="shared" si="1"/>
        <v>16250</v>
      </c>
    </row>
    <row r="55" spans="1:8" x14ac:dyDescent="0.4">
      <c r="A55" s="1">
        <v>52</v>
      </c>
      <c r="B55" s="3">
        <v>45710</v>
      </c>
      <c r="C55" s="1" t="s">
        <v>29</v>
      </c>
      <c r="D55" s="1" t="s">
        <v>13</v>
      </c>
      <c r="E55" s="1" t="s">
        <v>22</v>
      </c>
      <c r="F55" s="1">
        <v>10</v>
      </c>
      <c r="G55" s="1">
        <f t="shared" si="0"/>
        <v>400</v>
      </c>
      <c r="H55" s="1">
        <f t="shared" si="1"/>
        <v>4000</v>
      </c>
    </row>
    <row r="56" spans="1:8" x14ac:dyDescent="0.4">
      <c r="A56" s="1">
        <v>53</v>
      </c>
      <c r="B56" s="3">
        <v>45711</v>
      </c>
      <c r="C56" s="1" t="s">
        <v>3</v>
      </c>
      <c r="D56" s="1" t="s">
        <v>13</v>
      </c>
      <c r="E56" s="1" t="s">
        <v>15</v>
      </c>
      <c r="F56" s="1">
        <v>40</v>
      </c>
      <c r="G56" s="1">
        <f t="shared" si="0"/>
        <v>65000</v>
      </c>
      <c r="H56" s="1">
        <f t="shared" si="1"/>
        <v>2600000</v>
      </c>
    </row>
    <row r="57" spans="1:8" x14ac:dyDescent="0.4">
      <c r="A57" s="1">
        <v>54</v>
      </c>
      <c r="B57" s="3">
        <v>45712</v>
      </c>
      <c r="C57" s="1" t="s">
        <v>30</v>
      </c>
      <c r="D57" s="1" t="s">
        <v>19</v>
      </c>
      <c r="E57" s="1" t="s">
        <v>22</v>
      </c>
      <c r="F57" s="1">
        <v>35</v>
      </c>
      <c r="G57" s="1">
        <f t="shared" si="0"/>
        <v>400</v>
      </c>
      <c r="H57" s="1">
        <f t="shared" si="1"/>
        <v>14000</v>
      </c>
    </row>
    <row r="58" spans="1:8" x14ac:dyDescent="0.4">
      <c r="A58" s="1">
        <v>55</v>
      </c>
      <c r="B58" s="3">
        <v>45713</v>
      </c>
      <c r="C58" s="1" t="s">
        <v>30</v>
      </c>
      <c r="D58" s="1" t="s">
        <v>21</v>
      </c>
      <c r="E58" s="1" t="s">
        <v>22</v>
      </c>
      <c r="F58" s="1">
        <v>5</v>
      </c>
      <c r="G58" s="1">
        <f t="shared" si="0"/>
        <v>400</v>
      </c>
      <c r="H58" s="1">
        <f t="shared" si="1"/>
        <v>2000</v>
      </c>
    </row>
    <row r="59" spans="1:8" x14ac:dyDescent="0.4">
      <c r="A59" s="1">
        <v>56</v>
      </c>
      <c r="B59" s="3">
        <v>45714</v>
      </c>
      <c r="C59" s="1" t="s">
        <v>31</v>
      </c>
      <c r="D59" s="1" t="s">
        <v>21</v>
      </c>
      <c r="E59" s="1" t="s">
        <v>22</v>
      </c>
      <c r="F59" s="1">
        <v>30</v>
      </c>
      <c r="G59" s="1">
        <f t="shared" si="0"/>
        <v>400</v>
      </c>
      <c r="H59" s="1">
        <f t="shared" si="1"/>
        <v>12000</v>
      </c>
    </row>
    <row r="60" spans="1:8" x14ac:dyDescent="0.4">
      <c r="A60" s="1">
        <v>57</v>
      </c>
      <c r="B60" s="3">
        <v>45715</v>
      </c>
      <c r="C60" s="1" t="s">
        <v>1</v>
      </c>
      <c r="D60" s="1" t="s">
        <v>24</v>
      </c>
      <c r="E60" s="1" t="s">
        <v>17</v>
      </c>
      <c r="F60" s="1">
        <v>20</v>
      </c>
      <c r="G60" s="1">
        <f t="shared" si="0"/>
        <v>650</v>
      </c>
      <c r="H60" s="1">
        <f t="shared" si="1"/>
        <v>13000</v>
      </c>
    </row>
    <row r="61" spans="1:8" x14ac:dyDescent="0.4">
      <c r="A61" s="1">
        <v>58</v>
      </c>
      <c r="B61" s="3">
        <v>45716</v>
      </c>
      <c r="C61" s="1" t="s">
        <v>32</v>
      </c>
      <c r="D61" s="1" t="s">
        <v>24</v>
      </c>
      <c r="E61" s="1" t="s">
        <v>17</v>
      </c>
      <c r="F61" s="1">
        <v>10</v>
      </c>
      <c r="G61" s="1">
        <f t="shared" si="0"/>
        <v>650</v>
      </c>
      <c r="H61" s="1">
        <f t="shared" si="1"/>
        <v>6500</v>
      </c>
    </row>
    <row r="62" spans="1:8" x14ac:dyDescent="0.4">
      <c r="A62" s="1">
        <v>59</v>
      </c>
      <c r="B62" s="3">
        <v>45717</v>
      </c>
      <c r="C62" s="1" t="s">
        <v>33</v>
      </c>
      <c r="D62" s="1" t="s">
        <v>24</v>
      </c>
      <c r="E62" s="1" t="s">
        <v>22</v>
      </c>
      <c r="F62" s="1">
        <v>5</v>
      </c>
      <c r="G62" s="1">
        <f t="shared" si="0"/>
        <v>400</v>
      </c>
      <c r="H62" s="1">
        <f t="shared" si="1"/>
        <v>2000</v>
      </c>
    </row>
    <row r="63" spans="1:8" x14ac:dyDescent="0.4">
      <c r="A63" s="1">
        <v>60</v>
      </c>
      <c r="B63" s="3">
        <v>45718</v>
      </c>
      <c r="C63" s="1" t="s">
        <v>34</v>
      </c>
      <c r="D63" s="1" t="s">
        <v>13</v>
      </c>
      <c r="E63" s="1" t="s">
        <v>22</v>
      </c>
      <c r="F63" s="1">
        <v>20</v>
      </c>
      <c r="G63" s="1">
        <f t="shared" si="0"/>
        <v>400</v>
      </c>
      <c r="H63" s="1">
        <f t="shared" si="1"/>
        <v>8000</v>
      </c>
    </row>
    <row r="64" spans="1:8" x14ac:dyDescent="0.4">
      <c r="A64" s="1">
        <v>61</v>
      </c>
      <c r="B64" s="3">
        <v>45719</v>
      </c>
      <c r="C64" s="1" t="s">
        <v>0</v>
      </c>
      <c r="D64" s="1" t="s">
        <v>19</v>
      </c>
      <c r="E64" s="1" t="s">
        <v>15</v>
      </c>
      <c r="F64" s="1">
        <v>22</v>
      </c>
      <c r="G64" s="1">
        <f t="shared" si="0"/>
        <v>65000</v>
      </c>
      <c r="H64" s="1">
        <f t="shared" si="1"/>
        <v>1430000</v>
      </c>
    </row>
    <row r="65" spans="1:8" x14ac:dyDescent="0.4">
      <c r="A65" s="1">
        <v>62</v>
      </c>
      <c r="B65" s="3">
        <v>45720</v>
      </c>
      <c r="C65" s="1" t="s">
        <v>16</v>
      </c>
      <c r="D65" s="1" t="s">
        <v>19</v>
      </c>
      <c r="E65" s="1" t="s">
        <v>17</v>
      </c>
      <c r="F65" s="1">
        <v>8</v>
      </c>
      <c r="G65" s="1">
        <f t="shared" si="0"/>
        <v>650</v>
      </c>
      <c r="H65" s="1">
        <f t="shared" si="1"/>
        <v>5200</v>
      </c>
    </row>
    <row r="66" spans="1:8" x14ac:dyDescent="0.4">
      <c r="A66" s="1">
        <v>63</v>
      </c>
      <c r="B66" s="3">
        <v>45721</v>
      </c>
      <c r="C66" s="1" t="s">
        <v>18</v>
      </c>
      <c r="D66" s="1" t="s">
        <v>19</v>
      </c>
      <c r="E66" s="1" t="s">
        <v>17</v>
      </c>
      <c r="F66" s="1">
        <v>10</v>
      </c>
      <c r="G66" s="1">
        <f t="shared" si="0"/>
        <v>650</v>
      </c>
      <c r="H66" s="1">
        <f t="shared" si="1"/>
        <v>6500</v>
      </c>
    </row>
    <row r="67" spans="1:8" x14ac:dyDescent="0.4">
      <c r="A67" s="1">
        <v>64</v>
      </c>
      <c r="B67" s="3">
        <v>45722</v>
      </c>
      <c r="C67" s="1" t="s">
        <v>20</v>
      </c>
      <c r="D67" s="1" t="s">
        <v>13</v>
      </c>
      <c r="E67" s="1" t="s">
        <v>15</v>
      </c>
      <c r="F67" s="1">
        <v>5</v>
      </c>
      <c r="G67" s="1">
        <f t="shared" si="0"/>
        <v>65000</v>
      </c>
      <c r="H67" s="1">
        <f t="shared" si="1"/>
        <v>325000</v>
      </c>
    </row>
    <row r="68" spans="1:8" x14ac:dyDescent="0.4">
      <c r="A68" s="1">
        <v>65</v>
      </c>
      <c r="B68" s="3">
        <v>45723</v>
      </c>
      <c r="C68" s="1" t="s">
        <v>2</v>
      </c>
      <c r="D68" s="1" t="s">
        <v>24</v>
      </c>
      <c r="E68" s="1" t="s">
        <v>15</v>
      </c>
      <c r="F68" s="1">
        <v>10</v>
      </c>
      <c r="G68" s="1">
        <f t="shared" si="0"/>
        <v>65000</v>
      </c>
      <c r="H68" s="1">
        <f t="shared" si="1"/>
        <v>650000</v>
      </c>
    </row>
    <row r="69" spans="1:8" x14ac:dyDescent="0.4">
      <c r="A69" s="1">
        <v>66</v>
      </c>
      <c r="B69" s="3">
        <v>45724</v>
      </c>
      <c r="C69" s="1" t="s">
        <v>23</v>
      </c>
      <c r="D69" s="1" t="s">
        <v>24</v>
      </c>
      <c r="E69" s="1" t="s">
        <v>22</v>
      </c>
      <c r="F69" s="1">
        <v>30</v>
      </c>
      <c r="G69" s="1">
        <f t="shared" ref="G69:G132" si="2">IF(E69="laptop", 65000, IF(E69="keyboard", 650, IF(E69="mouse", 400, "")))</f>
        <v>400</v>
      </c>
      <c r="H69" s="1">
        <f t="shared" ref="H69:H132" si="3">G69*F69</f>
        <v>12000</v>
      </c>
    </row>
    <row r="70" spans="1:8" x14ac:dyDescent="0.4">
      <c r="A70" s="1">
        <v>67</v>
      </c>
      <c r="B70" s="3">
        <v>45725</v>
      </c>
      <c r="C70" s="1" t="s">
        <v>25</v>
      </c>
      <c r="D70" s="1" t="s">
        <v>24</v>
      </c>
      <c r="E70" s="1" t="s">
        <v>17</v>
      </c>
      <c r="F70" s="1">
        <v>21</v>
      </c>
      <c r="G70" s="1">
        <f t="shared" si="2"/>
        <v>650</v>
      </c>
      <c r="H70" s="1">
        <f t="shared" si="3"/>
        <v>13650</v>
      </c>
    </row>
    <row r="71" spans="1:8" x14ac:dyDescent="0.4">
      <c r="A71" s="1">
        <v>68</v>
      </c>
      <c r="B71" s="3">
        <v>45726</v>
      </c>
      <c r="C71" s="1" t="s">
        <v>26</v>
      </c>
      <c r="D71" s="1" t="s">
        <v>13</v>
      </c>
      <c r="E71" s="1" t="s">
        <v>17</v>
      </c>
      <c r="F71" s="1">
        <v>8</v>
      </c>
      <c r="G71" s="1">
        <f t="shared" si="2"/>
        <v>650</v>
      </c>
      <c r="H71" s="1">
        <f t="shared" si="3"/>
        <v>5200</v>
      </c>
    </row>
    <row r="72" spans="1:8" x14ac:dyDescent="0.4">
      <c r="A72" s="1">
        <v>69</v>
      </c>
      <c r="B72" s="3">
        <v>45727</v>
      </c>
      <c r="C72" s="1" t="s">
        <v>27</v>
      </c>
      <c r="D72" s="1" t="s">
        <v>13</v>
      </c>
      <c r="E72" s="1" t="s">
        <v>22</v>
      </c>
      <c r="F72" s="1">
        <v>25</v>
      </c>
      <c r="G72" s="1">
        <f t="shared" si="2"/>
        <v>400</v>
      </c>
      <c r="H72" s="1">
        <f t="shared" si="3"/>
        <v>10000</v>
      </c>
    </row>
    <row r="73" spans="1:8" x14ac:dyDescent="0.4">
      <c r="A73" s="1">
        <v>70</v>
      </c>
      <c r="B73" s="3">
        <v>45728</v>
      </c>
      <c r="C73" s="1" t="s">
        <v>28</v>
      </c>
      <c r="D73" s="1" t="s">
        <v>13</v>
      </c>
      <c r="E73" s="1" t="s">
        <v>22</v>
      </c>
      <c r="F73" s="1">
        <v>10</v>
      </c>
      <c r="G73" s="1">
        <f t="shared" si="2"/>
        <v>400</v>
      </c>
      <c r="H73" s="1">
        <f t="shared" si="3"/>
        <v>4000</v>
      </c>
    </row>
    <row r="74" spans="1:8" x14ac:dyDescent="0.4">
      <c r="A74" s="1">
        <v>71</v>
      </c>
      <c r="B74" s="3">
        <v>45729</v>
      </c>
      <c r="C74" s="1" t="s">
        <v>29</v>
      </c>
      <c r="D74" s="1" t="s">
        <v>19</v>
      </c>
      <c r="E74" s="1" t="s">
        <v>15</v>
      </c>
      <c r="F74" s="1">
        <v>40</v>
      </c>
      <c r="G74" s="1">
        <f t="shared" si="2"/>
        <v>65000</v>
      </c>
      <c r="H74" s="1">
        <f t="shared" si="3"/>
        <v>2600000</v>
      </c>
    </row>
    <row r="75" spans="1:8" x14ac:dyDescent="0.4">
      <c r="A75" s="1">
        <v>72</v>
      </c>
      <c r="B75" s="3">
        <v>45730</v>
      </c>
      <c r="C75" s="1" t="s">
        <v>3</v>
      </c>
      <c r="D75" s="1" t="s">
        <v>21</v>
      </c>
      <c r="E75" s="1" t="s">
        <v>17</v>
      </c>
      <c r="F75" s="1">
        <v>35</v>
      </c>
      <c r="G75" s="1">
        <f t="shared" si="2"/>
        <v>650</v>
      </c>
      <c r="H75" s="1">
        <f t="shared" si="3"/>
        <v>22750</v>
      </c>
    </row>
    <row r="76" spans="1:8" x14ac:dyDescent="0.4">
      <c r="A76" s="1">
        <v>73</v>
      </c>
      <c r="B76" s="3">
        <v>45731</v>
      </c>
      <c r="C76" s="1" t="s">
        <v>29</v>
      </c>
      <c r="D76" s="1" t="s">
        <v>21</v>
      </c>
      <c r="E76" s="1" t="s">
        <v>17</v>
      </c>
      <c r="F76" s="1">
        <v>35</v>
      </c>
      <c r="G76" s="1">
        <f t="shared" si="2"/>
        <v>650</v>
      </c>
      <c r="H76" s="1">
        <f t="shared" si="3"/>
        <v>22750</v>
      </c>
    </row>
    <row r="77" spans="1:8" x14ac:dyDescent="0.4">
      <c r="A77" s="1">
        <v>74</v>
      </c>
      <c r="B77" s="3">
        <v>45732</v>
      </c>
      <c r="C77" s="1" t="s">
        <v>3</v>
      </c>
      <c r="D77" s="1" t="s">
        <v>24</v>
      </c>
      <c r="E77" s="1" t="s">
        <v>15</v>
      </c>
      <c r="F77" s="1">
        <v>5</v>
      </c>
      <c r="G77" s="1">
        <f t="shared" si="2"/>
        <v>65000</v>
      </c>
      <c r="H77" s="1">
        <f t="shared" si="3"/>
        <v>325000</v>
      </c>
    </row>
    <row r="78" spans="1:8" x14ac:dyDescent="0.4">
      <c r="A78" s="1">
        <v>75</v>
      </c>
      <c r="B78" s="3">
        <v>45733</v>
      </c>
      <c r="C78" s="1" t="s">
        <v>26</v>
      </c>
      <c r="D78" s="1" t="s">
        <v>24</v>
      </c>
      <c r="E78" s="1" t="s">
        <v>15</v>
      </c>
      <c r="F78" s="1">
        <v>30</v>
      </c>
      <c r="G78" s="1">
        <f t="shared" si="2"/>
        <v>65000</v>
      </c>
      <c r="H78" s="1">
        <f t="shared" si="3"/>
        <v>1950000</v>
      </c>
    </row>
    <row r="79" spans="1:8" x14ac:dyDescent="0.4">
      <c r="A79" s="1">
        <v>76</v>
      </c>
      <c r="B79" s="3">
        <v>45734</v>
      </c>
      <c r="C79" s="1" t="s">
        <v>27</v>
      </c>
      <c r="D79" s="1" t="s">
        <v>24</v>
      </c>
      <c r="E79" s="1" t="s">
        <v>22</v>
      </c>
      <c r="F79" s="1">
        <v>20</v>
      </c>
      <c r="G79" s="1">
        <f t="shared" si="2"/>
        <v>400</v>
      </c>
      <c r="H79" s="1">
        <f t="shared" si="3"/>
        <v>8000</v>
      </c>
    </row>
    <row r="80" spans="1:8" x14ac:dyDescent="0.4">
      <c r="A80" s="1">
        <v>77</v>
      </c>
      <c r="B80" s="3">
        <v>45735</v>
      </c>
      <c r="C80" s="1" t="s">
        <v>28</v>
      </c>
      <c r="D80" s="1" t="s">
        <v>13</v>
      </c>
      <c r="E80" s="1" t="s">
        <v>17</v>
      </c>
      <c r="F80" s="1">
        <v>10</v>
      </c>
      <c r="G80" s="1">
        <f t="shared" si="2"/>
        <v>650</v>
      </c>
      <c r="H80" s="1">
        <f t="shared" si="3"/>
        <v>6500</v>
      </c>
    </row>
    <row r="81" spans="1:8" x14ac:dyDescent="0.4">
      <c r="A81" s="1">
        <v>78</v>
      </c>
      <c r="B81" s="3">
        <v>45736</v>
      </c>
      <c r="C81" s="1" t="s">
        <v>29</v>
      </c>
      <c r="D81" s="1" t="s">
        <v>19</v>
      </c>
      <c r="E81" s="1" t="s">
        <v>17</v>
      </c>
      <c r="F81" s="1">
        <v>5</v>
      </c>
      <c r="G81" s="1">
        <f t="shared" si="2"/>
        <v>650</v>
      </c>
      <c r="H81" s="1">
        <f t="shared" si="3"/>
        <v>3250</v>
      </c>
    </row>
    <row r="82" spans="1:8" x14ac:dyDescent="0.4">
      <c r="A82" s="1">
        <v>79</v>
      </c>
      <c r="B82" s="3">
        <v>45737</v>
      </c>
      <c r="C82" s="1" t="s">
        <v>3</v>
      </c>
      <c r="D82" s="1" t="s">
        <v>19</v>
      </c>
      <c r="E82" s="1" t="s">
        <v>22</v>
      </c>
      <c r="F82" s="1">
        <v>20</v>
      </c>
      <c r="G82" s="1">
        <f t="shared" si="2"/>
        <v>400</v>
      </c>
      <c r="H82" s="1">
        <f t="shared" si="3"/>
        <v>8000</v>
      </c>
    </row>
    <row r="83" spans="1:8" x14ac:dyDescent="0.4">
      <c r="A83" s="1">
        <v>80</v>
      </c>
      <c r="B83" s="3">
        <v>45738</v>
      </c>
      <c r="C83" s="1" t="s">
        <v>30</v>
      </c>
      <c r="D83" s="1" t="s">
        <v>19</v>
      </c>
      <c r="E83" s="1" t="s">
        <v>22</v>
      </c>
      <c r="F83" s="1">
        <v>12</v>
      </c>
      <c r="G83" s="1">
        <f t="shared" si="2"/>
        <v>400</v>
      </c>
      <c r="H83" s="1">
        <f t="shared" si="3"/>
        <v>4800</v>
      </c>
    </row>
    <row r="84" spans="1:8" x14ac:dyDescent="0.4">
      <c r="A84" s="1">
        <v>81</v>
      </c>
      <c r="B84" s="3">
        <v>45739</v>
      </c>
      <c r="C84" s="1" t="s">
        <v>31</v>
      </c>
      <c r="D84" s="1" t="s">
        <v>13</v>
      </c>
      <c r="E84" s="1" t="s">
        <v>15</v>
      </c>
      <c r="F84" s="1">
        <v>8</v>
      </c>
      <c r="G84" s="1">
        <f t="shared" si="2"/>
        <v>65000</v>
      </c>
      <c r="H84" s="1">
        <f t="shared" si="3"/>
        <v>520000</v>
      </c>
    </row>
    <row r="85" spans="1:8" x14ac:dyDescent="0.4">
      <c r="A85" s="1">
        <v>82</v>
      </c>
      <c r="B85" s="3">
        <v>45740</v>
      </c>
      <c r="C85" s="1" t="s">
        <v>1</v>
      </c>
      <c r="D85" s="1" t="s">
        <v>24</v>
      </c>
      <c r="E85" s="1" t="s">
        <v>17</v>
      </c>
      <c r="F85" s="1">
        <v>10</v>
      </c>
      <c r="G85" s="1">
        <f t="shared" si="2"/>
        <v>650</v>
      </c>
      <c r="H85" s="1">
        <f t="shared" si="3"/>
        <v>6500</v>
      </c>
    </row>
    <row r="86" spans="1:8" x14ac:dyDescent="0.4">
      <c r="A86" s="1">
        <v>83</v>
      </c>
      <c r="B86" s="3">
        <v>45741</v>
      </c>
      <c r="C86" s="1" t="s">
        <v>32</v>
      </c>
      <c r="D86" s="1" t="s">
        <v>24</v>
      </c>
      <c r="E86" s="1" t="s">
        <v>17</v>
      </c>
      <c r="F86" s="1">
        <v>5</v>
      </c>
      <c r="G86" s="1">
        <f t="shared" si="2"/>
        <v>650</v>
      </c>
      <c r="H86" s="1">
        <f t="shared" si="3"/>
        <v>3250</v>
      </c>
    </row>
    <row r="87" spans="1:8" x14ac:dyDescent="0.4">
      <c r="A87" s="1">
        <v>84</v>
      </c>
      <c r="B87" s="3">
        <v>45742</v>
      </c>
      <c r="C87" s="1" t="s">
        <v>33</v>
      </c>
      <c r="D87" s="1" t="s">
        <v>24</v>
      </c>
      <c r="E87" s="1" t="s">
        <v>15</v>
      </c>
      <c r="F87" s="1">
        <v>10</v>
      </c>
      <c r="G87" s="1">
        <f t="shared" si="2"/>
        <v>65000</v>
      </c>
      <c r="H87" s="1">
        <f t="shared" si="3"/>
        <v>650000</v>
      </c>
    </row>
    <row r="88" spans="1:8" x14ac:dyDescent="0.4">
      <c r="A88" s="1">
        <v>85</v>
      </c>
      <c r="B88" s="3">
        <v>45743</v>
      </c>
      <c r="C88" s="1" t="s">
        <v>34</v>
      </c>
      <c r="D88" s="1" t="s">
        <v>13</v>
      </c>
      <c r="E88" s="1" t="s">
        <v>15</v>
      </c>
      <c r="F88" s="1">
        <v>30</v>
      </c>
      <c r="G88" s="1">
        <f t="shared" si="2"/>
        <v>65000</v>
      </c>
      <c r="H88" s="1">
        <f t="shared" si="3"/>
        <v>1950000</v>
      </c>
    </row>
    <row r="89" spans="1:8" x14ac:dyDescent="0.4">
      <c r="A89" s="1">
        <v>86</v>
      </c>
      <c r="B89" s="3">
        <v>45744</v>
      </c>
      <c r="C89" s="1" t="s">
        <v>0</v>
      </c>
      <c r="D89" s="1" t="s">
        <v>13</v>
      </c>
      <c r="E89" s="1" t="s">
        <v>22</v>
      </c>
      <c r="F89" s="1">
        <v>10</v>
      </c>
      <c r="G89" s="1">
        <f t="shared" si="2"/>
        <v>400</v>
      </c>
      <c r="H89" s="1">
        <f t="shared" si="3"/>
        <v>4000</v>
      </c>
    </row>
    <row r="90" spans="1:8" x14ac:dyDescent="0.4">
      <c r="A90" s="1">
        <v>87</v>
      </c>
      <c r="B90" s="3">
        <v>45745</v>
      </c>
      <c r="C90" s="1" t="s">
        <v>16</v>
      </c>
      <c r="D90" s="1" t="s">
        <v>13</v>
      </c>
      <c r="E90" s="1" t="s">
        <v>17</v>
      </c>
      <c r="F90" s="1">
        <v>8</v>
      </c>
      <c r="G90" s="1">
        <f t="shared" si="2"/>
        <v>650</v>
      </c>
      <c r="H90" s="1">
        <f t="shared" si="3"/>
        <v>5200</v>
      </c>
    </row>
    <row r="91" spans="1:8" x14ac:dyDescent="0.4">
      <c r="A91" s="1">
        <v>88</v>
      </c>
      <c r="B91" s="3">
        <v>45746</v>
      </c>
      <c r="C91" s="1" t="s">
        <v>18</v>
      </c>
      <c r="D91" s="1" t="s">
        <v>19</v>
      </c>
      <c r="E91" s="1" t="s">
        <v>17</v>
      </c>
      <c r="F91" s="1">
        <v>25</v>
      </c>
      <c r="G91" s="1">
        <f t="shared" si="2"/>
        <v>650</v>
      </c>
      <c r="H91" s="1">
        <f t="shared" si="3"/>
        <v>16250</v>
      </c>
    </row>
    <row r="92" spans="1:8" x14ac:dyDescent="0.4">
      <c r="A92" s="1">
        <v>89</v>
      </c>
      <c r="B92" s="3">
        <v>45747</v>
      </c>
      <c r="C92" s="1" t="s">
        <v>20</v>
      </c>
      <c r="D92" s="1" t="s">
        <v>21</v>
      </c>
      <c r="E92" s="1" t="s">
        <v>22</v>
      </c>
      <c r="F92" s="1">
        <v>10</v>
      </c>
      <c r="G92" s="1">
        <f t="shared" si="2"/>
        <v>400</v>
      </c>
      <c r="H92" s="1">
        <f t="shared" si="3"/>
        <v>4000</v>
      </c>
    </row>
    <row r="93" spans="1:8" x14ac:dyDescent="0.4">
      <c r="A93" s="1">
        <v>90</v>
      </c>
      <c r="B93" s="3">
        <v>45748</v>
      </c>
      <c r="C93" s="1" t="s">
        <v>2</v>
      </c>
      <c r="D93" s="1" t="s">
        <v>21</v>
      </c>
      <c r="E93" s="1" t="s">
        <v>22</v>
      </c>
      <c r="F93" s="1">
        <v>40</v>
      </c>
      <c r="G93" s="1">
        <f t="shared" si="2"/>
        <v>400</v>
      </c>
      <c r="H93" s="1">
        <f t="shared" si="3"/>
        <v>16000</v>
      </c>
    </row>
    <row r="94" spans="1:8" x14ac:dyDescent="0.4">
      <c r="A94" s="1">
        <v>91</v>
      </c>
      <c r="B94" s="3">
        <v>45749</v>
      </c>
      <c r="C94" s="1" t="s">
        <v>23</v>
      </c>
      <c r="D94" s="1" t="s">
        <v>24</v>
      </c>
      <c r="E94" s="1" t="s">
        <v>15</v>
      </c>
      <c r="F94" s="1">
        <v>35</v>
      </c>
      <c r="G94" s="1">
        <f t="shared" si="2"/>
        <v>65000</v>
      </c>
      <c r="H94" s="1">
        <f t="shared" si="3"/>
        <v>2275000</v>
      </c>
    </row>
    <row r="95" spans="1:8" x14ac:dyDescent="0.4">
      <c r="A95" s="1">
        <v>92</v>
      </c>
      <c r="B95" s="3">
        <v>45750</v>
      </c>
      <c r="C95" s="1" t="s">
        <v>25</v>
      </c>
      <c r="D95" s="1" t="s">
        <v>24</v>
      </c>
      <c r="E95" s="1" t="s">
        <v>17</v>
      </c>
      <c r="F95" s="1">
        <v>5</v>
      </c>
      <c r="G95" s="1">
        <f t="shared" si="2"/>
        <v>650</v>
      </c>
      <c r="H95" s="1">
        <f t="shared" si="3"/>
        <v>3250</v>
      </c>
    </row>
    <row r="96" spans="1:8" x14ac:dyDescent="0.4">
      <c r="A96" s="1">
        <v>93</v>
      </c>
      <c r="B96" s="3">
        <v>45751</v>
      </c>
      <c r="C96" s="1" t="s">
        <v>26</v>
      </c>
      <c r="D96" s="1" t="s">
        <v>24</v>
      </c>
      <c r="E96" s="1" t="s">
        <v>17</v>
      </c>
      <c r="F96" s="1">
        <v>30</v>
      </c>
      <c r="G96" s="1">
        <f t="shared" si="2"/>
        <v>650</v>
      </c>
      <c r="H96" s="1">
        <f t="shared" si="3"/>
        <v>19500</v>
      </c>
    </row>
    <row r="97" spans="1:8" x14ac:dyDescent="0.4">
      <c r="A97" s="1">
        <v>94</v>
      </c>
      <c r="B97" s="3">
        <v>45752</v>
      </c>
      <c r="C97" s="1" t="s">
        <v>27</v>
      </c>
      <c r="D97" s="1" t="s">
        <v>13</v>
      </c>
      <c r="E97" s="1" t="s">
        <v>15</v>
      </c>
      <c r="F97" s="1">
        <v>20</v>
      </c>
      <c r="G97" s="1">
        <f t="shared" si="2"/>
        <v>65000</v>
      </c>
      <c r="H97" s="1">
        <f t="shared" si="3"/>
        <v>1300000</v>
      </c>
    </row>
    <row r="98" spans="1:8" x14ac:dyDescent="0.4">
      <c r="A98" s="1">
        <v>95</v>
      </c>
      <c r="B98" s="3">
        <v>45753</v>
      </c>
      <c r="C98" s="1" t="s">
        <v>28</v>
      </c>
      <c r="D98" s="1" t="s">
        <v>19</v>
      </c>
      <c r="E98" s="1" t="s">
        <v>15</v>
      </c>
      <c r="F98" s="1">
        <v>10</v>
      </c>
      <c r="G98" s="1">
        <f t="shared" si="2"/>
        <v>65000</v>
      </c>
      <c r="H98" s="1">
        <f t="shared" si="3"/>
        <v>650000</v>
      </c>
    </row>
    <row r="99" spans="1:8" x14ac:dyDescent="0.4">
      <c r="A99" s="1">
        <v>96</v>
      </c>
      <c r="B99" s="3">
        <v>45754</v>
      </c>
      <c r="C99" s="1" t="s">
        <v>29</v>
      </c>
      <c r="D99" s="1" t="s">
        <v>19</v>
      </c>
      <c r="E99" s="1" t="s">
        <v>22</v>
      </c>
      <c r="F99" s="1">
        <v>5</v>
      </c>
      <c r="G99" s="1">
        <f t="shared" si="2"/>
        <v>400</v>
      </c>
      <c r="H99" s="1">
        <f t="shared" si="3"/>
        <v>2000</v>
      </c>
    </row>
    <row r="100" spans="1:8" x14ac:dyDescent="0.4">
      <c r="A100" s="1">
        <v>97</v>
      </c>
      <c r="B100" s="3">
        <v>45755</v>
      </c>
      <c r="C100" s="1" t="s">
        <v>3</v>
      </c>
      <c r="D100" s="1" t="s">
        <v>19</v>
      </c>
      <c r="E100" s="1" t="s">
        <v>15</v>
      </c>
      <c r="F100" s="1">
        <v>20</v>
      </c>
      <c r="G100" s="1">
        <f t="shared" si="2"/>
        <v>65000</v>
      </c>
      <c r="H100" s="1">
        <f t="shared" si="3"/>
        <v>1300000</v>
      </c>
    </row>
    <row r="101" spans="1:8" x14ac:dyDescent="0.4">
      <c r="A101" s="1">
        <v>98</v>
      </c>
      <c r="B101" s="3">
        <v>45756</v>
      </c>
      <c r="C101" s="1" t="s">
        <v>30</v>
      </c>
      <c r="D101" s="1" t="s">
        <v>13</v>
      </c>
      <c r="E101" s="1" t="s">
        <v>17</v>
      </c>
      <c r="F101" s="1">
        <v>12</v>
      </c>
      <c r="G101" s="1">
        <f t="shared" si="2"/>
        <v>650</v>
      </c>
      <c r="H101" s="1">
        <f t="shared" si="3"/>
        <v>7800</v>
      </c>
    </row>
    <row r="102" spans="1:8" x14ac:dyDescent="0.4">
      <c r="A102" s="1">
        <v>99</v>
      </c>
      <c r="B102" s="3">
        <v>45757</v>
      </c>
      <c r="C102" s="1" t="s">
        <v>30</v>
      </c>
      <c r="D102" s="1" t="s">
        <v>24</v>
      </c>
      <c r="E102" s="1" t="s">
        <v>17</v>
      </c>
      <c r="F102" s="1">
        <v>8</v>
      </c>
      <c r="G102" s="1">
        <f t="shared" si="2"/>
        <v>650</v>
      </c>
      <c r="H102" s="1">
        <f t="shared" si="3"/>
        <v>5200</v>
      </c>
    </row>
    <row r="103" spans="1:8" x14ac:dyDescent="0.4">
      <c r="A103" s="1">
        <v>100</v>
      </c>
      <c r="B103" s="3">
        <v>45758</v>
      </c>
      <c r="C103" s="1" t="s">
        <v>31</v>
      </c>
      <c r="D103" s="1" t="s">
        <v>24</v>
      </c>
      <c r="E103" s="1" t="s">
        <v>22</v>
      </c>
      <c r="F103" s="1">
        <v>10</v>
      </c>
      <c r="G103" s="1">
        <f t="shared" si="2"/>
        <v>400</v>
      </c>
      <c r="H103" s="1">
        <f t="shared" si="3"/>
        <v>4000</v>
      </c>
    </row>
    <row r="104" spans="1:8" x14ac:dyDescent="0.4">
      <c r="A104" s="1">
        <v>101</v>
      </c>
      <c r="B104" s="3">
        <v>45759</v>
      </c>
      <c r="C104" s="1" t="s">
        <v>1</v>
      </c>
      <c r="D104" s="1" t="s">
        <v>24</v>
      </c>
      <c r="E104" s="1" t="s">
        <v>15</v>
      </c>
      <c r="F104" s="1">
        <v>5</v>
      </c>
      <c r="G104" s="1">
        <f t="shared" si="2"/>
        <v>65000</v>
      </c>
      <c r="H104" s="1">
        <f t="shared" si="3"/>
        <v>325000</v>
      </c>
    </row>
    <row r="105" spans="1:8" x14ac:dyDescent="0.4">
      <c r="A105" s="1">
        <v>102</v>
      </c>
      <c r="B105" s="3">
        <v>45760</v>
      </c>
      <c r="C105" s="1" t="s">
        <v>32</v>
      </c>
      <c r="D105" s="1" t="s">
        <v>13</v>
      </c>
      <c r="E105" s="1" t="s">
        <v>22</v>
      </c>
      <c r="F105" s="1">
        <v>10</v>
      </c>
      <c r="G105" s="1">
        <f t="shared" si="2"/>
        <v>400</v>
      </c>
      <c r="H105" s="1">
        <f t="shared" si="3"/>
        <v>4000</v>
      </c>
    </row>
    <row r="106" spans="1:8" x14ac:dyDescent="0.4">
      <c r="A106" s="1">
        <v>103</v>
      </c>
      <c r="B106" s="3">
        <v>45761</v>
      </c>
      <c r="C106" s="1" t="s">
        <v>33</v>
      </c>
      <c r="D106" s="1" t="s">
        <v>13</v>
      </c>
      <c r="E106" s="1" t="s">
        <v>22</v>
      </c>
      <c r="F106" s="1">
        <v>30</v>
      </c>
      <c r="G106" s="1">
        <f t="shared" si="2"/>
        <v>400</v>
      </c>
      <c r="H106" s="1">
        <f t="shared" si="3"/>
        <v>12000</v>
      </c>
    </row>
    <row r="107" spans="1:8" x14ac:dyDescent="0.4">
      <c r="A107" s="1">
        <v>104</v>
      </c>
      <c r="B107" s="3">
        <v>45762</v>
      </c>
      <c r="C107" s="1" t="s">
        <v>34</v>
      </c>
      <c r="D107" s="1" t="s">
        <v>13</v>
      </c>
      <c r="E107" s="1" t="s">
        <v>22</v>
      </c>
      <c r="F107" s="1">
        <v>10</v>
      </c>
      <c r="G107" s="1">
        <f t="shared" si="2"/>
        <v>400</v>
      </c>
      <c r="H107" s="1">
        <f t="shared" si="3"/>
        <v>4000</v>
      </c>
    </row>
    <row r="108" spans="1:8" x14ac:dyDescent="0.4">
      <c r="A108" s="1">
        <v>105</v>
      </c>
      <c r="B108" s="3">
        <v>45763</v>
      </c>
      <c r="C108" s="1" t="s">
        <v>0</v>
      </c>
      <c r="D108" s="1" t="s">
        <v>19</v>
      </c>
      <c r="E108" s="1" t="s">
        <v>17</v>
      </c>
      <c r="F108" s="1">
        <v>8</v>
      </c>
      <c r="G108" s="1">
        <f t="shared" si="2"/>
        <v>650</v>
      </c>
      <c r="H108" s="1">
        <f t="shared" si="3"/>
        <v>5200</v>
      </c>
    </row>
    <row r="109" spans="1:8" x14ac:dyDescent="0.4">
      <c r="A109" s="1">
        <v>106</v>
      </c>
      <c r="B109" s="3">
        <v>45764</v>
      </c>
      <c r="C109" s="1" t="s">
        <v>16</v>
      </c>
      <c r="D109" s="1" t="s">
        <v>21</v>
      </c>
      <c r="E109" s="1" t="s">
        <v>17</v>
      </c>
      <c r="F109" s="1">
        <v>25</v>
      </c>
      <c r="G109" s="1">
        <f t="shared" si="2"/>
        <v>650</v>
      </c>
      <c r="H109" s="1">
        <f t="shared" si="3"/>
        <v>16250</v>
      </c>
    </row>
    <row r="110" spans="1:8" x14ac:dyDescent="0.4">
      <c r="A110" s="1">
        <v>107</v>
      </c>
      <c r="B110" s="3">
        <v>45765</v>
      </c>
      <c r="C110" s="1" t="s">
        <v>18</v>
      </c>
      <c r="D110" s="1" t="s">
        <v>21</v>
      </c>
      <c r="E110" s="1" t="s">
        <v>22</v>
      </c>
      <c r="F110" s="1">
        <v>10</v>
      </c>
      <c r="G110" s="1">
        <f t="shared" si="2"/>
        <v>400</v>
      </c>
      <c r="H110" s="1">
        <f t="shared" si="3"/>
        <v>4000</v>
      </c>
    </row>
    <row r="111" spans="1:8" x14ac:dyDescent="0.4">
      <c r="A111" s="1">
        <v>108</v>
      </c>
      <c r="B111" s="3">
        <v>45766</v>
      </c>
      <c r="C111" s="1" t="s">
        <v>20</v>
      </c>
      <c r="D111" s="1" t="s">
        <v>24</v>
      </c>
      <c r="E111" s="1" t="s">
        <v>22</v>
      </c>
      <c r="F111" s="1">
        <v>40</v>
      </c>
      <c r="G111" s="1">
        <f t="shared" si="2"/>
        <v>400</v>
      </c>
      <c r="H111" s="1">
        <f t="shared" si="3"/>
        <v>16000</v>
      </c>
    </row>
    <row r="112" spans="1:8" x14ac:dyDescent="0.4">
      <c r="A112" s="1">
        <v>109</v>
      </c>
      <c r="B112" s="3">
        <v>45767</v>
      </c>
      <c r="C112" s="1" t="s">
        <v>2</v>
      </c>
      <c r="D112" s="1" t="s">
        <v>24</v>
      </c>
      <c r="E112" s="1" t="s">
        <v>15</v>
      </c>
      <c r="F112" s="1">
        <v>35</v>
      </c>
      <c r="G112" s="1">
        <f t="shared" si="2"/>
        <v>65000</v>
      </c>
      <c r="H112" s="1">
        <f t="shared" si="3"/>
        <v>2275000</v>
      </c>
    </row>
    <row r="113" spans="1:8" x14ac:dyDescent="0.4">
      <c r="A113" s="1">
        <v>110</v>
      </c>
      <c r="B113" s="3">
        <v>45768</v>
      </c>
      <c r="C113" s="1" t="s">
        <v>23</v>
      </c>
      <c r="D113" s="1" t="s">
        <v>24</v>
      </c>
      <c r="E113" s="1" t="s">
        <v>17</v>
      </c>
      <c r="F113" s="1">
        <v>35</v>
      </c>
      <c r="G113" s="1">
        <f t="shared" si="2"/>
        <v>650</v>
      </c>
      <c r="H113" s="1">
        <f t="shared" si="3"/>
        <v>22750</v>
      </c>
    </row>
    <row r="114" spans="1:8" x14ac:dyDescent="0.4">
      <c r="A114" s="1">
        <v>111</v>
      </c>
      <c r="B114" s="3">
        <v>45769</v>
      </c>
      <c r="C114" s="1" t="s">
        <v>25</v>
      </c>
      <c r="D114" s="1" t="s">
        <v>13</v>
      </c>
      <c r="E114" s="1" t="s">
        <v>17</v>
      </c>
      <c r="F114" s="1">
        <v>5</v>
      </c>
      <c r="G114" s="1">
        <f t="shared" si="2"/>
        <v>650</v>
      </c>
      <c r="H114" s="1">
        <f t="shared" si="3"/>
        <v>3250</v>
      </c>
    </row>
    <row r="115" spans="1:8" x14ac:dyDescent="0.4">
      <c r="A115" s="1">
        <v>112</v>
      </c>
      <c r="B115" s="3">
        <v>45770</v>
      </c>
      <c r="C115" s="1" t="s">
        <v>26</v>
      </c>
      <c r="D115" s="1" t="s">
        <v>19</v>
      </c>
      <c r="E115" s="1" t="s">
        <v>15</v>
      </c>
      <c r="F115" s="1">
        <v>30</v>
      </c>
      <c r="G115" s="1">
        <f t="shared" si="2"/>
        <v>65000</v>
      </c>
      <c r="H115" s="1">
        <f t="shared" si="3"/>
        <v>1950000</v>
      </c>
    </row>
    <row r="116" spans="1:8" x14ac:dyDescent="0.4">
      <c r="A116" s="1">
        <v>113</v>
      </c>
      <c r="B116" s="3">
        <v>45771</v>
      </c>
      <c r="C116" s="1" t="s">
        <v>27</v>
      </c>
      <c r="D116" s="1" t="s">
        <v>19</v>
      </c>
      <c r="E116" s="1" t="s">
        <v>15</v>
      </c>
      <c r="F116" s="1">
        <v>20</v>
      </c>
      <c r="G116" s="1">
        <f t="shared" si="2"/>
        <v>65000</v>
      </c>
      <c r="H116" s="1">
        <f t="shared" si="3"/>
        <v>1300000</v>
      </c>
    </row>
    <row r="117" spans="1:8" x14ac:dyDescent="0.4">
      <c r="A117" s="1">
        <v>114</v>
      </c>
      <c r="B117" s="3">
        <v>45772</v>
      </c>
      <c r="C117" s="1" t="s">
        <v>28</v>
      </c>
      <c r="D117" s="1" t="s">
        <v>19</v>
      </c>
      <c r="E117" s="1" t="s">
        <v>22</v>
      </c>
      <c r="F117" s="1">
        <v>10</v>
      </c>
      <c r="G117" s="1">
        <f t="shared" si="2"/>
        <v>400</v>
      </c>
      <c r="H117" s="1">
        <f t="shared" si="3"/>
        <v>4000</v>
      </c>
    </row>
    <row r="118" spans="1:8" x14ac:dyDescent="0.4">
      <c r="A118" s="1">
        <v>115</v>
      </c>
      <c r="B118" s="3">
        <v>45773</v>
      </c>
      <c r="C118" s="1" t="s">
        <v>29</v>
      </c>
      <c r="D118" s="1" t="s">
        <v>13</v>
      </c>
      <c r="E118" s="1" t="s">
        <v>17</v>
      </c>
      <c r="F118" s="1">
        <v>5</v>
      </c>
      <c r="G118" s="1">
        <f t="shared" si="2"/>
        <v>650</v>
      </c>
      <c r="H118" s="1">
        <f t="shared" si="3"/>
        <v>3250</v>
      </c>
    </row>
    <row r="119" spans="1:8" x14ac:dyDescent="0.4">
      <c r="A119" s="1">
        <v>116</v>
      </c>
      <c r="B119" s="3">
        <v>45774</v>
      </c>
      <c r="C119" s="1" t="s">
        <v>29</v>
      </c>
      <c r="D119" s="1" t="s">
        <v>24</v>
      </c>
      <c r="E119" s="1" t="s">
        <v>17</v>
      </c>
      <c r="F119" s="1">
        <v>20</v>
      </c>
      <c r="G119" s="1">
        <f t="shared" si="2"/>
        <v>650</v>
      </c>
      <c r="H119" s="1">
        <f t="shared" si="3"/>
        <v>13000</v>
      </c>
    </row>
    <row r="120" spans="1:8" x14ac:dyDescent="0.4">
      <c r="A120" s="1">
        <v>117</v>
      </c>
      <c r="B120" s="3">
        <v>45775</v>
      </c>
      <c r="C120" s="1" t="s">
        <v>3</v>
      </c>
      <c r="D120" s="1" t="s">
        <v>24</v>
      </c>
      <c r="E120" s="1" t="s">
        <v>22</v>
      </c>
      <c r="F120" s="1">
        <v>12</v>
      </c>
      <c r="G120" s="1">
        <f t="shared" si="2"/>
        <v>400</v>
      </c>
      <c r="H120" s="1">
        <f t="shared" si="3"/>
        <v>4800</v>
      </c>
    </row>
    <row r="121" spans="1:8" x14ac:dyDescent="0.4">
      <c r="A121" s="1">
        <v>118</v>
      </c>
      <c r="B121" s="3">
        <v>45776</v>
      </c>
      <c r="C121" s="1" t="s">
        <v>26</v>
      </c>
      <c r="D121" s="1" t="s">
        <v>24</v>
      </c>
      <c r="E121" s="1" t="s">
        <v>22</v>
      </c>
      <c r="F121" s="1">
        <v>8</v>
      </c>
      <c r="G121" s="1">
        <f t="shared" si="2"/>
        <v>400</v>
      </c>
      <c r="H121" s="1">
        <f t="shared" si="3"/>
        <v>3200</v>
      </c>
    </row>
    <row r="122" spans="1:8" x14ac:dyDescent="0.4">
      <c r="A122" s="1">
        <v>119</v>
      </c>
      <c r="B122" s="3">
        <v>45777</v>
      </c>
      <c r="C122" s="1" t="s">
        <v>27</v>
      </c>
      <c r="D122" s="1" t="s">
        <v>13</v>
      </c>
      <c r="E122" s="1" t="s">
        <v>15</v>
      </c>
      <c r="F122" s="1">
        <v>10</v>
      </c>
      <c r="G122" s="1">
        <f t="shared" si="2"/>
        <v>65000</v>
      </c>
      <c r="H122" s="1">
        <f t="shared" si="3"/>
        <v>650000</v>
      </c>
    </row>
    <row r="123" spans="1:8" x14ac:dyDescent="0.4">
      <c r="A123" s="1">
        <v>120</v>
      </c>
      <c r="B123" s="3">
        <v>45778</v>
      </c>
      <c r="C123" s="1" t="s">
        <v>28</v>
      </c>
      <c r="D123" s="1" t="s">
        <v>13</v>
      </c>
      <c r="E123" s="1" t="s">
        <v>17</v>
      </c>
      <c r="F123" s="1">
        <v>5</v>
      </c>
      <c r="G123" s="1">
        <f t="shared" si="2"/>
        <v>650</v>
      </c>
      <c r="H123" s="1">
        <f t="shared" si="3"/>
        <v>3250</v>
      </c>
    </row>
    <row r="124" spans="1:8" x14ac:dyDescent="0.4">
      <c r="A124" s="1">
        <v>121</v>
      </c>
      <c r="B124" s="3">
        <v>45779</v>
      </c>
      <c r="C124" s="1" t="s">
        <v>29</v>
      </c>
      <c r="D124" s="1" t="s">
        <v>13</v>
      </c>
      <c r="E124" s="1" t="s">
        <v>17</v>
      </c>
      <c r="F124" s="1">
        <v>10</v>
      </c>
      <c r="G124" s="1">
        <f t="shared" si="2"/>
        <v>650</v>
      </c>
      <c r="H124" s="1">
        <f t="shared" si="3"/>
        <v>6500</v>
      </c>
    </row>
    <row r="125" spans="1:8" x14ac:dyDescent="0.4">
      <c r="A125" s="1">
        <v>122</v>
      </c>
      <c r="B125" s="3">
        <v>45780</v>
      </c>
      <c r="C125" s="1" t="s">
        <v>3</v>
      </c>
      <c r="D125" s="1" t="s">
        <v>19</v>
      </c>
      <c r="E125" s="1" t="s">
        <v>15</v>
      </c>
      <c r="F125" s="1">
        <v>30</v>
      </c>
      <c r="G125" s="1">
        <f t="shared" si="2"/>
        <v>65000</v>
      </c>
      <c r="H125" s="1">
        <f t="shared" si="3"/>
        <v>1950000</v>
      </c>
    </row>
    <row r="126" spans="1:8" x14ac:dyDescent="0.4">
      <c r="A126" s="1">
        <v>123</v>
      </c>
      <c r="B126" s="3">
        <v>45781</v>
      </c>
      <c r="C126" s="1" t="s">
        <v>30</v>
      </c>
      <c r="D126" s="1" t="s">
        <v>21</v>
      </c>
      <c r="E126" s="1" t="s">
        <v>15</v>
      </c>
      <c r="F126" s="1">
        <v>10</v>
      </c>
      <c r="G126" s="1">
        <f t="shared" si="2"/>
        <v>65000</v>
      </c>
      <c r="H126" s="1">
        <f t="shared" si="3"/>
        <v>650000</v>
      </c>
    </row>
    <row r="127" spans="1:8" x14ac:dyDescent="0.4">
      <c r="A127" s="1">
        <v>124</v>
      </c>
      <c r="B127" s="3">
        <v>45782</v>
      </c>
      <c r="C127" s="1" t="s">
        <v>31</v>
      </c>
      <c r="D127" s="1" t="s">
        <v>21</v>
      </c>
      <c r="E127" s="1" t="s">
        <v>22</v>
      </c>
      <c r="F127" s="1">
        <v>8</v>
      </c>
      <c r="G127" s="1">
        <f t="shared" si="2"/>
        <v>400</v>
      </c>
      <c r="H127" s="1">
        <f t="shared" si="3"/>
        <v>3200</v>
      </c>
    </row>
    <row r="128" spans="1:8" x14ac:dyDescent="0.4">
      <c r="A128" s="1">
        <v>125</v>
      </c>
      <c r="B128" s="3">
        <v>45783</v>
      </c>
      <c r="C128" s="1" t="s">
        <v>1</v>
      </c>
      <c r="D128" s="1" t="s">
        <v>24</v>
      </c>
      <c r="E128" s="1" t="s">
        <v>17</v>
      </c>
      <c r="F128" s="1">
        <v>25</v>
      </c>
      <c r="G128" s="1">
        <f t="shared" si="2"/>
        <v>650</v>
      </c>
      <c r="H128" s="1">
        <f t="shared" si="3"/>
        <v>16250</v>
      </c>
    </row>
    <row r="129" spans="1:8" x14ac:dyDescent="0.4">
      <c r="A129" s="1">
        <v>126</v>
      </c>
      <c r="B129" s="3">
        <v>45784</v>
      </c>
      <c r="C129" s="1" t="s">
        <v>32</v>
      </c>
      <c r="D129" s="1" t="s">
        <v>24</v>
      </c>
      <c r="E129" s="1" t="s">
        <v>17</v>
      </c>
      <c r="F129" s="1">
        <v>10</v>
      </c>
      <c r="G129" s="1">
        <f t="shared" si="2"/>
        <v>650</v>
      </c>
      <c r="H129" s="1">
        <f t="shared" si="3"/>
        <v>6500</v>
      </c>
    </row>
    <row r="130" spans="1:8" x14ac:dyDescent="0.4">
      <c r="A130" s="1">
        <v>127</v>
      </c>
      <c r="B130" s="3">
        <v>45785</v>
      </c>
      <c r="C130" s="1" t="s">
        <v>33</v>
      </c>
      <c r="D130" s="1" t="s">
        <v>24</v>
      </c>
      <c r="E130" s="1" t="s">
        <v>22</v>
      </c>
      <c r="F130" s="1">
        <v>40</v>
      </c>
      <c r="G130" s="1">
        <f t="shared" si="2"/>
        <v>400</v>
      </c>
      <c r="H130" s="1">
        <f t="shared" si="3"/>
        <v>16000</v>
      </c>
    </row>
    <row r="131" spans="1:8" x14ac:dyDescent="0.4">
      <c r="A131" s="1">
        <v>128</v>
      </c>
      <c r="B131" s="3">
        <v>45786</v>
      </c>
      <c r="C131" s="1" t="s">
        <v>34</v>
      </c>
      <c r="D131" s="1" t="s">
        <v>13</v>
      </c>
      <c r="E131" s="1" t="s">
        <v>22</v>
      </c>
      <c r="F131" s="1">
        <v>35</v>
      </c>
      <c r="G131" s="1">
        <f t="shared" si="2"/>
        <v>400</v>
      </c>
      <c r="H131" s="1">
        <f t="shared" si="3"/>
        <v>14000</v>
      </c>
    </row>
    <row r="132" spans="1:8" x14ac:dyDescent="0.4">
      <c r="A132" s="1">
        <v>129</v>
      </c>
      <c r="B132" s="3">
        <v>45787</v>
      </c>
      <c r="C132" s="1" t="s">
        <v>0</v>
      </c>
      <c r="D132" s="1" t="s">
        <v>19</v>
      </c>
      <c r="E132" s="1" t="s">
        <v>15</v>
      </c>
      <c r="F132" s="1">
        <v>5</v>
      </c>
      <c r="G132" s="1">
        <f t="shared" si="2"/>
        <v>65000</v>
      </c>
      <c r="H132" s="1">
        <f t="shared" si="3"/>
        <v>325000</v>
      </c>
    </row>
    <row r="133" spans="1:8" x14ac:dyDescent="0.4">
      <c r="A133" s="1">
        <v>130</v>
      </c>
      <c r="B133" s="3">
        <v>45788</v>
      </c>
      <c r="C133" s="1" t="s">
        <v>16</v>
      </c>
      <c r="D133" s="1" t="s">
        <v>19</v>
      </c>
      <c r="E133" s="1" t="s">
        <v>17</v>
      </c>
      <c r="F133" s="1">
        <v>30</v>
      </c>
      <c r="G133" s="1">
        <f t="shared" ref="G133:G196" si="4">IF(E133="laptop", 65000, IF(E133="keyboard", 650, IF(E133="mouse", 400, "")))</f>
        <v>650</v>
      </c>
      <c r="H133" s="1">
        <f t="shared" ref="H133:H196" si="5">G133*F133</f>
        <v>19500</v>
      </c>
    </row>
    <row r="134" spans="1:8" x14ac:dyDescent="0.4">
      <c r="A134" s="1">
        <v>131</v>
      </c>
      <c r="B134" s="3">
        <v>45789</v>
      </c>
      <c r="C134" s="1" t="s">
        <v>18</v>
      </c>
      <c r="D134" s="1" t="s">
        <v>19</v>
      </c>
      <c r="E134" s="1" t="s">
        <v>17</v>
      </c>
      <c r="F134" s="1">
        <v>20</v>
      </c>
      <c r="G134" s="1">
        <f t="shared" si="4"/>
        <v>650</v>
      </c>
      <c r="H134" s="1">
        <f t="shared" si="5"/>
        <v>13000</v>
      </c>
    </row>
    <row r="135" spans="1:8" x14ac:dyDescent="0.4">
      <c r="A135" s="1">
        <v>132</v>
      </c>
      <c r="B135" s="3">
        <v>45790</v>
      </c>
      <c r="C135" s="1" t="s">
        <v>20</v>
      </c>
      <c r="D135" s="1" t="s">
        <v>13</v>
      </c>
      <c r="E135" s="1" t="s">
        <v>15</v>
      </c>
      <c r="F135" s="1">
        <v>10</v>
      </c>
      <c r="G135" s="1">
        <f t="shared" si="4"/>
        <v>65000</v>
      </c>
      <c r="H135" s="1">
        <f t="shared" si="5"/>
        <v>650000</v>
      </c>
    </row>
    <row r="136" spans="1:8" x14ac:dyDescent="0.4">
      <c r="A136" s="1">
        <v>133</v>
      </c>
      <c r="B136" s="3">
        <v>45791</v>
      </c>
      <c r="C136" s="1" t="s">
        <v>2</v>
      </c>
      <c r="D136" s="1" t="s">
        <v>24</v>
      </c>
      <c r="E136" s="1" t="s">
        <v>15</v>
      </c>
      <c r="F136" s="1">
        <v>5</v>
      </c>
      <c r="G136" s="1">
        <f t="shared" si="4"/>
        <v>65000</v>
      </c>
      <c r="H136" s="1">
        <f t="shared" si="5"/>
        <v>325000</v>
      </c>
    </row>
    <row r="137" spans="1:8" x14ac:dyDescent="0.4">
      <c r="A137" s="1">
        <v>134</v>
      </c>
      <c r="B137" s="3">
        <v>45792</v>
      </c>
      <c r="C137" s="1" t="s">
        <v>23</v>
      </c>
      <c r="D137" s="1" t="s">
        <v>24</v>
      </c>
      <c r="E137" s="1" t="s">
        <v>22</v>
      </c>
      <c r="F137" s="1">
        <v>20</v>
      </c>
      <c r="G137" s="1">
        <f t="shared" si="4"/>
        <v>400</v>
      </c>
      <c r="H137" s="1">
        <f t="shared" si="5"/>
        <v>8000</v>
      </c>
    </row>
    <row r="138" spans="1:8" x14ac:dyDescent="0.4">
      <c r="A138" s="1">
        <v>135</v>
      </c>
      <c r="B138" s="3">
        <v>45793</v>
      </c>
      <c r="C138" s="1" t="s">
        <v>25</v>
      </c>
      <c r="D138" s="1" t="s">
        <v>24</v>
      </c>
      <c r="E138" s="1" t="s">
        <v>17</v>
      </c>
      <c r="F138" s="1">
        <v>12</v>
      </c>
      <c r="G138" s="1">
        <f t="shared" si="4"/>
        <v>650</v>
      </c>
      <c r="H138" s="1">
        <f t="shared" si="5"/>
        <v>7800</v>
      </c>
    </row>
    <row r="139" spans="1:8" x14ac:dyDescent="0.4">
      <c r="A139" s="1">
        <v>136</v>
      </c>
      <c r="B139" s="3">
        <v>45794</v>
      </c>
      <c r="C139" s="1" t="s">
        <v>26</v>
      </c>
      <c r="D139" s="1" t="s">
        <v>13</v>
      </c>
      <c r="E139" s="1" t="s">
        <v>17</v>
      </c>
      <c r="F139" s="1">
        <v>8</v>
      </c>
      <c r="G139" s="1">
        <f t="shared" si="4"/>
        <v>650</v>
      </c>
      <c r="H139" s="1">
        <f t="shared" si="5"/>
        <v>5200</v>
      </c>
    </row>
    <row r="140" spans="1:8" x14ac:dyDescent="0.4">
      <c r="A140" s="1">
        <v>137</v>
      </c>
      <c r="B140" s="3">
        <v>45795</v>
      </c>
      <c r="C140" s="1" t="s">
        <v>27</v>
      </c>
      <c r="D140" s="1" t="s">
        <v>13</v>
      </c>
      <c r="E140" s="1" t="s">
        <v>22</v>
      </c>
      <c r="F140" s="1">
        <v>10</v>
      </c>
      <c r="G140" s="1">
        <f t="shared" si="4"/>
        <v>400</v>
      </c>
      <c r="H140" s="1">
        <f t="shared" si="5"/>
        <v>4000</v>
      </c>
    </row>
    <row r="141" spans="1:8" x14ac:dyDescent="0.4">
      <c r="A141" s="1">
        <v>138</v>
      </c>
      <c r="B141" s="3">
        <v>45796</v>
      </c>
      <c r="C141" s="1" t="s">
        <v>28</v>
      </c>
      <c r="D141" s="1" t="s">
        <v>13</v>
      </c>
      <c r="E141" s="1" t="s">
        <v>22</v>
      </c>
      <c r="F141" s="1">
        <v>5</v>
      </c>
      <c r="G141" s="1">
        <f t="shared" si="4"/>
        <v>400</v>
      </c>
      <c r="H141" s="1">
        <f t="shared" si="5"/>
        <v>2000</v>
      </c>
    </row>
    <row r="142" spans="1:8" x14ac:dyDescent="0.4">
      <c r="A142" s="1">
        <v>139</v>
      </c>
      <c r="B142" s="3">
        <v>45797</v>
      </c>
      <c r="C142" s="1" t="s">
        <v>29</v>
      </c>
      <c r="D142" s="1" t="s">
        <v>19</v>
      </c>
      <c r="E142" s="1" t="s">
        <v>15</v>
      </c>
      <c r="F142" s="1">
        <v>10</v>
      </c>
      <c r="G142" s="1">
        <f t="shared" si="4"/>
        <v>65000</v>
      </c>
      <c r="H142" s="1">
        <f t="shared" si="5"/>
        <v>650000</v>
      </c>
    </row>
    <row r="143" spans="1:8" x14ac:dyDescent="0.4">
      <c r="A143" s="1">
        <v>140</v>
      </c>
      <c r="B143" s="3">
        <v>45798</v>
      </c>
      <c r="C143" s="1" t="s">
        <v>3</v>
      </c>
      <c r="D143" s="1" t="s">
        <v>21</v>
      </c>
      <c r="E143" s="1" t="s">
        <v>17</v>
      </c>
      <c r="F143" s="1">
        <v>30</v>
      </c>
      <c r="G143" s="1">
        <f t="shared" si="4"/>
        <v>650</v>
      </c>
      <c r="H143" s="1">
        <f t="shared" si="5"/>
        <v>19500</v>
      </c>
    </row>
    <row r="144" spans="1:8" x14ac:dyDescent="0.4">
      <c r="A144" s="1">
        <v>141</v>
      </c>
      <c r="B144" s="3">
        <v>45799</v>
      </c>
      <c r="C144" s="1" t="s">
        <v>30</v>
      </c>
      <c r="D144" s="1" t="s">
        <v>21</v>
      </c>
      <c r="E144" s="1" t="s">
        <v>17</v>
      </c>
      <c r="F144" s="1">
        <v>10</v>
      </c>
      <c r="G144" s="1">
        <f t="shared" si="4"/>
        <v>650</v>
      </c>
      <c r="H144" s="1">
        <f t="shared" si="5"/>
        <v>6500</v>
      </c>
    </row>
    <row r="145" spans="1:8" x14ac:dyDescent="0.4">
      <c r="A145" s="1">
        <v>142</v>
      </c>
      <c r="B145" s="3">
        <v>45800</v>
      </c>
      <c r="C145" s="1" t="s">
        <v>30</v>
      </c>
      <c r="D145" s="1" t="s">
        <v>24</v>
      </c>
      <c r="E145" s="1" t="s">
        <v>15</v>
      </c>
      <c r="F145" s="1">
        <v>8</v>
      </c>
      <c r="G145" s="1">
        <f t="shared" si="4"/>
        <v>65000</v>
      </c>
      <c r="H145" s="1">
        <f t="shared" si="5"/>
        <v>520000</v>
      </c>
    </row>
    <row r="146" spans="1:8" x14ac:dyDescent="0.4">
      <c r="A146" s="1">
        <v>143</v>
      </c>
      <c r="B146" s="3">
        <v>45801</v>
      </c>
      <c r="C146" s="1" t="s">
        <v>31</v>
      </c>
      <c r="D146" s="1" t="s">
        <v>24</v>
      </c>
      <c r="E146" s="1" t="s">
        <v>15</v>
      </c>
      <c r="F146" s="1">
        <v>25</v>
      </c>
      <c r="G146" s="1">
        <f t="shared" si="4"/>
        <v>65000</v>
      </c>
      <c r="H146" s="1">
        <f t="shared" si="5"/>
        <v>1625000</v>
      </c>
    </row>
    <row r="147" spans="1:8" x14ac:dyDescent="0.4">
      <c r="A147" s="1">
        <v>144</v>
      </c>
      <c r="B147" s="3">
        <v>45802</v>
      </c>
      <c r="C147" s="1" t="s">
        <v>1</v>
      </c>
      <c r="D147" s="1" t="s">
        <v>24</v>
      </c>
      <c r="E147" s="1" t="s">
        <v>22</v>
      </c>
      <c r="F147" s="1">
        <v>10</v>
      </c>
      <c r="G147" s="1">
        <f t="shared" si="4"/>
        <v>400</v>
      </c>
      <c r="H147" s="1">
        <f t="shared" si="5"/>
        <v>4000</v>
      </c>
    </row>
    <row r="148" spans="1:8" x14ac:dyDescent="0.4">
      <c r="A148" s="1">
        <v>145</v>
      </c>
      <c r="B148" s="3">
        <v>45803</v>
      </c>
      <c r="C148" s="1" t="s">
        <v>32</v>
      </c>
      <c r="D148" s="1" t="s">
        <v>13</v>
      </c>
      <c r="E148" s="1" t="s">
        <v>15</v>
      </c>
      <c r="F148" s="1">
        <v>40</v>
      </c>
      <c r="G148" s="1">
        <f t="shared" si="4"/>
        <v>65000</v>
      </c>
      <c r="H148" s="1">
        <f t="shared" si="5"/>
        <v>2600000</v>
      </c>
    </row>
    <row r="149" spans="1:8" x14ac:dyDescent="0.4">
      <c r="A149" s="1">
        <v>146</v>
      </c>
      <c r="B149" s="3">
        <v>45804</v>
      </c>
      <c r="C149" s="1" t="s">
        <v>33</v>
      </c>
      <c r="D149" s="1" t="s">
        <v>19</v>
      </c>
      <c r="E149" s="1" t="s">
        <v>17</v>
      </c>
      <c r="F149" s="1">
        <v>35</v>
      </c>
      <c r="G149" s="1">
        <f t="shared" si="4"/>
        <v>650</v>
      </c>
      <c r="H149" s="1">
        <f t="shared" si="5"/>
        <v>22750</v>
      </c>
    </row>
    <row r="150" spans="1:8" x14ac:dyDescent="0.4">
      <c r="A150" s="1">
        <v>147</v>
      </c>
      <c r="B150" s="3">
        <v>45805</v>
      </c>
      <c r="C150" s="1" t="s">
        <v>34</v>
      </c>
      <c r="D150" s="1" t="s">
        <v>19</v>
      </c>
      <c r="E150" s="1" t="s">
        <v>17</v>
      </c>
      <c r="F150" s="1">
        <v>35</v>
      </c>
      <c r="G150" s="1">
        <f t="shared" si="4"/>
        <v>650</v>
      </c>
      <c r="H150" s="1">
        <f t="shared" si="5"/>
        <v>22750</v>
      </c>
    </row>
    <row r="151" spans="1:8" x14ac:dyDescent="0.4">
      <c r="A151" s="1">
        <v>148</v>
      </c>
      <c r="B151" s="3">
        <v>45806</v>
      </c>
      <c r="C151" s="1" t="s">
        <v>0</v>
      </c>
      <c r="D151" s="1" t="s">
        <v>19</v>
      </c>
      <c r="E151" s="1" t="s">
        <v>22</v>
      </c>
      <c r="F151" s="1">
        <v>5</v>
      </c>
      <c r="G151" s="1">
        <f t="shared" si="4"/>
        <v>400</v>
      </c>
      <c r="H151" s="1">
        <f t="shared" si="5"/>
        <v>2000</v>
      </c>
    </row>
    <row r="152" spans="1:8" x14ac:dyDescent="0.4">
      <c r="A152" s="1">
        <v>149</v>
      </c>
      <c r="B152" s="3">
        <v>45807</v>
      </c>
      <c r="C152" s="1" t="s">
        <v>16</v>
      </c>
      <c r="D152" s="1" t="s">
        <v>13</v>
      </c>
      <c r="E152" s="1" t="s">
        <v>15</v>
      </c>
      <c r="F152" s="1">
        <v>30</v>
      </c>
      <c r="G152" s="1">
        <f t="shared" si="4"/>
        <v>65000</v>
      </c>
      <c r="H152" s="1">
        <f t="shared" si="5"/>
        <v>1950000</v>
      </c>
    </row>
    <row r="153" spans="1:8" x14ac:dyDescent="0.4">
      <c r="A153" s="1">
        <v>150</v>
      </c>
      <c r="B153" s="3">
        <v>45808</v>
      </c>
      <c r="C153" s="1" t="s">
        <v>18</v>
      </c>
      <c r="D153" s="1" t="s">
        <v>24</v>
      </c>
      <c r="E153" s="1" t="s">
        <v>22</v>
      </c>
      <c r="F153" s="1">
        <v>20</v>
      </c>
      <c r="G153" s="1">
        <f t="shared" si="4"/>
        <v>400</v>
      </c>
      <c r="H153" s="1">
        <f t="shared" si="5"/>
        <v>8000</v>
      </c>
    </row>
    <row r="154" spans="1:8" x14ac:dyDescent="0.4">
      <c r="A154" s="1">
        <v>151</v>
      </c>
      <c r="B154" s="3">
        <v>45809</v>
      </c>
      <c r="C154" s="1" t="s">
        <v>20</v>
      </c>
      <c r="D154" s="1" t="s">
        <v>24</v>
      </c>
      <c r="E154" s="1" t="s">
        <v>22</v>
      </c>
      <c r="F154" s="1">
        <v>10</v>
      </c>
      <c r="G154" s="1">
        <f t="shared" si="4"/>
        <v>400</v>
      </c>
      <c r="H154" s="1">
        <f t="shared" si="5"/>
        <v>4000</v>
      </c>
    </row>
    <row r="155" spans="1:8" x14ac:dyDescent="0.4">
      <c r="A155" s="1">
        <v>152</v>
      </c>
      <c r="B155" s="3">
        <v>45810</v>
      </c>
      <c r="C155" s="1" t="s">
        <v>2</v>
      </c>
      <c r="D155" s="1" t="s">
        <v>24</v>
      </c>
      <c r="E155" s="1" t="s">
        <v>22</v>
      </c>
      <c r="F155" s="1">
        <v>5</v>
      </c>
      <c r="G155" s="1">
        <f t="shared" si="4"/>
        <v>400</v>
      </c>
      <c r="H155" s="1">
        <f t="shared" si="5"/>
        <v>2000</v>
      </c>
    </row>
    <row r="156" spans="1:8" x14ac:dyDescent="0.4">
      <c r="A156" s="1">
        <v>153</v>
      </c>
      <c r="B156" s="3">
        <v>45811</v>
      </c>
      <c r="C156" s="1" t="s">
        <v>23</v>
      </c>
      <c r="D156" s="1" t="s">
        <v>13</v>
      </c>
      <c r="E156" s="1" t="s">
        <v>17</v>
      </c>
      <c r="F156" s="1">
        <v>20</v>
      </c>
      <c r="G156" s="1">
        <f t="shared" si="4"/>
        <v>650</v>
      </c>
      <c r="H156" s="1">
        <f t="shared" si="5"/>
        <v>13000</v>
      </c>
    </row>
    <row r="157" spans="1:8" x14ac:dyDescent="0.4">
      <c r="A157" s="1">
        <v>154</v>
      </c>
      <c r="B157" s="3">
        <v>45812</v>
      </c>
      <c r="C157" s="1" t="s">
        <v>25</v>
      </c>
      <c r="D157" s="1" t="s">
        <v>13</v>
      </c>
      <c r="E157" s="1" t="s">
        <v>17</v>
      </c>
      <c r="F157" s="1">
        <v>12</v>
      </c>
      <c r="G157" s="1">
        <f t="shared" si="4"/>
        <v>650</v>
      </c>
      <c r="H157" s="1">
        <f t="shared" si="5"/>
        <v>7800</v>
      </c>
    </row>
    <row r="158" spans="1:8" x14ac:dyDescent="0.4">
      <c r="A158" s="1">
        <v>155</v>
      </c>
      <c r="B158" s="3">
        <v>45813</v>
      </c>
      <c r="C158" s="1" t="s">
        <v>26</v>
      </c>
      <c r="D158" s="1" t="s">
        <v>13</v>
      </c>
      <c r="E158" s="1" t="s">
        <v>22</v>
      </c>
      <c r="F158" s="1">
        <v>8</v>
      </c>
      <c r="G158" s="1">
        <f t="shared" si="4"/>
        <v>400</v>
      </c>
      <c r="H158" s="1">
        <f t="shared" si="5"/>
        <v>3200</v>
      </c>
    </row>
    <row r="159" spans="1:8" x14ac:dyDescent="0.4">
      <c r="A159" s="1">
        <v>156</v>
      </c>
      <c r="B159" s="3">
        <v>45814</v>
      </c>
      <c r="C159" s="1" t="s">
        <v>27</v>
      </c>
      <c r="D159" s="1" t="s">
        <v>19</v>
      </c>
      <c r="E159" s="1" t="s">
        <v>22</v>
      </c>
      <c r="F159" s="1">
        <v>10</v>
      </c>
      <c r="G159" s="1">
        <f t="shared" si="4"/>
        <v>400</v>
      </c>
      <c r="H159" s="1">
        <f t="shared" si="5"/>
        <v>4000</v>
      </c>
    </row>
    <row r="160" spans="1:8" x14ac:dyDescent="0.4">
      <c r="A160" s="1">
        <v>157</v>
      </c>
      <c r="B160" s="3">
        <v>45815</v>
      </c>
      <c r="C160" s="1" t="s">
        <v>28</v>
      </c>
      <c r="D160" s="1" t="s">
        <v>21</v>
      </c>
      <c r="E160" s="1" t="s">
        <v>15</v>
      </c>
      <c r="F160" s="1">
        <v>5</v>
      </c>
      <c r="G160" s="1">
        <f t="shared" si="4"/>
        <v>65000</v>
      </c>
      <c r="H160" s="1">
        <f t="shared" si="5"/>
        <v>325000</v>
      </c>
    </row>
    <row r="161" spans="1:8" x14ac:dyDescent="0.4">
      <c r="A161" s="1">
        <v>158</v>
      </c>
      <c r="B161" s="3">
        <v>45816</v>
      </c>
      <c r="C161" s="1" t="s">
        <v>29</v>
      </c>
      <c r="D161" s="1" t="s">
        <v>21</v>
      </c>
      <c r="E161" s="1" t="s">
        <v>17</v>
      </c>
      <c r="F161" s="1">
        <v>10</v>
      </c>
      <c r="G161" s="1">
        <f t="shared" si="4"/>
        <v>650</v>
      </c>
      <c r="H161" s="1">
        <f t="shared" si="5"/>
        <v>6500</v>
      </c>
    </row>
    <row r="162" spans="1:8" x14ac:dyDescent="0.4">
      <c r="A162" s="1">
        <v>159</v>
      </c>
      <c r="B162" s="3">
        <v>45817</v>
      </c>
      <c r="C162" s="1" t="s">
        <v>29</v>
      </c>
      <c r="D162" s="1" t="s">
        <v>24</v>
      </c>
      <c r="E162" s="1" t="s">
        <v>17</v>
      </c>
      <c r="F162" s="1">
        <v>30</v>
      </c>
      <c r="G162" s="1">
        <f t="shared" si="4"/>
        <v>650</v>
      </c>
      <c r="H162" s="1">
        <f t="shared" si="5"/>
        <v>19500</v>
      </c>
    </row>
    <row r="163" spans="1:8" x14ac:dyDescent="0.4">
      <c r="A163" s="1">
        <v>160</v>
      </c>
      <c r="B163" s="3">
        <v>45818</v>
      </c>
      <c r="C163" s="1" t="s">
        <v>3</v>
      </c>
      <c r="D163" s="1" t="s">
        <v>24</v>
      </c>
      <c r="E163" s="1" t="s">
        <v>15</v>
      </c>
      <c r="F163" s="1">
        <v>10</v>
      </c>
      <c r="G163" s="1">
        <f t="shared" si="4"/>
        <v>65000</v>
      </c>
      <c r="H163" s="1">
        <f t="shared" si="5"/>
        <v>650000</v>
      </c>
    </row>
    <row r="164" spans="1:8" x14ac:dyDescent="0.4">
      <c r="A164" s="1">
        <v>161</v>
      </c>
      <c r="B164" s="3">
        <v>45819</v>
      </c>
      <c r="C164" s="1" t="s">
        <v>26</v>
      </c>
      <c r="D164" s="1" t="s">
        <v>24</v>
      </c>
      <c r="E164" s="1" t="s">
        <v>15</v>
      </c>
      <c r="F164" s="1">
        <v>8</v>
      </c>
      <c r="G164" s="1">
        <f t="shared" si="4"/>
        <v>65000</v>
      </c>
      <c r="H164" s="1">
        <f t="shared" si="5"/>
        <v>520000</v>
      </c>
    </row>
    <row r="165" spans="1:8" x14ac:dyDescent="0.4">
      <c r="A165" s="1">
        <v>162</v>
      </c>
      <c r="B165" s="3">
        <v>45820</v>
      </c>
      <c r="C165" s="1" t="s">
        <v>27</v>
      </c>
      <c r="D165" s="1" t="s">
        <v>13</v>
      </c>
      <c r="E165" s="1" t="s">
        <v>22</v>
      </c>
      <c r="F165" s="1">
        <v>25</v>
      </c>
      <c r="G165" s="1">
        <f t="shared" si="4"/>
        <v>400</v>
      </c>
      <c r="H165" s="1">
        <f t="shared" si="5"/>
        <v>10000</v>
      </c>
    </row>
    <row r="166" spans="1:8" x14ac:dyDescent="0.4">
      <c r="A166" s="1">
        <v>163</v>
      </c>
      <c r="B166" s="3">
        <v>45821</v>
      </c>
      <c r="C166" s="1" t="s">
        <v>28</v>
      </c>
      <c r="D166" s="1" t="s">
        <v>19</v>
      </c>
      <c r="E166" s="1" t="s">
        <v>17</v>
      </c>
      <c r="F166" s="1">
        <v>10</v>
      </c>
      <c r="G166" s="1">
        <f t="shared" si="4"/>
        <v>650</v>
      </c>
      <c r="H166" s="1">
        <f t="shared" si="5"/>
        <v>6500</v>
      </c>
    </row>
    <row r="167" spans="1:8" x14ac:dyDescent="0.4">
      <c r="A167" s="1">
        <v>164</v>
      </c>
      <c r="B167" s="3">
        <v>45822</v>
      </c>
      <c r="C167" s="1" t="s">
        <v>29</v>
      </c>
      <c r="D167" s="1" t="s">
        <v>19</v>
      </c>
      <c r="E167" s="1" t="s">
        <v>17</v>
      </c>
      <c r="F167" s="1">
        <v>40</v>
      </c>
      <c r="G167" s="1">
        <f t="shared" si="4"/>
        <v>650</v>
      </c>
      <c r="H167" s="1">
        <f t="shared" si="5"/>
        <v>26000</v>
      </c>
    </row>
    <row r="168" spans="1:8" x14ac:dyDescent="0.4">
      <c r="A168" s="1">
        <v>165</v>
      </c>
      <c r="B168" s="3">
        <v>45823</v>
      </c>
      <c r="C168" s="1" t="s">
        <v>3</v>
      </c>
      <c r="D168" s="1" t="s">
        <v>19</v>
      </c>
      <c r="E168" s="1" t="s">
        <v>22</v>
      </c>
      <c r="F168" s="1">
        <v>35</v>
      </c>
      <c r="G168" s="1">
        <f t="shared" si="4"/>
        <v>400</v>
      </c>
      <c r="H168" s="1">
        <f t="shared" si="5"/>
        <v>14000</v>
      </c>
    </row>
    <row r="169" spans="1:8" x14ac:dyDescent="0.4">
      <c r="A169" s="1">
        <v>166</v>
      </c>
      <c r="B169" s="3">
        <v>45824</v>
      </c>
      <c r="C169" s="1" t="s">
        <v>30</v>
      </c>
      <c r="D169" s="1" t="s">
        <v>13</v>
      </c>
      <c r="E169" s="1" t="s">
        <v>22</v>
      </c>
      <c r="F169" s="1">
        <v>5</v>
      </c>
      <c r="G169" s="1">
        <f t="shared" si="4"/>
        <v>400</v>
      </c>
      <c r="H169" s="1">
        <f t="shared" si="5"/>
        <v>2000</v>
      </c>
    </row>
    <row r="170" spans="1:8" x14ac:dyDescent="0.4">
      <c r="A170" s="1">
        <v>167</v>
      </c>
      <c r="B170" s="3">
        <v>45825</v>
      </c>
      <c r="C170" s="1" t="s">
        <v>31</v>
      </c>
      <c r="D170" s="1" t="s">
        <v>24</v>
      </c>
      <c r="E170" s="1" t="s">
        <v>15</v>
      </c>
      <c r="F170" s="1">
        <v>30</v>
      </c>
      <c r="G170" s="1">
        <f t="shared" si="4"/>
        <v>65000</v>
      </c>
      <c r="H170" s="1">
        <f t="shared" si="5"/>
        <v>1950000</v>
      </c>
    </row>
    <row r="171" spans="1:8" x14ac:dyDescent="0.4">
      <c r="A171" s="1">
        <v>168</v>
      </c>
      <c r="B171" s="3">
        <v>45826</v>
      </c>
      <c r="C171" s="1" t="s">
        <v>1</v>
      </c>
      <c r="D171" s="1" t="s">
        <v>24</v>
      </c>
      <c r="E171" s="1" t="s">
        <v>17</v>
      </c>
      <c r="F171" s="1">
        <v>20</v>
      </c>
      <c r="G171" s="1">
        <f t="shared" si="4"/>
        <v>650</v>
      </c>
      <c r="H171" s="1">
        <f t="shared" si="5"/>
        <v>13000</v>
      </c>
    </row>
    <row r="172" spans="1:8" x14ac:dyDescent="0.4">
      <c r="A172" s="1">
        <v>169</v>
      </c>
      <c r="B172" s="3">
        <v>45827</v>
      </c>
      <c r="C172" s="1" t="s">
        <v>32</v>
      </c>
      <c r="D172" s="1" t="s">
        <v>24</v>
      </c>
      <c r="E172" s="1" t="s">
        <v>17</v>
      </c>
      <c r="F172" s="1">
        <v>10</v>
      </c>
      <c r="G172" s="1">
        <f t="shared" si="4"/>
        <v>650</v>
      </c>
      <c r="H172" s="1">
        <f t="shared" si="5"/>
        <v>6500</v>
      </c>
    </row>
    <row r="173" spans="1:8" x14ac:dyDescent="0.4">
      <c r="A173" s="1">
        <v>170</v>
      </c>
      <c r="B173" s="3">
        <v>45828</v>
      </c>
      <c r="C173" s="1" t="s">
        <v>33</v>
      </c>
      <c r="D173" s="1" t="s">
        <v>13</v>
      </c>
      <c r="E173" s="1" t="s">
        <v>15</v>
      </c>
      <c r="F173" s="1">
        <v>5</v>
      </c>
      <c r="G173" s="1">
        <f t="shared" si="4"/>
        <v>65000</v>
      </c>
      <c r="H173" s="1">
        <f t="shared" si="5"/>
        <v>325000</v>
      </c>
    </row>
    <row r="174" spans="1:8" x14ac:dyDescent="0.4">
      <c r="A174" s="1">
        <v>171</v>
      </c>
      <c r="B174" s="3">
        <v>45829</v>
      </c>
      <c r="C174" s="1" t="s">
        <v>34</v>
      </c>
      <c r="D174" s="1" t="s">
        <v>13</v>
      </c>
      <c r="E174" s="1" t="s">
        <v>15</v>
      </c>
      <c r="F174" s="1">
        <v>20</v>
      </c>
      <c r="G174" s="1">
        <f t="shared" si="4"/>
        <v>65000</v>
      </c>
      <c r="H174" s="1">
        <f t="shared" si="5"/>
        <v>1300000</v>
      </c>
    </row>
    <row r="175" spans="1:8" x14ac:dyDescent="0.4">
      <c r="A175" s="1">
        <v>172</v>
      </c>
      <c r="B175" s="3">
        <v>45830</v>
      </c>
      <c r="C175" s="1" t="s">
        <v>0</v>
      </c>
      <c r="D175" s="1" t="s">
        <v>19</v>
      </c>
      <c r="E175" s="1" t="s">
        <v>22</v>
      </c>
      <c r="F175" s="1">
        <v>12</v>
      </c>
      <c r="G175" s="1">
        <f t="shared" si="4"/>
        <v>400</v>
      </c>
      <c r="H175" s="1">
        <f t="shared" si="5"/>
        <v>4800</v>
      </c>
    </row>
    <row r="176" spans="1:8" x14ac:dyDescent="0.4">
      <c r="A176" s="1">
        <v>173</v>
      </c>
      <c r="B176" s="3">
        <v>45831</v>
      </c>
      <c r="C176" s="1" t="s">
        <v>16</v>
      </c>
      <c r="D176" s="1" t="s">
        <v>19</v>
      </c>
      <c r="E176" s="1" t="s">
        <v>17</v>
      </c>
      <c r="F176" s="1">
        <v>8</v>
      </c>
      <c r="G176" s="1">
        <f t="shared" si="4"/>
        <v>650</v>
      </c>
      <c r="H176" s="1">
        <f t="shared" si="5"/>
        <v>5200</v>
      </c>
    </row>
    <row r="177" spans="1:8" x14ac:dyDescent="0.4">
      <c r="A177" s="1">
        <v>174</v>
      </c>
      <c r="B177" s="3">
        <v>45832</v>
      </c>
      <c r="C177" s="1" t="s">
        <v>18</v>
      </c>
      <c r="D177" s="1" t="s">
        <v>13</v>
      </c>
      <c r="E177" s="1" t="s">
        <v>17</v>
      </c>
      <c r="F177" s="1">
        <v>10</v>
      </c>
      <c r="G177" s="1">
        <f t="shared" si="4"/>
        <v>650</v>
      </c>
      <c r="H177" s="1">
        <f t="shared" si="5"/>
        <v>6500</v>
      </c>
    </row>
    <row r="178" spans="1:8" x14ac:dyDescent="0.4">
      <c r="A178" s="1">
        <v>175</v>
      </c>
      <c r="B178" s="3">
        <v>45833</v>
      </c>
      <c r="C178" s="1" t="s">
        <v>20</v>
      </c>
      <c r="D178" s="1" t="s">
        <v>24</v>
      </c>
      <c r="E178" s="1" t="s">
        <v>22</v>
      </c>
      <c r="F178" s="1">
        <v>5</v>
      </c>
      <c r="G178" s="1">
        <f t="shared" si="4"/>
        <v>400</v>
      </c>
      <c r="H178" s="1">
        <f t="shared" si="5"/>
        <v>2000</v>
      </c>
    </row>
    <row r="179" spans="1:8" x14ac:dyDescent="0.4">
      <c r="A179" s="1">
        <v>176</v>
      </c>
      <c r="B179" s="3">
        <v>45834</v>
      </c>
      <c r="C179" s="1" t="s">
        <v>2</v>
      </c>
      <c r="D179" s="1" t="s">
        <v>24</v>
      </c>
      <c r="E179" s="1" t="s">
        <v>22</v>
      </c>
      <c r="F179" s="1">
        <v>10</v>
      </c>
      <c r="G179" s="1">
        <f t="shared" si="4"/>
        <v>400</v>
      </c>
      <c r="H179" s="1">
        <f t="shared" si="5"/>
        <v>4000</v>
      </c>
    </row>
    <row r="180" spans="1:8" x14ac:dyDescent="0.4">
      <c r="A180" s="1">
        <v>177</v>
      </c>
      <c r="B180" s="3">
        <v>45835</v>
      </c>
      <c r="C180" s="1" t="s">
        <v>23</v>
      </c>
      <c r="D180" s="1" t="s">
        <v>24</v>
      </c>
      <c r="E180" s="1" t="s">
        <v>15</v>
      </c>
      <c r="F180" s="1">
        <v>30</v>
      </c>
      <c r="G180" s="1">
        <f t="shared" si="4"/>
        <v>65000</v>
      </c>
      <c r="H180" s="1">
        <f t="shared" si="5"/>
        <v>1950000</v>
      </c>
    </row>
    <row r="181" spans="1:8" x14ac:dyDescent="0.4">
      <c r="A181" s="1">
        <v>178</v>
      </c>
      <c r="B181" s="3">
        <v>45836</v>
      </c>
      <c r="C181" s="1" t="s">
        <v>25</v>
      </c>
      <c r="D181" s="1" t="s">
        <v>13</v>
      </c>
      <c r="E181" s="1" t="s">
        <v>17</v>
      </c>
      <c r="F181" s="1">
        <v>10</v>
      </c>
      <c r="G181" s="1">
        <f t="shared" si="4"/>
        <v>650</v>
      </c>
      <c r="H181" s="1">
        <f t="shared" si="5"/>
        <v>6500</v>
      </c>
    </row>
    <row r="182" spans="1:8" x14ac:dyDescent="0.4">
      <c r="A182" s="1">
        <v>179</v>
      </c>
      <c r="B182" s="3">
        <v>45837</v>
      </c>
      <c r="C182" s="1" t="s">
        <v>26</v>
      </c>
      <c r="D182" s="1" t="s">
        <v>13</v>
      </c>
      <c r="E182" s="1" t="s">
        <v>17</v>
      </c>
      <c r="F182" s="1">
        <v>8</v>
      </c>
      <c r="G182" s="1">
        <f t="shared" si="4"/>
        <v>650</v>
      </c>
      <c r="H182" s="1">
        <f t="shared" si="5"/>
        <v>5200</v>
      </c>
    </row>
    <row r="183" spans="1:8" x14ac:dyDescent="0.4">
      <c r="A183" s="1">
        <v>180</v>
      </c>
      <c r="B183" s="3">
        <v>45838</v>
      </c>
      <c r="C183" s="1" t="s">
        <v>27</v>
      </c>
      <c r="D183" s="1" t="s">
        <v>13</v>
      </c>
      <c r="E183" s="1" t="s">
        <v>15</v>
      </c>
      <c r="F183" s="1">
        <v>25</v>
      </c>
      <c r="G183" s="1">
        <f t="shared" si="4"/>
        <v>65000</v>
      </c>
      <c r="H183" s="1">
        <f t="shared" si="5"/>
        <v>1625000</v>
      </c>
    </row>
    <row r="184" spans="1:8" x14ac:dyDescent="0.4">
      <c r="A184" s="1">
        <v>181</v>
      </c>
      <c r="B184" s="3">
        <v>45839</v>
      </c>
      <c r="C184" s="1" t="s">
        <v>28</v>
      </c>
      <c r="D184" s="1" t="s">
        <v>19</v>
      </c>
      <c r="E184" s="1" t="s">
        <v>15</v>
      </c>
      <c r="F184" s="1">
        <v>10</v>
      </c>
      <c r="G184" s="1">
        <f t="shared" si="4"/>
        <v>65000</v>
      </c>
      <c r="H184" s="1">
        <f t="shared" si="5"/>
        <v>650000</v>
      </c>
    </row>
    <row r="185" spans="1:8" x14ac:dyDescent="0.4">
      <c r="A185" s="1">
        <v>182</v>
      </c>
      <c r="B185" s="3">
        <v>45840</v>
      </c>
      <c r="C185" s="1" t="s">
        <v>29</v>
      </c>
      <c r="D185" s="1" t="s">
        <v>21</v>
      </c>
      <c r="E185" s="1" t="s">
        <v>22</v>
      </c>
      <c r="F185" s="1">
        <v>40</v>
      </c>
      <c r="G185" s="1">
        <f t="shared" si="4"/>
        <v>400</v>
      </c>
      <c r="H185" s="1">
        <f t="shared" si="5"/>
        <v>16000</v>
      </c>
    </row>
    <row r="186" spans="1:8" x14ac:dyDescent="0.4">
      <c r="A186" s="1">
        <v>183</v>
      </c>
      <c r="B186" s="3">
        <v>45841</v>
      </c>
      <c r="C186" s="1" t="s">
        <v>3</v>
      </c>
      <c r="D186" s="1" t="s">
        <v>21</v>
      </c>
      <c r="E186" s="1" t="s">
        <v>17</v>
      </c>
      <c r="F186" s="1">
        <v>35</v>
      </c>
      <c r="G186" s="1">
        <f t="shared" si="4"/>
        <v>650</v>
      </c>
      <c r="H186" s="1">
        <f t="shared" si="5"/>
        <v>22750</v>
      </c>
    </row>
    <row r="187" spans="1:8" x14ac:dyDescent="0.4">
      <c r="A187" s="1">
        <v>184</v>
      </c>
      <c r="B187" s="3">
        <v>45842</v>
      </c>
      <c r="C187" s="1" t="s">
        <v>30</v>
      </c>
      <c r="D187" s="1" t="s">
        <v>24</v>
      </c>
      <c r="E187" s="1" t="s">
        <v>17</v>
      </c>
      <c r="F187" s="1">
        <v>35</v>
      </c>
      <c r="G187" s="1">
        <f t="shared" si="4"/>
        <v>650</v>
      </c>
      <c r="H187" s="1">
        <f t="shared" si="5"/>
        <v>22750</v>
      </c>
    </row>
    <row r="188" spans="1:8" x14ac:dyDescent="0.4">
      <c r="A188" s="1">
        <v>185</v>
      </c>
      <c r="B188" s="3">
        <v>45843</v>
      </c>
      <c r="C188" s="1" t="s">
        <v>30</v>
      </c>
      <c r="D188" s="1" t="s">
        <v>24</v>
      </c>
      <c r="E188" s="1" t="s">
        <v>22</v>
      </c>
      <c r="F188" s="1">
        <v>5</v>
      </c>
      <c r="G188" s="1">
        <f t="shared" si="4"/>
        <v>400</v>
      </c>
      <c r="H188" s="1">
        <f t="shared" si="5"/>
        <v>2000</v>
      </c>
    </row>
    <row r="189" spans="1:8" x14ac:dyDescent="0.4">
      <c r="A189" s="1">
        <v>186</v>
      </c>
      <c r="B189" s="3">
        <v>45844</v>
      </c>
      <c r="C189" s="1" t="s">
        <v>31</v>
      </c>
      <c r="D189" s="1" t="s">
        <v>24</v>
      </c>
      <c r="E189" s="1" t="s">
        <v>22</v>
      </c>
      <c r="F189" s="1">
        <v>30</v>
      </c>
      <c r="G189" s="1">
        <f t="shared" si="4"/>
        <v>400</v>
      </c>
      <c r="H189" s="1">
        <f t="shared" si="5"/>
        <v>12000</v>
      </c>
    </row>
    <row r="190" spans="1:8" x14ac:dyDescent="0.4">
      <c r="A190" s="1">
        <v>187</v>
      </c>
      <c r="B190" s="3">
        <v>45845</v>
      </c>
      <c r="C190" s="1" t="s">
        <v>1</v>
      </c>
      <c r="D190" s="1" t="s">
        <v>13</v>
      </c>
      <c r="E190" s="1" t="s">
        <v>15</v>
      </c>
      <c r="F190" s="1">
        <v>20</v>
      </c>
      <c r="G190" s="1">
        <f t="shared" si="4"/>
        <v>65000</v>
      </c>
      <c r="H190" s="1">
        <f t="shared" si="5"/>
        <v>1300000</v>
      </c>
    </row>
    <row r="191" spans="1:8" x14ac:dyDescent="0.4">
      <c r="A191" s="1">
        <v>188</v>
      </c>
      <c r="B191" s="3">
        <v>45846</v>
      </c>
      <c r="C191" s="1" t="s">
        <v>32</v>
      </c>
      <c r="D191" s="1" t="s">
        <v>19</v>
      </c>
      <c r="E191" s="1" t="s">
        <v>17</v>
      </c>
      <c r="F191" s="1">
        <v>10</v>
      </c>
      <c r="G191" s="1">
        <f t="shared" si="4"/>
        <v>650</v>
      </c>
      <c r="H191" s="1">
        <f t="shared" si="5"/>
        <v>6500</v>
      </c>
    </row>
    <row r="192" spans="1:8" x14ac:dyDescent="0.4">
      <c r="A192" s="1">
        <v>189</v>
      </c>
      <c r="B192" s="3">
        <v>45847</v>
      </c>
      <c r="C192" s="1" t="s">
        <v>33</v>
      </c>
      <c r="D192" s="1" t="s">
        <v>19</v>
      </c>
      <c r="E192" s="1" t="s">
        <v>17</v>
      </c>
      <c r="F192" s="1">
        <v>5</v>
      </c>
      <c r="G192" s="1">
        <f t="shared" si="4"/>
        <v>650</v>
      </c>
      <c r="H192" s="1">
        <f t="shared" si="5"/>
        <v>3250</v>
      </c>
    </row>
    <row r="193" spans="1:8" x14ac:dyDescent="0.4">
      <c r="A193" s="1">
        <v>190</v>
      </c>
      <c r="B193" s="3">
        <v>45848</v>
      </c>
      <c r="C193" s="1" t="s">
        <v>34</v>
      </c>
      <c r="D193" s="1" t="s">
        <v>19</v>
      </c>
      <c r="E193" s="1" t="s">
        <v>15</v>
      </c>
      <c r="F193" s="1">
        <v>20</v>
      </c>
      <c r="G193" s="1">
        <f t="shared" si="4"/>
        <v>65000</v>
      </c>
      <c r="H193" s="1">
        <f t="shared" si="5"/>
        <v>1300000</v>
      </c>
    </row>
    <row r="194" spans="1:8" x14ac:dyDescent="0.4">
      <c r="A194" s="1">
        <v>191</v>
      </c>
      <c r="B194" s="3">
        <v>45849</v>
      </c>
      <c r="C194" s="1" t="s">
        <v>0</v>
      </c>
      <c r="D194" s="1" t="s">
        <v>13</v>
      </c>
      <c r="E194" s="1" t="s">
        <v>15</v>
      </c>
      <c r="F194" s="1">
        <v>12</v>
      </c>
      <c r="G194" s="1">
        <f t="shared" si="4"/>
        <v>65000</v>
      </c>
      <c r="H194" s="1">
        <f t="shared" si="5"/>
        <v>780000</v>
      </c>
    </row>
    <row r="195" spans="1:8" x14ac:dyDescent="0.4">
      <c r="A195" s="1">
        <v>192</v>
      </c>
      <c r="B195" s="3">
        <v>45850</v>
      </c>
      <c r="C195" s="1" t="s">
        <v>16</v>
      </c>
      <c r="D195" s="1" t="s">
        <v>24</v>
      </c>
      <c r="E195" s="1" t="s">
        <v>22</v>
      </c>
      <c r="F195" s="1">
        <v>8</v>
      </c>
      <c r="G195" s="1">
        <f t="shared" si="4"/>
        <v>400</v>
      </c>
      <c r="H195" s="1">
        <f t="shared" si="5"/>
        <v>3200</v>
      </c>
    </row>
    <row r="196" spans="1:8" x14ac:dyDescent="0.4">
      <c r="A196" s="1">
        <v>193</v>
      </c>
      <c r="B196" s="3">
        <v>45851</v>
      </c>
      <c r="C196" s="1" t="s">
        <v>18</v>
      </c>
      <c r="D196" s="1" t="s">
        <v>24</v>
      </c>
      <c r="E196" s="1" t="s">
        <v>15</v>
      </c>
      <c r="F196" s="1">
        <v>10</v>
      </c>
      <c r="G196" s="1">
        <f t="shared" si="4"/>
        <v>65000</v>
      </c>
      <c r="H196" s="1">
        <f t="shared" si="5"/>
        <v>650000</v>
      </c>
    </row>
    <row r="197" spans="1:8" x14ac:dyDescent="0.4">
      <c r="A197" s="1">
        <v>194</v>
      </c>
      <c r="B197" s="3">
        <v>45852</v>
      </c>
      <c r="C197" s="1" t="s">
        <v>20</v>
      </c>
      <c r="D197" s="1" t="s">
        <v>24</v>
      </c>
      <c r="E197" s="1" t="s">
        <v>17</v>
      </c>
      <c r="F197" s="1">
        <v>5</v>
      </c>
      <c r="G197" s="1">
        <f t="shared" ref="G197:G260" si="6">IF(E197="laptop", 65000, IF(E197="keyboard", 650, IF(E197="mouse", 400, "")))</f>
        <v>650</v>
      </c>
      <c r="H197" s="1">
        <f t="shared" ref="H197:H260" si="7">G197*F197</f>
        <v>3250</v>
      </c>
    </row>
    <row r="198" spans="1:8" x14ac:dyDescent="0.4">
      <c r="A198" s="1">
        <v>195</v>
      </c>
      <c r="B198" s="3">
        <v>45853</v>
      </c>
      <c r="C198" s="1" t="s">
        <v>2</v>
      </c>
      <c r="D198" s="1" t="s">
        <v>13</v>
      </c>
      <c r="E198" s="1" t="s">
        <v>17</v>
      </c>
      <c r="F198" s="1">
        <v>10</v>
      </c>
      <c r="G198" s="1">
        <f t="shared" si="6"/>
        <v>650</v>
      </c>
      <c r="H198" s="1">
        <f t="shared" si="7"/>
        <v>6500</v>
      </c>
    </row>
    <row r="199" spans="1:8" x14ac:dyDescent="0.4">
      <c r="A199" s="1">
        <v>196</v>
      </c>
      <c r="B199" s="3">
        <v>45854</v>
      </c>
      <c r="C199" s="1" t="s">
        <v>23</v>
      </c>
      <c r="D199" s="1" t="s">
        <v>13</v>
      </c>
      <c r="E199" s="1" t="s">
        <v>22</v>
      </c>
      <c r="F199" s="1">
        <v>30</v>
      </c>
      <c r="G199" s="1">
        <f t="shared" si="6"/>
        <v>400</v>
      </c>
      <c r="H199" s="1">
        <f t="shared" si="7"/>
        <v>12000</v>
      </c>
    </row>
    <row r="200" spans="1:8" x14ac:dyDescent="0.4">
      <c r="A200" s="1">
        <v>197</v>
      </c>
      <c r="B200" s="3">
        <v>45855</v>
      </c>
      <c r="C200" s="1" t="s">
        <v>25</v>
      </c>
      <c r="D200" s="1" t="s">
        <v>13</v>
      </c>
      <c r="E200" s="1" t="s">
        <v>15</v>
      </c>
      <c r="F200" s="1">
        <v>10</v>
      </c>
      <c r="G200" s="1">
        <f t="shared" si="6"/>
        <v>65000</v>
      </c>
      <c r="H200" s="1">
        <f t="shared" si="7"/>
        <v>650000</v>
      </c>
    </row>
    <row r="201" spans="1:8" x14ac:dyDescent="0.4">
      <c r="A201" s="1">
        <v>198</v>
      </c>
      <c r="B201" s="3">
        <v>45856</v>
      </c>
      <c r="C201" s="1" t="s">
        <v>26</v>
      </c>
      <c r="D201" s="1" t="s">
        <v>19</v>
      </c>
      <c r="E201" s="1" t="s">
        <v>22</v>
      </c>
      <c r="F201" s="1">
        <v>8</v>
      </c>
      <c r="G201" s="1">
        <f t="shared" si="6"/>
        <v>400</v>
      </c>
      <c r="H201" s="1">
        <f t="shared" si="7"/>
        <v>3200</v>
      </c>
    </row>
    <row r="202" spans="1:8" x14ac:dyDescent="0.4">
      <c r="A202" s="1">
        <v>199</v>
      </c>
      <c r="B202" s="3">
        <v>45857</v>
      </c>
      <c r="C202" s="1" t="s">
        <v>27</v>
      </c>
      <c r="D202" s="1" t="s">
        <v>21</v>
      </c>
      <c r="E202" s="1" t="s">
        <v>22</v>
      </c>
      <c r="F202" s="1">
        <v>25</v>
      </c>
      <c r="G202" s="1">
        <f t="shared" si="6"/>
        <v>400</v>
      </c>
      <c r="H202" s="1">
        <f t="shared" si="7"/>
        <v>10000</v>
      </c>
    </row>
    <row r="203" spans="1:8" x14ac:dyDescent="0.4">
      <c r="A203" s="1">
        <v>200</v>
      </c>
      <c r="B203" s="3">
        <v>45858</v>
      </c>
      <c r="C203" s="1" t="s">
        <v>28</v>
      </c>
      <c r="D203" s="1" t="s">
        <v>21</v>
      </c>
      <c r="E203" s="1" t="s">
        <v>22</v>
      </c>
      <c r="F203" s="1">
        <v>10</v>
      </c>
      <c r="G203" s="1">
        <f t="shared" si="6"/>
        <v>400</v>
      </c>
      <c r="H203" s="1">
        <f t="shared" si="7"/>
        <v>4000</v>
      </c>
    </row>
    <row r="204" spans="1:8" x14ac:dyDescent="0.4">
      <c r="A204" s="1">
        <v>201</v>
      </c>
      <c r="B204" s="3">
        <v>45859</v>
      </c>
      <c r="C204" s="1" t="s">
        <v>29</v>
      </c>
      <c r="D204" s="1" t="s">
        <v>24</v>
      </c>
      <c r="E204" s="1" t="s">
        <v>17</v>
      </c>
      <c r="F204" s="1">
        <v>40</v>
      </c>
      <c r="G204" s="1">
        <f t="shared" si="6"/>
        <v>650</v>
      </c>
      <c r="H204" s="1">
        <f t="shared" si="7"/>
        <v>26000</v>
      </c>
    </row>
    <row r="205" spans="1:8" x14ac:dyDescent="0.4">
      <c r="A205" s="1">
        <v>202</v>
      </c>
      <c r="B205" s="3">
        <v>45860</v>
      </c>
      <c r="C205" s="1" t="s">
        <v>29</v>
      </c>
      <c r="D205" s="1" t="s">
        <v>24</v>
      </c>
      <c r="E205" s="1" t="s">
        <v>17</v>
      </c>
      <c r="F205" s="1">
        <v>35</v>
      </c>
      <c r="G205" s="1">
        <f t="shared" si="6"/>
        <v>650</v>
      </c>
      <c r="H205" s="1">
        <f t="shared" si="7"/>
        <v>22750</v>
      </c>
    </row>
    <row r="206" spans="1:8" x14ac:dyDescent="0.4">
      <c r="A206" s="1">
        <v>203</v>
      </c>
      <c r="B206" s="3">
        <v>45861</v>
      </c>
      <c r="C206" s="1" t="s">
        <v>3</v>
      </c>
      <c r="D206" s="1" t="s">
        <v>24</v>
      </c>
      <c r="E206" s="1" t="s">
        <v>22</v>
      </c>
      <c r="F206" s="1">
        <v>5</v>
      </c>
      <c r="G206" s="1">
        <f t="shared" si="6"/>
        <v>400</v>
      </c>
      <c r="H206" s="1">
        <f t="shared" si="7"/>
        <v>2000</v>
      </c>
    </row>
    <row r="207" spans="1:8" x14ac:dyDescent="0.4">
      <c r="A207" s="1">
        <v>204</v>
      </c>
      <c r="B207" s="3">
        <v>45862</v>
      </c>
      <c r="C207" s="1" t="s">
        <v>30</v>
      </c>
      <c r="D207" s="1" t="s">
        <v>13</v>
      </c>
      <c r="E207" s="1" t="s">
        <v>22</v>
      </c>
      <c r="F207" s="1">
        <v>30</v>
      </c>
      <c r="G207" s="1">
        <f t="shared" si="6"/>
        <v>400</v>
      </c>
      <c r="H207" s="1">
        <f t="shared" si="7"/>
        <v>12000</v>
      </c>
    </row>
    <row r="208" spans="1:8" x14ac:dyDescent="0.4">
      <c r="A208" s="1">
        <v>205</v>
      </c>
      <c r="B208" s="3">
        <v>45863</v>
      </c>
      <c r="C208" s="1" t="s">
        <v>30</v>
      </c>
      <c r="D208" s="1" t="s">
        <v>19</v>
      </c>
      <c r="E208" s="1" t="s">
        <v>15</v>
      </c>
      <c r="F208" s="1">
        <v>20</v>
      </c>
      <c r="G208" s="1">
        <f t="shared" si="6"/>
        <v>65000</v>
      </c>
      <c r="H208" s="1">
        <f t="shared" si="7"/>
        <v>1300000</v>
      </c>
    </row>
    <row r="209" spans="1:8" x14ac:dyDescent="0.4">
      <c r="A209" s="1">
        <v>206</v>
      </c>
      <c r="B209" s="3">
        <v>45864</v>
      </c>
      <c r="C209" s="1" t="s">
        <v>31</v>
      </c>
      <c r="D209" s="1" t="s">
        <v>19</v>
      </c>
      <c r="E209" s="1" t="s">
        <v>17</v>
      </c>
      <c r="F209" s="1">
        <v>10</v>
      </c>
      <c r="G209" s="1">
        <f t="shared" si="6"/>
        <v>650</v>
      </c>
      <c r="H209" s="1">
        <f t="shared" si="7"/>
        <v>6500</v>
      </c>
    </row>
    <row r="210" spans="1:8" x14ac:dyDescent="0.4">
      <c r="A210" s="1">
        <v>207</v>
      </c>
      <c r="B210" s="3">
        <v>45865</v>
      </c>
      <c r="C210" s="1" t="s">
        <v>1</v>
      </c>
      <c r="D210" s="1" t="s">
        <v>19</v>
      </c>
      <c r="E210" s="1" t="s">
        <v>17</v>
      </c>
      <c r="F210" s="1">
        <v>5</v>
      </c>
      <c r="G210" s="1">
        <f t="shared" si="6"/>
        <v>650</v>
      </c>
      <c r="H210" s="1">
        <f t="shared" si="7"/>
        <v>3250</v>
      </c>
    </row>
    <row r="211" spans="1:8" x14ac:dyDescent="0.4">
      <c r="A211" s="1">
        <v>208</v>
      </c>
      <c r="B211" s="3">
        <v>45866</v>
      </c>
      <c r="C211" s="1" t="s">
        <v>32</v>
      </c>
      <c r="D211" s="1" t="s">
        <v>13</v>
      </c>
      <c r="E211" s="1" t="s">
        <v>15</v>
      </c>
      <c r="F211" s="1">
        <v>20</v>
      </c>
      <c r="G211" s="1">
        <f t="shared" si="6"/>
        <v>65000</v>
      </c>
      <c r="H211" s="1">
        <f t="shared" si="7"/>
        <v>1300000</v>
      </c>
    </row>
    <row r="212" spans="1:8" x14ac:dyDescent="0.4">
      <c r="A212" s="1">
        <v>209</v>
      </c>
      <c r="B212" s="3">
        <v>45867</v>
      </c>
      <c r="C212" s="1" t="s">
        <v>33</v>
      </c>
      <c r="D212" s="1" t="s">
        <v>24</v>
      </c>
      <c r="E212" s="1" t="s">
        <v>15</v>
      </c>
      <c r="F212" s="1">
        <v>12</v>
      </c>
      <c r="G212" s="1">
        <f t="shared" si="6"/>
        <v>65000</v>
      </c>
      <c r="H212" s="1">
        <f t="shared" si="7"/>
        <v>780000</v>
      </c>
    </row>
    <row r="213" spans="1:8" x14ac:dyDescent="0.4">
      <c r="A213" s="1">
        <v>210</v>
      </c>
      <c r="B213" s="3">
        <v>45868</v>
      </c>
      <c r="C213" s="1" t="s">
        <v>34</v>
      </c>
      <c r="D213" s="1" t="s">
        <v>24</v>
      </c>
      <c r="E213" s="1" t="s">
        <v>22</v>
      </c>
      <c r="F213" s="1">
        <v>8</v>
      </c>
      <c r="G213" s="1">
        <f t="shared" si="6"/>
        <v>400</v>
      </c>
      <c r="H213" s="1">
        <f t="shared" si="7"/>
        <v>3200</v>
      </c>
    </row>
    <row r="214" spans="1:8" x14ac:dyDescent="0.4">
      <c r="A214" s="1">
        <v>211</v>
      </c>
      <c r="B214" s="3">
        <v>45869</v>
      </c>
      <c r="C214" s="1" t="s">
        <v>0</v>
      </c>
      <c r="D214" s="1" t="s">
        <v>24</v>
      </c>
      <c r="E214" s="1" t="s">
        <v>17</v>
      </c>
      <c r="F214" s="1">
        <v>10</v>
      </c>
      <c r="G214" s="1">
        <f t="shared" si="6"/>
        <v>650</v>
      </c>
      <c r="H214" s="1">
        <f t="shared" si="7"/>
        <v>6500</v>
      </c>
    </row>
    <row r="215" spans="1:8" x14ac:dyDescent="0.4">
      <c r="A215" s="1">
        <v>212</v>
      </c>
      <c r="B215" s="3">
        <v>45870</v>
      </c>
      <c r="C215" s="1" t="s">
        <v>16</v>
      </c>
      <c r="D215" s="1" t="s">
        <v>13</v>
      </c>
      <c r="E215" s="1" t="s">
        <v>17</v>
      </c>
      <c r="F215" s="1">
        <v>5</v>
      </c>
      <c r="G215" s="1">
        <f t="shared" si="6"/>
        <v>650</v>
      </c>
      <c r="H215" s="1">
        <f t="shared" si="7"/>
        <v>3250</v>
      </c>
    </row>
    <row r="216" spans="1:8" x14ac:dyDescent="0.4">
      <c r="A216" s="1">
        <v>213</v>
      </c>
      <c r="B216" s="3">
        <v>45871</v>
      </c>
      <c r="C216" s="1" t="s">
        <v>18</v>
      </c>
      <c r="D216" s="1" t="s">
        <v>13</v>
      </c>
      <c r="E216" s="1" t="s">
        <v>22</v>
      </c>
      <c r="F216" s="1">
        <v>10</v>
      </c>
      <c r="G216" s="1">
        <f t="shared" si="6"/>
        <v>400</v>
      </c>
      <c r="H216" s="1">
        <f t="shared" si="7"/>
        <v>4000</v>
      </c>
    </row>
    <row r="217" spans="1:8" x14ac:dyDescent="0.4">
      <c r="A217" s="1">
        <v>214</v>
      </c>
      <c r="B217" s="3">
        <v>45872</v>
      </c>
      <c r="C217" s="1" t="s">
        <v>20</v>
      </c>
      <c r="D217" s="1" t="s">
        <v>13</v>
      </c>
      <c r="E217" s="1" t="s">
        <v>22</v>
      </c>
      <c r="F217" s="1">
        <v>30</v>
      </c>
      <c r="G217" s="1">
        <f t="shared" si="6"/>
        <v>400</v>
      </c>
      <c r="H217" s="1">
        <f t="shared" si="7"/>
        <v>12000</v>
      </c>
    </row>
    <row r="218" spans="1:8" x14ac:dyDescent="0.4">
      <c r="A218" s="1">
        <v>215</v>
      </c>
      <c r="B218" s="3">
        <v>45873</v>
      </c>
      <c r="C218" s="1" t="s">
        <v>2</v>
      </c>
      <c r="D218" s="1" t="s">
        <v>19</v>
      </c>
      <c r="E218" s="1" t="s">
        <v>15</v>
      </c>
      <c r="F218" s="1">
        <v>10</v>
      </c>
      <c r="G218" s="1">
        <f t="shared" si="6"/>
        <v>65000</v>
      </c>
      <c r="H218" s="1">
        <f t="shared" si="7"/>
        <v>650000</v>
      </c>
    </row>
    <row r="219" spans="1:8" x14ac:dyDescent="0.4">
      <c r="A219" s="1">
        <v>216</v>
      </c>
      <c r="B219" s="3">
        <v>45874</v>
      </c>
      <c r="C219" s="1" t="s">
        <v>23</v>
      </c>
      <c r="D219" s="1" t="s">
        <v>21</v>
      </c>
      <c r="E219" s="1" t="s">
        <v>17</v>
      </c>
      <c r="F219" s="1">
        <v>8</v>
      </c>
      <c r="G219" s="1">
        <f t="shared" si="6"/>
        <v>650</v>
      </c>
      <c r="H219" s="1">
        <f t="shared" si="7"/>
        <v>5200</v>
      </c>
    </row>
    <row r="220" spans="1:8" x14ac:dyDescent="0.4">
      <c r="A220" s="1">
        <v>217</v>
      </c>
      <c r="B220" s="3">
        <v>45875</v>
      </c>
      <c r="C220" s="1" t="s">
        <v>25</v>
      </c>
      <c r="D220" s="1" t="s">
        <v>21</v>
      </c>
      <c r="E220" s="1" t="s">
        <v>17</v>
      </c>
      <c r="F220" s="1">
        <v>25</v>
      </c>
      <c r="G220" s="1">
        <f t="shared" si="6"/>
        <v>650</v>
      </c>
      <c r="H220" s="1">
        <f t="shared" si="7"/>
        <v>16250</v>
      </c>
    </row>
    <row r="221" spans="1:8" x14ac:dyDescent="0.4">
      <c r="A221" s="1">
        <v>218</v>
      </c>
      <c r="B221" s="3">
        <v>45876</v>
      </c>
      <c r="C221" s="1" t="s">
        <v>26</v>
      </c>
      <c r="D221" s="1" t="s">
        <v>24</v>
      </c>
      <c r="E221" s="1" t="s">
        <v>15</v>
      </c>
      <c r="F221" s="1">
        <v>10</v>
      </c>
      <c r="G221" s="1">
        <f t="shared" si="6"/>
        <v>65000</v>
      </c>
      <c r="H221" s="1">
        <f t="shared" si="7"/>
        <v>650000</v>
      </c>
    </row>
    <row r="222" spans="1:8" x14ac:dyDescent="0.4">
      <c r="A222" s="1">
        <v>219</v>
      </c>
      <c r="B222" s="3">
        <v>45877</v>
      </c>
      <c r="C222" s="1" t="s">
        <v>27</v>
      </c>
      <c r="D222" s="1" t="s">
        <v>24</v>
      </c>
      <c r="E222" s="1" t="s">
        <v>15</v>
      </c>
      <c r="F222" s="1">
        <v>40</v>
      </c>
      <c r="G222" s="1">
        <f t="shared" si="6"/>
        <v>65000</v>
      </c>
      <c r="H222" s="1">
        <f t="shared" si="7"/>
        <v>2600000</v>
      </c>
    </row>
    <row r="223" spans="1:8" x14ac:dyDescent="0.4">
      <c r="A223" s="1">
        <v>220</v>
      </c>
      <c r="B223" s="3">
        <v>45878</v>
      </c>
      <c r="C223" s="1" t="s">
        <v>28</v>
      </c>
      <c r="D223" s="1" t="s">
        <v>24</v>
      </c>
      <c r="E223" s="1" t="s">
        <v>22</v>
      </c>
      <c r="F223" s="1">
        <v>35</v>
      </c>
      <c r="G223" s="1">
        <f t="shared" si="6"/>
        <v>400</v>
      </c>
      <c r="H223" s="1">
        <f t="shared" si="7"/>
        <v>14000</v>
      </c>
    </row>
    <row r="224" spans="1:8" x14ac:dyDescent="0.4">
      <c r="A224" s="1">
        <v>221</v>
      </c>
      <c r="B224" s="3">
        <v>45879</v>
      </c>
      <c r="C224" s="1" t="s">
        <v>29</v>
      </c>
      <c r="D224" s="1" t="s">
        <v>13</v>
      </c>
      <c r="E224" s="1" t="s">
        <v>17</v>
      </c>
      <c r="F224" s="1">
        <v>35</v>
      </c>
      <c r="G224" s="1">
        <f t="shared" si="6"/>
        <v>650</v>
      </c>
      <c r="H224" s="1">
        <f t="shared" si="7"/>
        <v>22750</v>
      </c>
    </row>
    <row r="225" spans="1:8" x14ac:dyDescent="0.4">
      <c r="A225" s="1">
        <v>222</v>
      </c>
      <c r="B225" s="3">
        <v>45880</v>
      </c>
      <c r="C225" s="1" t="s">
        <v>29</v>
      </c>
      <c r="D225" s="1" t="s">
        <v>19</v>
      </c>
      <c r="E225" s="1" t="s">
        <v>17</v>
      </c>
      <c r="F225" s="1">
        <v>5</v>
      </c>
      <c r="G225" s="1">
        <f t="shared" si="6"/>
        <v>650</v>
      </c>
      <c r="H225" s="1">
        <f t="shared" si="7"/>
        <v>3250</v>
      </c>
    </row>
    <row r="226" spans="1:8" x14ac:dyDescent="0.4">
      <c r="A226" s="1">
        <v>223</v>
      </c>
      <c r="B226" s="3">
        <v>45881</v>
      </c>
      <c r="C226" s="1" t="s">
        <v>3</v>
      </c>
      <c r="D226" s="1" t="s">
        <v>19</v>
      </c>
      <c r="E226" s="1" t="s">
        <v>22</v>
      </c>
      <c r="F226" s="1">
        <v>30</v>
      </c>
      <c r="G226" s="1">
        <f t="shared" si="6"/>
        <v>400</v>
      </c>
      <c r="H226" s="1">
        <f t="shared" si="7"/>
        <v>12000</v>
      </c>
    </row>
    <row r="227" spans="1:8" x14ac:dyDescent="0.4">
      <c r="A227" s="1">
        <v>224</v>
      </c>
      <c r="B227" s="3">
        <v>45882</v>
      </c>
      <c r="C227" s="1" t="s">
        <v>26</v>
      </c>
      <c r="D227" s="1" t="s">
        <v>19</v>
      </c>
      <c r="E227" s="1" t="s">
        <v>22</v>
      </c>
      <c r="F227" s="1">
        <v>20</v>
      </c>
      <c r="G227" s="1">
        <f t="shared" si="6"/>
        <v>400</v>
      </c>
      <c r="H227" s="1">
        <f t="shared" si="7"/>
        <v>8000</v>
      </c>
    </row>
    <row r="228" spans="1:8" x14ac:dyDescent="0.4">
      <c r="A228" s="1">
        <v>225</v>
      </c>
      <c r="B228" s="3">
        <v>45883</v>
      </c>
      <c r="C228" s="1" t="s">
        <v>27</v>
      </c>
      <c r="D228" s="1" t="s">
        <v>13</v>
      </c>
      <c r="E228" s="1" t="s">
        <v>15</v>
      </c>
      <c r="F228" s="1">
        <v>10</v>
      </c>
      <c r="G228" s="1">
        <f t="shared" si="6"/>
        <v>65000</v>
      </c>
      <c r="H228" s="1">
        <f t="shared" si="7"/>
        <v>650000</v>
      </c>
    </row>
    <row r="229" spans="1:8" x14ac:dyDescent="0.4">
      <c r="A229" s="1">
        <v>226</v>
      </c>
      <c r="B229" s="3">
        <v>45884</v>
      </c>
      <c r="C229" s="1" t="s">
        <v>28</v>
      </c>
      <c r="D229" s="1" t="s">
        <v>24</v>
      </c>
      <c r="E229" s="1" t="s">
        <v>17</v>
      </c>
      <c r="F229" s="1">
        <v>5</v>
      </c>
      <c r="G229" s="1">
        <f t="shared" si="6"/>
        <v>650</v>
      </c>
      <c r="H229" s="1">
        <f t="shared" si="7"/>
        <v>3250</v>
      </c>
    </row>
    <row r="230" spans="1:8" x14ac:dyDescent="0.4">
      <c r="A230" s="1">
        <v>227</v>
      </c>
      <c r="B230" s="3">
        <v>45885</v>
      </c>
      <c r="C230" s="1" t="s">
        <v>29</v>
      </c>
      <c r="D230" s="1" t="s">
        <v>24</v>
      </c>
      <c r="E230" s="1" t="s">
        <v>17</v>
      </c>
      <c r="F230" s="1">
        <v>20</v>
      </c>
      <c r="G230" s="1">
        <f t="shared" si="6"/>
        <v>650</v>
      </c>
      <c r="H230" s="1">
        <f t="shared" si="7"/>
        <v>13000</v>
      </c>
    </row>
    <row r="231" spans="1:8" x14ac:dyDescent="0.4">
      <c r="A231" s="1">
        <v>228</v>
      </c>
      <c r="B231" s="3">
        <v>45886</v>
      </c>
      <c r="C231" s="1" t="s">
        <v>3</v>
      </c>
      <c r="D231" s="1" t="s">
        <v>24</v>
      </c>
      <c r="E231" s="1" t="s">
        <v>15</v>
      </c>
      <c r="F231" s="1">
        <v>12</v>
      </c>
      <c r="G231" s="1">
        <f t="shared" si="6"/>
        <v>65000</v>
      </c>
      <c r="H231" s="1">
        <f t="shared" si="7"/>
        <v>780000</v>
      </c>
    </row>
    <row r="232" spans="1:8" x14ac:dyDescent="0.4">
      <c r="A232" s="1">
        <v>229</v>
      </c>
      <c r="B232" s="3">
        <v>45887</v>
      </c>
      <c r="C232" s="1" t="s">
        <v>30</v>
      </c>
      <c r="D232" s="1" t="s">
        <v>13</v>
      </c>
      <c r="E232" s="1" t="s">
        <v>15</v>
      </c>
      <c r="F232" s="1">
        <v>8</v>
      </c>
      <c r="G232" s="1">
        <f t="shared" si="6"/>
        <v>65000</v>
      </c>
      <c r="H232" s="1">
        <f t="shared" si="7"/>
        <v>520000</v>
      </c>
    </row>
    <row r="233" spans="1:8" x14ac:dyDescent="0.4">
      <c r="A233" s="1">
        <v>230</v>
      </c>
      <c r="B233" s="3">
        <v>45888</v>
      </c>
      <c r="C233" s="1" t="s">
        <v>31</v>
      </c>
      <c r="D233" s="1" t="s">
        <v>13</v>
      </c>
      <c r="E233" s="1" t="s">
        <v>22</v>
      </c>
      <c r="F233" s="1">
        <v>10</v>
      </c>
      <c r="G233" s="1">
        <f t="shared" si="6"/>
        <v>400</v>
      </c>
      <c r="H233" s="1">
        <f t="shared" si="7"/>
        <v>4000</v>
      </c>
    </row>
    <row r="234" spans="1:8" x14ac:dyDescent="0.4">
      <c r="A234" s="1">
        <v>231</v>
      </c>
      <c r="B234" s="3">
        <v>45889</v>
      </c>
      <c r="C234" s="1" t="s">
        <v>1</v>
      </c>
      <c r="D234" s="1" t="s">
        <v>13</v>
      </c>
      <c r="E234" s="1" t="s">
        <v>17</v>
      </c>
      <c r="F234" s="1">
        <v>5</v>
      </c>
      <c r="G234" s="1">
        <f t="shared" si="6"/>
        <v>650</v>
      </c>
      <c r="H234" s="1">
        <f t="shared" si="7"/>
        <v>3250</v>
      </c>
    </row>
    <row r="235" spans="1:8" x14ac:dyDescent="0.4">
      <c r="A235" s="1">
        <v>232</v>
      </c>
      <c r="B235" s="3">
        <v>45890</v>
      </c>
      <c r="C235" s="1" t="s">
        <v>32</v>
      </c>
      <c r="D235" s="1" t="s">
        <v>19</v>
      </c>
      <c r="E235" s="1" t="s">
        <v>17</v>
      </c>
      <c r="F235" s="1">
        <v>10</v>
      </c>
      <c r="G235" s="1">
        <f t="shared" si="6"/>
        <v>650</v>
      </c>
      <c r="H235" s="1">
        <f t="shared" si="7"/>
        <v>6500</v>
      </c>
    </row>
    <row r="236" spans="1:8" x14ac:dyDescent="0.4">
      <c r="A236" s="1">
        <v>233</v>
      </c>
      <c r="B236" s="3">
        <v>45891</v>
      </c>
      <c r="C236" s="1" t="s">
        <v>33</v>
      </c>
      <c r="D236" s="1" t="s">
        <v>21</v>
      </c>
      <c r="E236" s="1" t="s">
        <v>22</v>
      </c>
      <c r="F236" s="1">
        <v>30</v>
      </c>
      <c r="G236" s="1">
        <f t="shared" si="6"/>
        <v>400</v>
      </c>
      <c r="H236" s="1">
        <f t="shared" si="7"/>
        <v>12000</v>
      </c>
    </row>
    <row r="237" spans="1:8" x14ac:dyDescent="0.4">
      <c r="A237" s="1">
        <v>234</v>
      </c>
      <c r="B237" s="3">
        <v>45892</v>
      </c>
      <c r="C237" s="1" t="s">
        <v>34</v>
      </c>
      <c r="D237" s="1" t="s">
        <v>21</v>
      </c>
      <c r="E237" s="1" t="s">
        <v>22</v>
      </c>
      <c r="F237" s="1">
        <v>10</v>
      </c>
      <c r="G237" s="1">
        <f t="shared" si="6"/>
        <v>400</v>
      </c>
      <c r="H237" s="1">
        <f t="shared" si="7"/>
        <v>4000</v>
      </c>
    </row>
    <row r="238" spans="1:8" x14ac:dyDescent="0.4">
      <c r="A238" s="1">
        <v>235</v>
      </c>
      <c r="B238" s="3">
        <v>45893</v>
      </c>
      <c r="C238" s="1" t="s">
        <v>0</v>
      </c>
      <c r="D238" s="1" t="s">
        <v>24</v>
      </c>
      <c r="E238" s="1" t="s">
        <v>15</v>
      </c>
      <c r="F238" s="1">
        <v>8</v>
      </c>
      <c r="G238" s="1">
        <f t="shared" si="6"/>
        <v>65000</v>
      </c>
      <c r="H238" s="1">
        <f t="shared" si="7"/>
        <v>520000</v>
      </c>
    </row>
    <row r="239" spans="1:8" x14ac:dyDescent="0.4">
      <c r="A239" s="1">
        <v>236</v>
      </c>
      <c r="B239" s="3">
        <v>45894</v>
      </c>
      <c r="C239" s="1" t="s">
        <v>16</v>
      </c>
      <c r="D239" s="1" t="s">
        <v>24</v>
      </c>
      <c r="E239" s="1" t="s">
        <v>17</v>
      </c>
      <c r="F239" s="1">
        <v>25</v>
      </c>
      <c r="G239" s="1">
        <f t="shared" si="6"/>
        <v>650</v>
      </c>
      <c r="H239" s="1">
        <f t="shared" si="7"/>
        <v>16250</v>
      </c>
    </row>
    <row r="240" spans="1:8" x14ac:dyDescent="0.4">
      <c r="A240" s="1">
        <v>237</v>
      </c>
      <c r="B240" s="3">
        <v>45895</v>
      </c>
      <c r="C240" s="1" t="s">
        <v>18</v>
      </c>
      <c r="D240" s="1" t="s">
        <v>24</v>
      </c>
      <c r="E240" s="1" t="s">
        <v>17</v>
      </c>
      <c r="F240" s="1">
        <v>10</v>
      </c>
      <c r="G240" s="1">
        <f t="shared" si="6"/>
        <v>650</v>
      </c>
      <c r="H240" s="1">
        <f t="shared" si="7"/>
        <v>6500</v>
      </c>
    </row>
    <row r="241" spans="1:8" x14ac:dyDescent="0.4">
      <c r="A241" s="1">
        <v>238</v>
      </c>
      <c r="B241" s="3">
        <v>45896</v>
      </c>
      <c r="C241" s="1" t="s">
        <v>20</v>
      </c>
      <c r="D241" s="1" t="s">
        <v>13</v>
      </c>
      <c r="E241" s="1" t="s">
        <v>15</v>
      </c>
      <c r="F241" s="1">
        <v>40</v>
      </c>
      <c r="G241" s="1">
        <f t="shared" si="6"/>
        <v>65000</v>
      </c>
      <c r="H241" s="1">
        <f t="shared" si="7"/>
        <v>2600000</v>
      </c>
    </row>
    <row r="242" spans="1:8" x14ac:dyDescent="0.4">
      <c r="A242" s="1">
        <v>239</v>
      </c>
      <c r="B242" s="3">
        <v>45897</v>
      </c>
      <c r="C242" s="1" t="s">
        <v>2</v>
      </c>
      <c r="D242" s="1" t="s">
        <v>19</v>
      </c>
      <c r="E242" s="1" t="s">
        <v>15</v>
      </c>
      <c r="F242" s="1">
        <v>35</v>
      </c>
      <c r="G242" s="1">
        <f t="shared" si="6"/>
        <v>65000</v>
      </c>
      <c r="H242" s="1">
        <f t="shared" si="7"/>
        <v>2275000</v>
      </c>
    </row>
    <row r="243" spans="1:8" x14ac:dyDescent="0.4">
      <c r="A243" s="1">
        <v>240</v>
      </c>
      <c r="B243" s="3">
        <v>45898</v>
      </c>
      <c r="C243" s="1" t="s">
        <v>23</v>
      </c>
      <c r="D243" s="1" t="s">
        <v>19</v>
      </c>
      <c r="E243" s="1" t="s">
        <v>22</v>
      </c>
      <c r="F243" s="1">
        <v>5</v>
      </c>
      <c r="G243" s="1">
        <f t="shared" si="6"/>
        <v>400</v>
      </c>
      <c r="H243" s="1">
        <f t="shared" si="7"/>
        <v>2000</v>
      </c>
    </row>
    <row r="244" spans="1:8" x14ac:dyDescent="0.4">
      <c r="A244" s="1">
        <v>241</v>
      </c>
      <c r="B244" s="3">
        <v>45899</v>
      </c>
      <c r="C244" s="1" t="s">
        <v>25</v>
      </c>
      <c r="D244" s="1" t="s">
        <v>19</v>
      </c>
      <c r="E244" s="1" t="s">
        <v>15</v>
      </c>
      <c r="F244" s="1">
        <v>30</v>
      </c>
      <c r="G244" s="1">
        <f t="shared" si="6"/>
        <v>65000</v>
      </c>
      <c r="H244" s="1">
        <f t="shared" si="7"/>
        <v>1950000</v>
      </c>
    </row>
    <row r="245" spans="1:8" x14ac:dyDescent="0.4">
      <c r="A245" s="1">
        <v>242</v>
      </c>
      <c r="B245" s="3">
        <v>45900</v>
      </c>
      <c r="C245" s="1" t="s">
        <v>26</v>
      </c>
      <c r="D245" s="1" t="s">
        <v>13</v>
      </c>
      <c r="E245" s="1" t="s">
        <v>17</v>
      </c>
      <c r="F245" s="1">
        <v>20</v>
      </c>
      <c r="G245" s="1">
        <f t="shared" si="6"/>
        <v>650</v>
      </c>
      <c r="H245" s="1">
        <f t="shared" si="7"/>
        <v>13000</v>
      </c>
    </row>
    <row r="246" spans="1:8" x14ac:dyDescent="0.4">
      <c r="A246" s="1">
        <v>243</v>
      </c>
      <c r="B246" s="3">
        <v>45901</v>
      </c>
      <c r="C246" s="1" t="s">
        <v>27</v>
      </c>
      <c r="D246" s="1" t="s">
        <v>24</v>
      </c>
      <c r="E246" s="1" t="s">
        <v>17</v>
      </c>
      <c r="F246" s="1">
        <v>10</v>
      </c>
      <c r="G246" s="1">
        <f t="shared" si="6"/>
        <v>650</v>
      </c>
      <c r="H246" s="1">
        <f t="shared" si="7"/>
        <v>6500</v>
      </c>
    </row>
    <row r="247" spans="1:8" x14ac:dyDescent="0.4">
      <c r="A247" s="1">
        <v>244</v>
      </c>
      <c r="B247" s="3">
        <v>45902</v>
      </c>
      <c r="C247" s="1" t="s">
        <v>28</v>
      </c>
      <c r="D247" s="1" t="s">
        <v>24</v>
      </c>
      <c r="E247" s="1" t="s">
        <v>22</v>
      </c>
      <c r="F247" s="1">
        <v>5</v>
      </c>
      <c r="G247" s="1">
        <f t="shared" si="6"/>
        <v>400</v>
      </c>
      <c r="H247" s="1">
        <f t="shared" si="7"/>
        <v>2000</v>
      </c>
    </row>
    <row r="248" spans="1:8" x14ac:dyDescent="0.4">
      <c r="A248" s="1">
        <v>245</v>
      </c>
      <c r="B248" s="3">
        <v>45903</v>
      </c>
      <c r="C248" s="1" t="s">
        <v>29</v>
      </c>
      <c r="D248" s="1" t="s">
        <v>24</v>
      </c>
      <c r="E248" s="1" t="s">
        <v>15</v>
      </c>
      <c r="F248" s="1">
        <v>20</v>
      </c>
      <c r="G248" s="1">
        <f t="shared" si="6"/>
        <v>65000</v>
      </c>
      <c r="H248" s="1">
        <f t="shared" si="7"/>
        <v>1300000</v>
      </c>
    </row>
    <row r="249" spans="1:8" x14ac:dyDescent="0.4">
      <c r="A249" s="1">
        <v>246</v>
      </c>
      <c r="B249" s="3">
        <v>45904</v>
      </c>
      <c r="C249" s="1" t="s">
        <v>3</v>
      </c>
      <c r="D249" s="1" t="s">
        <v>13</v>
      </c>
      <c r="E249" s="1" t="s">
        <v>22</v>
      </c>
      <c r="F249" s="1">
        <v>12</v>
      </c>
      <c r="G249" s="1">
        <f t="shared" si="6"/>
        <v>400</v>
      </c>
      <c r="H249" s="1">
        <f t="shared" si="7"/>
        <v>4800</v>
      </c>
    </row>
    <row r="250" spans="1:8" x14ac:dyDescent="0.4">
      <c r="A250" s="1">
        <v>247</v>
      </c>
      <c r="B250" s="3">
        <v>45905</v>
      </c>
      <c r="C250" s="1" t="s">
        <v>30</v>
      </c>
      <c r="D250" s="1" t="s">
        <v>13</v>
      </c>
      <c r="E250" s="1" t="s">
        <v>22</v>
      </c>
      <c r="F250" s="1">
        <v>8</v>
      </c>
      <c r="G250" s="1">
        <f t="shared" si="6"/>
        <v>400</v>
      </c>
      <c r="H250" s="1">
        <f t="shared" si="7"/>
        <v>3200</v>
      </c>
    </row>
    <row r="251" spans="1:8" x14ac:dyDescent="0.4">
      <c r="A251" s="1">
        <v>248</v>
      </c>
      <c r="B251" s="3">
        <v>45906</v>
      </c>
      <c r="C251" s="1" t="s">
        <v>30</v>
      </c>
      <c r="D251" s="1" t="s">
        <v>13</v>
      </c>
      <c r="E251" s="1" t="s">
        <v>22</v>
      </c>
      <c r="F251" s="1">
        <v>10</v>
      </c>
      <c r="G251" s="1">
        <f t="shared" si="6"/>
        <v>400</v>
      </c>
      <c r="H251" s="1">
        <f t="shared" si="7"/>
        <v>4000</v>
      </c>
    </row>
    <row r="252" spans="1:8" x14ac:dyDescent="0.4">
      <c r="A252" s="1">
        <v>249</v>
      </c>
      <c r="B252" s="3">
        <v>45907</v>
      </c>
      <c r="C252" s="1" t="s">
        <v>31</v>
      </c>
      <c r="D252" s="1" t="s">
        <v>19</v>
      </c>
      <c r="E252" s="1" t="s">
        <v>17</v>
      </c>
      <c r="F252" s="1">
        <v>5</v>
      </c>
      <c r="G252" s="1">
        <f t="shared" si="6"/>
        <v>650</v>
      </c>
      <c r="H252" s="1">
        <f t="shared" si="7"/>
        <v>3250</v>
      </c>
    </row>
    <row r="253" spans="1:8" x14ac:dyDescent="0.4">
      <c r="A253" s="1">
        <v>250</v>
      </c>
      <c r="B253" s="3">
        <v>45908</v>
      </c>
      <c r="C253" s="1" t="s">
        <v>1</v>
      </c>
      <c r="D253" s="1" t="s">
        <v>21</v>
      </c>
      <c r="E253" s="1" t="s">
        <v>17</v>
      </c>
      <c r="F253" s="1">
        <v>10</v>
      </c>
      <c r="G253" s="1">
        <f t="shared" si="6"/>
        <v>650</v>
      </c>
      <c r="H253" s="1">
        <f t="shared" si="7"/>
        <v>6500</v>
      </c>
    </row>
    <row r="254" spans="1:8" x14ac:dyDescent="0.4">
      <c r="A254" s="1">
        <v>251</v>
      </c>
      <c r="B254" s="3">
        <v>45909</v>
      </c>
      <c r="C254" s="1" t="s">
        <v>32</v>
      </c>
      <c r="D254" s="1" t="s">
        <v>21</v>
      </c>
      <c r="E254" s="1" t="s">
        <v>22</v>
      </c>
      <c r="F254" s="1">
        <v>30</v>
      </c>
      <c r="G254" s="1">
        <f t="shared" si="6"/>
        <v>400</v>
      </c>
      <c r="H254" s="1">
        <f t="shared" si="7"/>
        <v>12000</v>
      </c>
    </row>
    <row r="255" spans="1:8" x14ac:dyDescent="0.4">
      <c r="A255" s="1">
        <v>252</v>
      </c>
      <c r="B255" s="3">
        <v>45910</v>
      </c>
      <c r="C255" s="1" t="s">
        <v>33</v>
      </c>
      <c r="D255" s="1" t="s">
        <v>24</v>
      </c>
      <c r="E255" s="1" t="s">
        <v>22</v>
      </c>
      <c r="F255" s="1">
        <v>10</v>
      </c>
      <c r="G255" s="1">
        <f t="shared" si="6"/>
        <v>400</v>
      </c>
      <c r="H255" s="1">
        <f t="shared" si="7"/>
        <v>4000</v>
      </c>
    </row>
    <row r="256" spans="1:8" x14ac:dyDescent="0.4">
      <c r="A256" s="1">
        <v>253</v>
      </c>
      <c r="B256" s="3">
        <v>45911</v>
      </c>
      <c r="C256" s="1" t="s">
        <v>34</v>
      </c>
      <c r="D256" s="1" t="s">
        <v>24</v>
      </c>
      <c r="E256" s="1" t="s">
        <v>15</v>
      </c>
      <c r="F256" s="1">
        <v>8</v>
      </c>
      <c r="G256" s="1">
        <f t="shared" si="6"/>
        <v>65000</v>
      </c>
      <c r="H256" s="1">
        <f t="shared" si="7"/>
        <v>520000</v>
      </c>
    </row>
    <row r="257" spans="1:8" x14ac:dyDescent="0.4">
      <c r="A257" s="1">
        <v>254</v>
      </c>
      <c r="B257" s="3">
        <v>45912</v>
      </c>
      <c r="C257" s="1" t="s">
        <v>0</v>
      </c>
      <c r="D257" s="1" t="s">
        <v>24</v>
      </c>
      <c r="E257" s="1" t="s">
        <v>17</v>
      </c>
      <c r="F257" s="1">
        <v>25</v>
      </c>
      <c r="G257" s="1">
        <f t="shared" si="6"/>
        <v>650</v>
      </c>
      <c r="H257" s="1">
        <f t="shared" si="7"/>
        <v>16250</v>
      </c>
    </row>
    <row r="258" spans="1:8" x14ac:dyDescent="0.4">
      <c r="A258" s="1">
        <v>255</v>
      </c>
      <c r="B258" s="3">
        <v>45913</v>
      </c>
      <c r="C258" s="1" t="s">
        <v>16</v>
      </c>
      <c r="D258" s="1" t="s">
        <v>13</v>
      </c>
      <c r="E258" s="1" t="s">
        <v>17</v>
      </c>
      <c r="F258" s="1">
        <v>10</v>
      </c>
      <c r="G258" s="1">
        <f t="shared" si="6"/>
        <v>650</v>
      </c>
      <c r="H258" s="1">
        <f t="shared" si="7"/>
        <v>6500</v>
      </c>
    </row>
    <row r="259" spans="1:8" x14ac:dyDescent="0.4">
      <c r="A259" s="1">
        <v>256</v>
      </c>
      <c r="B259" s="3">
        <v>45914</v>
      </c>
      <c r="C259" s="1" t="s">
        <v>18</v>
      </c>
      <c r="D259" s="1" t="s">
        <v>19</v>
      </c>
      <c r="E259" s="1" t="s">
        <v>15</v>
      </c>
      <c r="F259" s="1">
        <v>40</v>
      </c>
      <c r="G259" s="1">
        <f t="shared" si="6"/>
        <v>65000</v>
      </c>
      <c r="H259" s="1">
        <f t="shared" si="7"/>
        <v>2600000</v>
      </c>
    </row>
    <row r="260" spans="1:8" x14ac:dyDescent="0.4">
      <c r="A260" s="1">
        <v>257</v>
      </c>
      <c r="B260" s="3">
        <v>45915</v>
      </c>
      <c r="C260" s="1" t="s">
        <v>20</v>
      </c>
      <c r="D260" s="1" t="s">
        <v>19</v>
      </c>
      <c r="E260" s="1" t="s">
        <v>15</v>
      </c>
      <c r="F260" s="1">
        <v>35</v>
      </c>
      <c r="G260" s="1">
        <f t="shared" si="6"/>
        <v>65000</v>
      </c>
      <c r="H260" s="1">
        <f t="shared" si="7"/>
        <v>2275000</v>
      </c>
    </row>
    <row r="261" spans="1:8" x14ac:dyDescent="0.4">
      <c r="A261" s="1">
        <v>258</v>
      </c>
      <c r="B261" s="3">
        <v>45916</v>
      </c>
      <c r="C261" s="1" t="s">
        <v>2</v>
      </c>
      <c r="D261" s="1" t="s">
        <v>19</v>
      </c>
      <c r="E261" s="1" t="s">
        <v>22</v>
      </c>
      <c r="F261" s="1">
        <v>35</v>
      </c>
      <c r="G261" s="1">
        <f t="shared" ref="G261:G324" si="8">IF(E261="laptop", 65000, IF(E261="keyboard", 650, IF(E261="mouse", 400, "")))</f>
        <v>400</v>
      </c>
      <c r="H261" s="1">
        <f t="shared" ref="H261:H324" si="9">G261*F261</f>
        <v>14000</v>
      </c>
    </row>
    <row r="262" spans="1:8" x14ac:dyDescent="0.4">
      <c r="A262" s="1">
        <v>259</v>
      </c>
      <c r="B262" s="3">
        <v>45917</v>
      </c>
      <c r="C262" s="1" t="s">
        <v>23</v>
      </c>
      <c r="D262" s="1" t="s">
        <v>19</v>
      </c>
      <c r="E262" s="1" t="s">
        <v>17</v>
      </c>
      <c r="F262" s="1">
        <v>5</v>
      </c>
      <c r="G262" s="1">
        <f t="shared" si="8"/>
        <v>650</v>
      </c>
      <c r="H262" s="1">
        <f t="shared" si="9"/>
        <v>3250</v>
      </c>
    </row>
    <row r="263" spans="1:8" x14ac:dyDescent="0.4">
      <c r="A263" s="1">
        <v>260</v>
      </c>
      <c r="B263" s="3">
        <v>45918</v>
      </c>
      <c r="C263" s="1" t="s">
        <v>25</v>
      </c>
      <c r="D263" s="1" t="s">
        <v>19</v>
      </c>
      <c r="E263" s="1" t="s">
        <v>17</v>
      </c>
      <c r="F263" s="1">
        <v>30</v>
      </c>
      <c r="G263" s="1">
        <f t="shared" si="8"/>
        <v>650</v>
      </c>
      <c r="H263" s="1">
        <f t="shared" si="9"/>
        <v>19500</v>
      </c>
    </row>
    <row r="264" spans="1:8" x14ac:dyDescent="0.4">
      <c r="A264" s="1">
        <v>261</v>
      </c>
      <c r="B264" s="3">
        <v>45919</v>
      </c>
      <c r="C264" s="1" t="s">
        <v>26</v>
      </c>
      <c r="D264" s="1" t="s">
        <v>13</v>
      </c>
      <c r="E264" s="1" t="s">
        <v>22</v>
      </c>
      <c r="F264" s="1">
        <v>20</v>
      </c>
      <c r="G264" s="1">
        <f t="shared" si="8"/>
        <v>400</v>
      </c>
      <c r="H264" s="1">
        <f t="shared" si="9"/>
        <v>8000</v>
      </c>
    </row>
    <row r="265" spans="1:8" x14ac:dyDescent="0.4">
      <c r="A265" s="1">
        <v>262</v>
      </c>
      <c r="B265" s="3">
        <v>45920</v>
      </c>
      <c r="C265" s="1" t="s">
        <v>27</v>
      </c>
      <c r="D265" s="1" t="s">
        <v>24</v>
      </c>
      <c r="E265" s="1" t="s">
        <v>22</v>
      </c>
      <c r="F265" s="1">
        <v>10</v>
      </c>
      <c r="G265" s="1">
        <f t="shared" si="8"/>
        <v>400</v>
      </c>
      <c r="H265" s="1">
        <f t="shared" si="9"/>
        <v>4000</v>
      </c>
    </row>
    <row r="266" spans="1:8" x14ac:dyDescent="0.4">
      <c r="A266" s="1">
        <v>263</v>
      </c>
      <c r="B266" s="3">
        <v>45921</v>
      </c>
      <c r="C266" s="1" t="s">
        <v>28</v>
      </c>
      <c r="D266" s="1" t="s">
        <v>24</v>
      </c>
      <c r="E266" s="1" t="s">
        <v>15</v>
      </c>
      <c r="F266" s="1">
        <v>5</v>
      </c>
      <c r="G266" s="1">
        <f t="shared" si="8"/>
        <v>65000</v>
      </c>
      <c r="H266" s="1">
        <f t="shared" si="9"/>
        <v>325000</v>
      </c>
    </row>
    <row r="267" spans="1:8" x14ac:dyDescent="0.4">
      <c r="A267" s="1">
        <v>264</v>
      </c>
      <c r="B267" s="3">
        <v>45922</v>
      </c>
      <c r="C267" s="1" t="s">
        <v>29</v>
      </c>
      <c r="D267" s="1" t="s">
        <v>24</v>
      </c>
      <c r="E267" s="1" t="s">
        <v>17</v>
      </c>
      <c r="F267" s="1">
        <v>20</v>
      </c>
      <c r="G267" s="1">
        <f t="shared" si="8"/>
        <v>650</v>
      </c>
      <c r="H267" s="1">
        <f t="shared" si="9"/>
        <v>13000</v>
      </c>
    </row>
    <row r="268" spans="1:8" x14ac:dyDescent="0.4">
      <c r="A268" s="1">
        <v>265</v>
      </c>
      <c r="B268" s="3">
        <v>45923</v>
      </c>
      <c r="C268" s="1" t="s">
        <v>29</v>
      </c>
      <c r="D268" s="1" t="s">
        <v>13</v>
      </c>
      <c r="E268" s="1" t="s">
        <v>17</v>
      </c>
      <c r="F268" s="1">
        <v>12</v>
      </c>
      <c r="G268" s="1">
        <f t="shared" si="8"/>
        <v>650</v>
      </c>
      <c r="H268" s="1">
        <f t="shared" si="9"/>
        <v>7800</v>
      </c>
    </row>
    <row r="269" spans="1:8" x14ac:dyDescent="0.4">
      <c r="A269" s="1">
        <v>266</v>
      </c>
      <c r="B269" s="3">
        <v>45924</v>
      </c>
      <c r="C269" s="1" t="s">
        <v>3</v>
      </c>
      <c r="D269" s="1" t="s">
        <v>13</v>
      </c>
      <c r="E269" s="1" t="s">
        <v>15</v>
      </c>
      <c r="F269" s="1">
        <v>8</v>
      </c>
      <c r="G269" s="1">
        <f t="shared" si="8"/>
        <v>65000</v>
      </c>
      <c r="H269" s="1">
        <f t="shared" si="9"/>
        <v>520000</v>
      </c>
    </row>
    <row r="270" spans="1:8" x14ac:dyDescent="0.4">
      <c r="A270" s="1">
        <v>267</v>
      </c>
      <c r="B270" s="3">
        <v>45925</v>
      </c>
      <c r="C270" s="1" t="s">
        <v>30</v>
      </c>
      <c r="D270" s="1" t="s">
        <v>13</v>
      </c>
      <c r="E270" s="1" t="s">
        <v>15</v>
      </c>
      <c r="F270" s="1">
        <v>10</v>
      </c>
      <c r="G270" s="1">
        <f t="shared" si="8"/>
        <v>65000</v>
      </c>
      <c r="H270" s="1">
        <f t="shared" si="9"/>
        <v>650000</v>
      </c>
    </row>
    <row r="271" spans="1:8" x14ac:dyDescent="0.4">
      <c r="A271" s="1">
        <v>268</v>
      </c>
      <c r="B271" s="3">
        <v>45926</v>
      </c>
      <c r="C271" s="1" t="s">
        <v>30</v>
      </c>
      <c r="D271" s="1" t="s">
        <v>19</v>
      </c>
      <c r="E271" s="1" t="s">
        <v>22</v>
      </c>
      <c r="F271" s="1">
        <v>5</v>
      </c>
      <c r="G271" s="1">
        <f t="shared" si="8"/>
        <v>400</v>
      </c>
      <c r="H271" s="1">
        <f t="shared" si="9"/>
        <v>2000</v>
      </c>
    </row>
    <row r="272" spans="1:8" x14ac:dyDescent="0.4">
      <c r="A272" s="1">
        <v>269</v>
      </c>
      <c r="B272" s="3">
        <v>45927</v>
      </c>
      <c r="C272" s="1" t="s">
        <v>31</v>
      </c>
      <c r="D272" s="1" t="s">
        <v>21</v>
      </c>
      <c r="E272" s="1" t="s">
        <v>17</v>
      </c>
      <c r="F272" s="1">
        <v>10</v>
      </c>
      <c r="G272" s="1">
        <f t="shared" si="8"/>
        <v>650</v>
      </c>
      <c r="H272" s="1">
        <f t="shared" si="9"/>
        <v>6500</v>
      </c>
    </row>
    <row r="273" spans="1:8" x14ac:dyDescent="0.4">
      <c r="A273" s="1">
        <v>270</v>
      </c>
      <c r="B273" s="3">
        <v>45928</v>
      </c>
      <c r="C273" s="1" t="s">
        <v>1</v>
      </c>
      <c r="D273" s="1" t="s">
        <v>21</v>
      </c>
      <c r="E273" s="1" t="s">
        <v>17</v>
      </c>
      <c r="F273" s="1">
        <v>30</v>
      </c>
      <c r="G273" s="1">
        <f t="shared" si="8"/>
        <v>650</v>
      </c>
      <c r="H273" s="1">
        <f t="shared" si="9"/>
        <v>19500</v>
      </c>
    </row>
    <row r="274" spans="1:8" x14ac:dyDescent="0.4">
      <c r="A274" s="1">
        <v>271</v>
      </c>
      <c r="B274" s="3">
        <v>45929</v>
      </c>
      <c r="C274" s="1" t="s">
        <v>32</v>
      </c>
      <c r="D274" s="1" t="s">
        <v>24</v>
      </c>
      <c r="E274" s="1" t="s">
        <v>22</v>
      </c>
      <c r="F274" s="1">
        <v>10</v>
      </c>
      <c r="G274" s="1">
        <f t="shared" si="8"/>
        <v>400</v>
      </c>
      <c r="H274" s="1">
        <f t="shared" si="9"/>
        <v>4000</v>
      </c>
    </row>
    <row r="275" spans="1:8" x14ac:dyDescent="0.4">
      <c r="A275" s="1">
        <v>272</v>
      </c>
      <c r="B275" s="3">
        <v>45930</v>
      </c>
      <c r="C275" s="1" t="s">
        <v>33</v>
      </c>
      <c r="D275" s="1" t="s">
        <v>24</v>
      </c>
      <c r="E275" s="1" t="s">
        <v>22</v>
      </c>
      <c r="F275" s="1">
        <v>8</v>
      </c>
      <c r="G275" s="1">
        <f t="shared" si="8"/>
        <v>400</v>
      </c>
      <c r="H275" s="1">
        <f t="shared" si="9"/>
        <v>3200</v>
      </c>
    </row>
    <row r="276" spans="1:8" x14ac:dyDescent="0.4">
      <c r="A276" s="1">
        <v>273</v>
      </c>
      <c r="B276" s="3">
        <v>45931</v>
      </c>
      <c r="C276" s="1" t="s">
        <v>34</v>
      </c>
      <c r="D276" s="1" t="s">
        <v>24</v>
      </c>
      <c r="E276" s="1" t="s">
        <v>15</v>
      </c>
      <c r="F276" s="1">
        <v>25</v>
      </c>
      <c r="G276" s="1">
        <f t="shared" si="8"/>
        <v>65000</v>
      </c>
      <c r="H276" s="1">
        <f t="shared" si="9"/>
        <v>1625000</v>
      </c>
    </row>
    <row r="277" spans="1:8" x14ac:dyDescent="0.4">
      <c r="A277" s="1">
        <v>274</v>
      </c>
      <c r="B277" s="3">
        <v>45932</v>
      </c>
      <c r="C277" s="1" t="s">
        <v>0</v>
      </c>
      <c r="D277" s="1" t="s">
        <v>13</v>
      </c>
      <c r="E277" s="1" t="s">
        <v>17</v>
      </c>
      <c r="F277" s="1">
        <v>10</v>
      </c>
      <c r="G277" s="1">
        <f t="shared" si="8"/>
        <v>650</v>
      </c>
      <c r="H277" s="1">
        <f t="shared" si="9"/>
        <v>6500</v>
      </c>
    </row>
    <row r="278" spans="1:8" x14ac:dyDescent="0.4">
      <c r="A278" s="1">
        <v>275</v>
      </c>
      <c r="B278" s="3">
        <v>45933</v>
      </c>
      <c r="C278" s="1" t="s">
        <v>16</v>
      </c>
      <c r="D278" s="1" t="s">
        <v>19</v>
      </c>
      <c r="E278" s="1" t="s">
        <v>17</v>
      </c>
      <c r="F278" s="1">
        <v>40</v>
      </c>
      <c r="G278" s="1">
        <f t="shared" si="8"/>
        <v>650</v>
      </c>
      <c r="H278" s="1">
        <f t="shared" si="9"/>
        <v>26000</v>
      </c>
    </row>
    <row r="279" spans="1:8" x14ac:dyDescent="0.4">
      <c r="A279" s="1">
        <v>276</v>
      </c>
      <c r="B279" s="3">
        <v>45934</v>
      </c>
      <c r="C279" s="1" t="s">
        <v>18</v>
      </c>
      <c r="D279" s="1" t="s">
        <v>19</v>
      </c>
      <c r="E279" s="1" t="s">
        <v>15</v>
      </c>
      <c r="F279" s="1">
        <v>35</v>
      </c>
      <c r="G279" s="1">
        <f t="shared" si="8"/>
        <v>65000</v>
      </c>
      <c r="H279" s="1">
        <f t="shared" si="9"/>
        <v>2275000</v>
      </c>
    </row>
    <row r="280" spans="1:8" x14ac:dyDescent="0.4">
      <c r="A280" s="1">
        <v>277</v>
      </c>
      <c r="B280" s="3">
        <v>45935</v>
      </c>
      <c r="C280" s="1" t="s">
        <v>20</v>
      </c>
      <c r="D280" s="1" t="s">
        <v>19</v>
      </c>
      <c r="E280" s="1" t="s">
        <v>15</v>
      </c>
      <c r="F280" s="1">
        <v>5</v>
      </c>
      <c r="G280" s="1">
        <f t="shared" si="8"/>
        <v>65000</v>
      </c>
      <c r="H280" s="1">
        <f t="shared" si="9"/>
        <v>325000</v>
      </c>
    </row>
    <row r="281" spans="1:8" x14ac:dyDescent="0.4">
      <c r="A281" s="1">
        <v>278</v>
      </c>
      <c r="B281" s="3">
        <v>45936</v>
      </c>
      <c r="C281" s="1" t="s">
        <v>2</v>
      </c>
      <c r="D281" s="1" t="s">
        <v>13</v>
      </c>
      <c r="E281" s="1" t="s">
        <v>22</v>
      </c>
      <c r="F281" s="1">
        <v>30</v>
      </c>
      <c r="G281" s="1">
        <f t="shared" si="8"/>
        <v>400</v>
      </c>
      <c r="H281" s="1">
        <f t="shared" si="9"/>
        <v>12000</v>
      </c>
    </row>
    <row r="282" spans="1:8" x14ac:dyDescent="0.4">
      <c r="A282" s="1">
        <v>279</v>
      </c>
      <c r="B282" s="3">
        <v>45937</v>
      </c>
      <c r="C282" s="1" t="s">
        <v>23</v>
      </c>
      <c r="D282" s="1" t="s">
        <v>24</v>
      </c>
      <c r="E282" s="1" t="s">
        <v>17</v>
      </c>
      <c r="F282" s="1">
        <v>20</v>
      </c>
      <c r="G282" s="1">
        <f t="shared" si="8"/>
        <v>650</v>
      </c>
      <c r="H282" s="1">
        <f t="shared" si="9"/>
        <v>13000</v>
      </c>
    </row>
    <row r="283" spans="1:8" x14ac:dyDescent="0.4">
      <c r="A283" s="1">
        <v>280</v>
      </c>
      <c r="B283" s="3">
        <v>45938</v>
      </c>
      <c r="C283" s="1" t="s">
        <v>25</v>
      </c>
      <c r="D283" s="1" t="s">
        <v>24</v>
      </c>
      <c r="E283" s="1" t="s">
        <v>17</v>
      </c>
      <c r="F283" s="1">
        <v>10</v>
      </c>
      <c r="G283" s="1">
        <f t="shared" si="8"/>
        <v>650</v>
      </c>
      <c r="H283" s="1">
        <f t="shared" si="9"/>
        <v>6500</v>
      </c>
    </row>
    <row r="284" spans="1:8" x14ac:dyDescent="0.4">
      <c r="A284" s="1">
        <v>281</v>
      </c>
      <c r="B284" s="3">
        <v>45939</v>
      </c>
      <c r="C284" s="1" t="s">
        <v>26</v>
      </c>
      <c r="D284" s="1" t="s">
        <v>24</v>
      </c>
      <c r="E284" s="1" t="s">
        <v>22</v>
      </c>
      <c r="F284" s="1">
        <v>5</v>
      </c>
      <c r="G284" s="1">
        <f t="shared" si="8"/>
        <v>400</v>
      </c>
      <c r="H284" s="1">
        <f t="shared" si="9"/>
        <v>2000</v>
      </c>
    </row>
    <row r="285" spans="1:8" x14ac:dyDescent="0.4">
      <c r="A285" s="1">
        <v>282</v>
      </c>
      <c r="B285" s="3">
        <v>45940</v>
      </c>
      <c r="C285" s="1" t="s">
        <v>27</v>
      </c>
      <c r="D285" s="1" t="s">
        <v>13</v>
      </c>
      <c r="E285" s="1" t="s">
        <v>22</v>
      </c>
      <c r="F285" s="1">
        <v>20</v>
      </c>
      <c r="G285" s="1">
        <f t="shared" si="8"/>
        <v>400</v>
      </c>
      <c r="H285" s="1">
        <f t="shared" si="9"/>
        <v>8000</v>
      </c>
    </row>
    <row r="286" spans="1:8" x14ac:dyDescent="0.4">
      <c r="A286" s="1">
        <v>283</v>
      </c>
      <c r="B286" s="3">
        <v>45941</v>
      </c>
      <c r="C286" s="1" t="s">
        <v>28</v>
      </c>
      <c r="D286" s="1" t="s">
        <v>13</v>
      </c>
      <c r="E286" s="1" t="s">
        <v>15</v>
      </c>
      <c r="F286" s="1">
        <v>12</v>
      </c>
      <c r="G286" s="1">
        <f t="shared" si="8"/>
        <v>65000</v>
      </c>
      <c r="H286" s="1">
        <f t="shared" si="9"/>
        <v>780000</v>
      </c>
    </row>
    <row r="287" spans="1:8" x14ac:dyDescent="0.4">
      <c r="A287" s="1">
        <v>284</v>
      </c>
      <c r="B287" s="3">
        <v>45942</v>
      </c>
      <c r="C287" s="1" t="s">
        <v>29</v>
      </c>
      <c r="D287" s="1" t="s">
        <v>13</v>
      </c>
      <c r="E287" s="1" t="s">
        <v>17</v>
      </c>
      <c r="F287" s="1">
        <v>8</v>
      </c>
      <c r="G287" s="1">
        <f t="shared" si="8"/>
        <v>650</v>
      </c>
      <c r="H287" s="1">
        <f t="shared" si="9"/>
        <v>5200</v>
      </c>
    </row>
    <row r="288" spans="1:8" x14ac:dyDescent="0.4">
      <c r="A288" s="1">
        <v>285</v>
      </c>
      <c r="B288" s="3">
        <v>45943</v>
      </c>
      <c r="C288" s="1" t="s">
        <v>29</v>
      </c>
      <c r="D288" s="1" t="s">
        <v>19</v>
      </c>
      <c r="E288" s="1" t="s">
        <v>17</v>
      </c>
      <c r="F288" s="1">
        <v>10</v>
      </c>
      <c r="G288" s="1">
        <f t="shared" si="8"/>
        <v>650</v>
      </c>
      <c r="H288" s="1">
        <f t="shared" si="9"/>
        <v>6500</v>
      </c>
    </row>
    <row r="289" spans="1:8" x14ac:dyDescent="0.4">
      <c r="A289" s="1">
        <v>286</v>
      </c>
      <c r="B289" s="3">
        <v>45944</v>
      </c>
      <c r="C289" s="1" t="s">
        <v>3</v>
      </c>
      <c r="D289" s="1" t="s">
        <v>21</v>
      </c>
      <c r="E289" s="1" t="s">
        <v>15</v>
      </c>
      <c r="F289" s="1">
        <v>5</v>
      </c>
      <c r="G289" s="1">
        <f t="shared" si="8"/>
        <v>65000</v>
      </c>
      <c r="H289" s="1">
        <f t="shared" si="9"/>
        <v>325000</v>
      </c>
    </row>
    <row r="290" spans="1:8" x14ac:dyDescent="0.4">
      <c r="A290" s="1">
        <v>287</v>
      </c>
      <c r="B290" s="3">
        <v>45945</v>
      </c>
      <c r="C290" s="1" t="s">
        <v>26</v>
      </c>
      <c r="D290" s="1" t="s">
        <v>21</v>
      </c>
      <c r="E290" s="1" t="s">
        <v>15</v>
      </c>
      <c r="F290" s="1">
        <v>10</v>
      </c>
      <c r="G290" s="1">
        <f t="shared" si="8"/>
        <v>65000</v>
      </c>
      <c r="H290" s="1">
        <f t="shared" si="9"/>
        <v>650000</v>
      </c>
    </row>
    <row r="291" spans="1:8" x14ac:dyDescent="0.4">
      <c r="A291" s="1">
        <v>288</v>
      </c>
      <c r="B291" s="3">
        <v>45946</v>
      </c>
      <c r="C291" s="1" t="s">
        <v>27</v>
      </c>
      <c r="D291" s="1" t="s">
        <v>24</v>
      </c>
      <c r="E291" s="1" t="s">
        <v>22</v>
      </c>
      <c r="F291" s="1">
        <v>30</v>
      </c>
      <c r="G291" s="1">
        <f t="shared" si="8"/>
        <v>400</v>
      </c>
      <c r="H291" s="1">
        <f t="shared" si="9"/>
        <v>12000</v>
      </c>
    </row>
    <row r="292" spans="1:8" x14ac:dyDescent="0.4">
      <c r="A292" s="1">
        <v>289</v>
      </c>
      <c r="B292" s="3">
        <v>45947</v>
      </c>
      <c r="C292" s="1" t="s">
        <v>28</v>
      </c>
      <c r="D292" s="1" t="s">
        <v>24</v>
      </c>
      <c r="E292" s="1" t="s">
        <v>15</v>
      </c>
      <c r="F292" s="1">
        <v>10</v>
      </c>
      <c r="G292" s="1">
        <f t="shared" si="8"/>
        <v>65000</v>
      </c>
      <c r="H292" s="1">
        <f t="shared" si="9"/>
        <v>650000</v>
      </c>
    </row>
    <row r="293" spans="1:8" x14ac:dyDescent="0.4">
      <c r="A293" s="1">
        <v>290</v>
      </c>
      <c r="B293" s="3">
        <v>45948</v>
      </c>
      <c r="C293" s="1" t="s">
        <v>29</v>
      </c>
      <c r="D293" s="1" t="s">
        <v>24</v>
      </c>
      <c r="E293" s="1" t="s">
        <v>17</v>
      </c>
      <c r="F293" s="1">
        <v>8</v>
      </c>
      <c r="G293" s="1">
        <f t="shared" si="8"/>
        <v>650</v>
      </c>
      <c r="H293" s="1">
        <f t="shared" si="9"/>
        <v>5200</v>
      </c>
    </row>
    <row r="294" spans="1:8" x14ac:dyDescent="0.4">
      <c r="A294" s="1">
        <v>291</v>
      </c>
      <c r="B294" s="3">
        <v>45949</v>
      </c>
      <c r="C294" s="1" t="s">
        <v>3</v>
      </c>
      <c r="D294" s="1" t="s">
        <v>13</v>
      </c>
      <c r="E294" s="1" t="s">
        <v>17</v>
      </c>
      <c r="F294" s="1">
        <v>25</v>
      </c>
      <c r="G294" s="1">
        <f t="shared" si="8"/>
        <v>650</v>
      </c>
      <c r="H294" s="1">
        <f t="shared" si="9"/>
        <v>16250</v>
      </c>
    </row>
    <row r="295" spans="1:8" x14ac:dyDescent="0.4">
      <c r="A295" s="1">
        <v>292</v>
      </c>
      <c r="B295" s="3">
        <v>45950</v>
      </c>
      <c r="C295" s="1" t="s">
        <v>30</v>
      </c>
      <c r="D295" s="1" t="s">
        <v>19</v>
      </c>
      <c r="E295" s="1" t="s">
        <v>22</v>
      </c>
      <c r="F295" s="1">
        <v>10</v>
      </c>
      <c r="G295" s="1">
        <f t="shared" si="8"/>
        <v>400</v>
      </c>
      <c r="H295" s="1">
        <f t="shared" si="9"/>
        <v>4000</v>
      </c>
    </row>
    <row r="296" spans="1:8" x14ac:dyDescent="0.4">
      <c r="A296" s="1">
        <v>293</v>
      </c>
      <c r="B296" s="3">
        <v>45951</v>
      </c>
      <c r="C296" s="1" t="s">
        <v>31</v>
      </c>
      <c r="D296" s="1" t="s">
        <v>19</v>
      </c>
      <c r="E296" s="1" t="s">
        <v>15</v>
      </c>
      <c r="F296" s="1">
        <v>40</v>
      </c>
      <c r="G296" s="1">
        <f t="shared" si="8"/>
        <v>65000</v>
      </c>
      <c r="H296" s="1">
        <f t="shared" si="9"/>
        <v>2600000</v>
      </c>
    </row>
    <row r="297" spans="1:8" x14ac:dyDescent="0.4">
      <c r="A297" s="1">
        <v>294</v>
      </c>
      <c r="B297" s="3">
        <v>45952</v>
      </c>
      <c r="C297" s="1" t="s">
        <v>1</v>
      </c>
      <c r="D297" s="1" t="s">
        <v>19</v>
      </c>
      <c r="E297" s="1" t="s">
        <v>22</v>
      </c>
      <c r="F297" s="1">
        <v>35</v>
      </c>
      <c r="G297" s="1">
        <f t="shared" si="8"/>
        <v>400</v>
      </c>
      <c r="H297" s="1">
        <f t="shared" si="9"/>
        <v>14000</v>
      </c>
    </row>
    <row r="298" spans="1:8" x14ac:dyDescent="0.4">
      <c r="A298" s="1">
        <v>295</v>
      </c>
      <c r="B298" s="3">
        <v>45953</v>
      </c>
      <c r="C298" s="1" t="s">
        <v>32</v>
      </c>
      <c r="D298" s="1" t="s">
        <v>13</v>
      </c>
      <c r="E298" s="1" t="s">
        <v>22</v>
      </c>
      <c r="F298" s="1">
        <v>35</v>
      </c>
      <c r="G298" s="1">
        <f t="shared" si="8"/>
        <v>400</v>
      </c>
      <c r="H298" s="1">
        <f t="shared" si="9"/>
        <v>14000</v>
      </c>
    </row>
    <row r="299" spans="1:8" x14ac:dyDescent="0.4">
      <c r="A299" s="1">
        <v>296</v>
      </c>
      <c r="B299" s="3">
        <v>45954</v>
      </c>
      <c r="C299" s="1" t="s">
        <v>33</v>
      </c>
      <c r="D299" s="1" t="s">
        <v>24</v>
      </c>
      <c r="E299" s="1" t="s">
        <v>22</v>
      </c>
      <c r="F299" s="1">
        <v>5</v>
      </c>
      <c r="G299" s="1">
        <f t="shared" si="8"/>
        <v>400</v>
      </c>
      <c r="H299" s="1">
        <f t="shared" si="9"/>
        <v>2000</v>
      </c>
    </row>
    <row r="300" spans="1:8" x14ac:dyDescent="0.4">
      <c r="A300" s="1">
        <v>297</v>
      </c>
      <c r="B300" s="3">
        <v>45955</v>
      </c>
      <c r="C300" s="1" t="s">
        <v>34</v>
      </c>
      <c r="D300" s="1" t="s">
        <v>24</v>
      </c>
      <c r="E300" s="1" t="s">
        <v>17</v>
      </c>
      <c r="F300" s="1">
        <v>30</v>
      </c>
      <c r="G300" s="1">
        <f t="shared" si="8"/>
        <v>650</v>
      </c>
      <c r="H300" s="1">
        <f t="shared" si="9"/>
        <v>19500</v>
      </c>
    </row>
    <row r="301" spans="1:8" x14ac:dyDescent="0.4">
      <c r="A301" s="1">
        <v>298</v>
      </c>
      <c r="B301" s="3">
        <v>45956</v>
      </c>
      <c r="C301" s="1" t="s">
        <v>0</v>
      </c>
      <c r="D301" s="1" t="s">
        <v>24</v>
      </c>
      <c r="E301" s="1" t="s">
        <v>17</v>
      </c>
      <c r="F301" s="1">
        <v>20</v>
      </c>
      <c r="G301" s="1">
        <f t="shared" si="8"/>
        <v>650</v>
      </c>
      <c r="H301" s="1">
        <f t="shared" si="9"/>
        <v>13000</v>
      </c>
    </row>
    <row r="302" spans="1:8" x14ac:dyDescent="0.4">
      <c r="A302" s="1">
        <v>299</v>
      </c>
      <c r="B302" s="3">
        <v>45957</v>
      </c>
      <c r="C302" s="1" t="s">
        <v>16</v>
      </c>
      <c r="D302" s="1" t="s">
        <v>13</v>
      </c>
      <c r="E302" s="1" t="s">
        <v>22</v>
      </c>
      <c r="F302" s="1">
        <v>10</v>
      </c>
      <c r="G302" s="1">
        <f t="shared" si="8"/>
        <v>400</v>
      </c>
      <c r="H302" s="1">
        <f t="shared" si="9"/>
        <v>4000</v>
      </c>
    </row>
    <row r="303" spans="1:8" x14ac:dyDescent="0.4">
      <c r="A303" s="1">
        <v>300</v>
      </c>
      <c r="B303" s="3">
        <v>45958</v>
      </c>
      <c r="C303" s="1" t="s">
        <v>18</v>
      </c>
      <c r="D303" s="1" t="s">
        <v>13</v>
      </c>
      <c r="E303" s="1" t="s">
        <v>22</v>
      </c>
      <c r="F303" s="1">
        <v>5</v>
      </c>
      <c r="G303" s="1">
        <f t="shared" si="8"/>
        <v>400</v>
      </c>
      <c r="H303" s="1">
        <f t="shared" si="9"/>
        <v>2000</v>
      </c>
    </row>
    <row r="304" spans="1:8" x14ac:dyDescent="0.4">
      <c r="A304" s="1">
        <v>301</v>
      </c>
      <c r="B304" s="3">
        <v>45959</v>
      </c>
      <c r="C304" s="1" t="s">
        <v>20</v>
      </c>
      <c r="D304" s="1" t="s">
        <v>13</v>
      </c>
      <c r="E304" s="1" t="s">
        <v>15</v>
      </c>
      <c r="F304" s="1">
        <v>20</v>
      </c>
      <c r="G304" s="1">
        <f t="shared" si="8"/>
        <v>65000</v>
      </c>
      <c r="H304" s="1">
        <f t="shared" si="9"/>
        <v>1300000</v>
      </c>
    </row>
    <row r="305" spans="1:8" x14ac:dyDescent="0.4">
      <c r="A305" s="1">
        <v>302</v>
      </c>
      <c r="B305" s="3">
        <v>45960</v>
      </c>
      <c r="C305" s="1" t="s">
        <v>2</v>
      </c>
      <c r="D305" s="1" t="s">
        <v>19</v>
      </c>
      <c r="E305" s="1" t="s">
        <v>17</v>
      </c>
      <c r="F305" s="1">
        <v>12</v>
      </c>
      <c r="G305" s="1">
        <f t="shared" si="8"/>
        <v>650</v>
      </c>
      <c r="H305" s="1">
        <f t="shared" si="9"/>
        <v>7800</v>
      </c>
    </row>
    <row r="306" spans="1:8" x14ac:dyDescent="0.4">
      <c r="A306" s="1">
        <v>303</v>
      </c>
      <c r="B306" s="3">
        <v>45961</v>
      </c>
      <c r="C306" s="1" t="s">
        <v>23</v>
      </c>
      <c r="D306" s="1" t="s">
        <v>21</v>
      </c>
      <c r="E306" s="1" t="s">
        <v>17</v>
      </c>
      <c r="F306" s="1">
        <v>8</v>
      </c>
      <c r="G306" s="1">
        <f t="shared" si="8"/>
        <v>650</v>
      </c>
      <c r="H306" s="1">
        <f t="shared" si="9"/>
        <v>5200</v>
      </c>
    </row>
    <row r="307" spans="1:8" x14ac:dyDescent="0.4">
      <c r="A307" s="1">
        <v>304</v>
      </c>
      <c r="B307" s="3">
        <v>45962</v>
      </c>
      <c r="C307" s="1" t="s">
        <v>25</v>
      </c>
      <c r="D307" s="1" t="s">
        <v>21</v>
      </c>
      <c r="E307" s="1" t="s">
        <v>15</v>
      </c>
      <c r="F307" s="1">
        <v>10</v>
      </c>
      <c r="G307" s="1">
        <f t="shared" si="8"/>
        <v>65000</v>
      </c>
      <c r="H307" s="1">
        <f t="shared" si="9"/>
        <v>650000</v>
      </c>
    </row>
    <row r="308" spans="1:8" x14ac:dyDescent="0.4">
      <c r="A308" s="1">
        <v>305</v>
      </c>
      <c r="B308" s="3">
        <v>45963</v>
      </c>
      <c r="C308" s="1" t="s">
        <v>26</v>
      </c>
      <c r="D308" s="1" t="s">
        <v>24</v>
      </c>
      <c r="E308" s="1" t="s">
        <v>15</v>
      </c>
      <c r="F308" s="1">
        <v>5</v>
      </c>
      <c r="G308" s="1">
        <f t="shared" si="8"/>
        <v>65000</v>
      </c>
      <c r="H308" s="1">
        <f t="shared" si="9"/>
        <v>325000</v>
      </c>
    </row>
    <row r="309" spans="1:8" x14ac:dyDescent="0.4">
      <c r="A309" s="1">
        <v>306</v>
      </c>
      <c r="B309" s="3">
        <v>45964</v>
      </c>
      <c r="C309" s="1" t="s">
        <v>27</v>
      </c>
      <c r="D309" s="1" t="s">
        <v>24</v>
      </c>
      <c r="E309" s="1" t="s">
        <v>22</v>
      </c>
      <c r="F309" s="1">
        <v>10</v>
      </c>
      <c r="G309" s="1">
        <f t="shared" si="8"/>
        <v>400</v>
      </c>
      <c r="H309" s="1">
        <f t="shared" si="9"/>
        <v>4000</v>
      </c>
    </row>
    <row r="310" spans="1:8" x14ac:dyDescent="0.4">
      <c r="A310" s="1">
        <v>307</v>
      </c>
      <c r="B310" s="3">
        <v>45965</v>
      </c>
      <c r="C310" s="1" t="s">
        <v>28</v>
      </c>
      <c r="D310" s="1" t="s">
        <v>24</v>
      </c>
      <c r="E310" s="1" t="s">
        <v>17</v>
      </c>
      <c r="F310" s="1">
        <v>30</v>
      </c>
      <c r="G310" s="1">
        <f t="shared" si="8"/>
        <v>650</v>
      </c>
      <c r="H310" s="1">
        <f t="shared" si="9"/>
        <v>19500</v>
      </c>
    </row>
    <row r="311" spans="1:8" x14ac:dyDescent="0.4">
      <c r="A311" s="1">
        <v>308</v>
      </c>
      <c r="B311" s="3">
        <v>45966</v>
      </c>
      <c r="C311" s="1" t="s">
        <v>29</v>
      </c>
      <c r="D311" s="1" t="s">
        <v>13</v>
      </c>
      <c r="E311" s="1" t="s">
        <v>17</v>
      </c>
      <c r="F311" s="1">
        <v>10</v>
      </c>
      <c r="G311" s="1">
        <f t="shared" si="8"/>
        <v>650</v>
      </c>
      <c r="H311" s="1">
        <f t="shared" si="9"/>
        <v>6500</v>
      </c>
    </row>
    <row r="312" spans="1:8" x14ac:dyDescent="0.4">
      <c r="A312" s="1">
        <v>309</v>
      </c>
      <c r="B312" s="3">
        <v>45967</v>
      </c>
      <c r="C312" s="1" t="s">
        <v>3</v>
      </c>
      <c r="D312" s="1" t="s">
        <v>19</v>
      </c>
      <c r="E312" s="1" t="s">
        <v>22</v>
      </c>
      <c r="F312" s="1">
        <v>8</v>
      </c>
      <c r="G312" s="1">
        <f t="shared" si="8"/>
        <v>400</v>
      </c>
      <c r="H312" s="1">
        <f t="shared" si="9"/>
        <v>3200</v>
      </c>
    </row>
    <row r="313" spans="1:8" x14ac:dyDescent="0.4">
      <c r="A313" s="1">
        <v>310</v>
      </c>
      <c r="B313" s="3">
        <v>45968</v>
      </c>
      <c r="C313" s="1" t="s">
        <v>30</v>
      </c>
      <c r="D313" s="1" t="s">
        <v>19</v>
      </c>
      <c r="E313" s="1" t="s">
        <v>22</v>
      </c>
      <c r="F313" s="1">
        <v>25</v>
      </c>
      <c r="G313" s="1">
        <f t="shared" si="8"/>
        <v>400</v>
      </c>
      <c r="H313" s="1">
        <f t="shared" si="9"/>
        <v>10000</v>
      </c>
    </row>
    <row r="314" spans="1:8" x14ac:dyDescent="0.4">
      <c r="A314" s="1">
        <v>311</v>
      </c>
      <c r="B314" s="3">
        <v>45969</v>
      </c>
      <c r="C314" s="1" t="s">
        <v>30</v>
      </c>
      <c r="D314" s="1" t="s">
        <v>19</v>
      </c>
      <c r="E314" s="1" t="s">
        <v>15</v>
      </c>
      <c r="F314" s="1">
        <v>10</v>
      </c>
      <c r="G314" s="1">
        <f t="shared" si="8"/>
        <v>65000</v>
      </c>
      <c r="H314" s="1">
        <f t="shared" si="9"/>
        <v>650000</v>
      </c>
    </row>
    <row r="315" spans="1:8" x14ac:dyDescent="0.4">
      <c r="A315" s="1">
        <v>312</v>
      </c>
      <c r="B315" s="3">
        <v>45970</v>
      </c>
      <c r="C315" s="1" t="s">
        <v>31</v>
      </c>
      <c r="D315" s="1" t="s">
        <v>13</v>
      </c>
      <c r="E315" s="1" t="s">
        <v>17</v>
      </c>
      <c r="F315" s="1">
        <v>40</v>
      </c>
      <c r="G315" s="1">
        <f t="shared" si="8"/>
        <v>650</v>
      </c>
      <c r="H315" s="1">
        <f t="shared" si="9"/>
        <v>26000</v>
      </c>
    </row>
    <row r="316" spans="1:8" x14ac:dyDescent="0.4">
      <c r="A316" s="1">
        <v>313</v>
      </c>
      <c r="B316" s="3">
        <v>45971</v>
      </c>
      <c r="C316" s="1" t="s">
        <v>1</v>
      </c>
      <c r="D316" s="1" t="s">
        <v>24</v>
      </c>
      <c r="E316" s="1" t="s">
        <v>17</v>
      </c>
      <c r="F316" s="1">
        <v>35</v>
      </c>
      <c r="G316" s="1">
        <f t="shared" si="8"/>
        <v>650</v>
      </c>
      <c r="H316" s="1">
        <f t="shared" si="9"/>
        <v>22750</v>
      </c>
    </row>
    <row r="317" spans="1:8" x14ac:dyDescent="0.4">
      <c r="A317" s="1">
        <v>314</v>
      </c>
      <c r="B317" s="3">
        <v>45972</v>
      </c>
      <c r="C317" s="1" t="s">
        <v>32</v>
      </c>
      <c r="D317" s="1" t="s">
        <v>24</v>
      </c>
      <c r="E317" s="1" t="s">
        <v>15</v>
      </c>
      <c r="F317" s="1">
        <v>5</v>
      </c>
      <c r="G317" s="1">
        <f t="shared" si="8"/>
        <v>65000</v>
      </c>
      <c r="H317" s="1">
        <f t="shared" si="9"/>
        <v>325000</v>
      </c>
    </row>
    <row r="318" spans="1:8" x14ac:dyDescent="0.4">
      <c r="A318" s="1">
        <v>315</v>
      </c>
      <c r="B318" s="3">
        <v>45973</v>
      </c>
      <c r="C318" s="1" t="s">
        <v>33</v>
      </c>
      <c r="D318" s="1" t="s">
        <v>24</v>
      </c>
      <c r="E318" s="1" t="s">
        <v>15</v>
      </c>
      <c r="F318" s="1">
        <v>30</v>
      </c>
      <c r="G318" s="1">
        <f t="shared" si="8"/>
        <v>65000</v>
      </c>
      <c r="H318" s="1">
        <f t="shared" si="9"/>
        <v>1950000</v>
      </c>
    </row>
    <row r="319" spans="1:8" x14ac:dyDescent="0.4">
      <c r="A319" s="1">
        <v>316</v>
      </c>
      <c r="B319" s="3">
        <v>45974</v>
      </c>
      <c r="C319" s="1" t="s">
        <v>34</v>
      </c>
      <c r="D319" s="1" t="s">
        <v>13</v>
      </c>
      <c r="E319" s="1" t="s">
        <v>22</v>
      </c>
      <c r="F319" s="1">
        <v>20</v>
      </c>
      <c r="G319" s="1">
        <f t="shared" si="8"/>
        <v>400</v>
      </c>
      <c r="H319" s="1">
        <f t="shared" si="9"/>
        <v>8000</v>
      </c>
    </row>
    <row r="320" spans="1:8" x14ac:dyDescent="0.4">
      <c r="A320" s="1">
        <v>317</v>
      </c>
      <c r="B320" s="3">
        <v>45975</v>
      </c>
      <c r="C320" s="1" t="s">
        <v>0</v>
      </c>
      <c r="D320" s="1" t="s">
        <v>13</v>
      </c>
      <c r="E320" s="1" t="s">
        <v>17</v>
      </c>
      <c r="F320" s="1">
        <v>10</v>
      </c>
      <c r="G320" s="1">
        <f t="shared" si="8"/>
        <v>650</v>
      </c>
      <c r="H320" s="1">
        <f t="shared" si="9"/>
        <v>6500</v>
      </c>
    </row>
    <row r="321" spans="1:8" x14ac:dyDescent="0.4">
      <c r="A321" s="1">
        <v>318</v>
      </c>
      <c r="B321" s="3">
        <v>45976</v>
      </c>
      <c r="C321" s="1" t="s">
        <v>16</v>
      </c>
      <c r="D321" s="1" t="s">
        <v>13</v>
      </c>
      <c r="E321" s="1" t="s">
        <v>17</v>
      </c>
      <c r="F321" s="1">
        <v>5</v>
      </c>
      <c r="G321" s="1">
        <f t="shared" si="8"/>
        <v>650</v>
      </c>
      <c r="H321" s="1">
        <f t="shared" si="9"/>
        <v>3250</v>
      </c>
    </row>
    <row r="322" spans="1:8" x14ac:dyDescent="0.4">
      <c r="A322" s="1">
        <v>319</v>
      </c>
      <c r="B322" s="3">
        <v>45977</v>
      </c>
      <c r="C322" s="1" t="s">
        <v>18</v>
      </c>
      <c r="D322" s="1" t="s">
        <v>19</v>
      </c>
      <c r="E322" s="1" t="s">
        <v>22</v>
      </c>
      <c r="F322" s="1">
        <v>20</v>
      </c>
      <c r="G322" s="1">
        <f t="shared" si="8"/>
        <v>400</v>
      </c>
      <c r="H322" s="1">
        <f t="shared" si="9"/>
        <v>8000</v>
      </c>
    </row>
    <row r="323" spans="1:8" x14ac:dyDescent="0.4">
      <c r="A323" s="1">
        <v>320</v>
      </c>
      <c r="B323" s="3">
        <v>45978</v>
      </c>
      <c r="C323" s="1" t="s">
        <v>20</v>
      </c>
      <c r="D323" s="1" t="s">
        <v>21</v>
      </c>
      <c r="E323" s="1" t="s">
        <v>22</v>
      </c>
      <c r="F323" s="1">
        <v>12</v>
      </c>
      <c r="G323" s="1">
        <f t="shared" si="8"/>
        <v>400</v>
      </c>
      <c r="H323" s="1">
        <f t="shared" si="9"/>
        <v>4800</v>
      </c>
    </row>
    <row r="324" spans="1:8" x14ac:dyDescent="0.4">
      <c r="A324" s="1">
        <v>321</v>
      </c>
      <c r="B324" s="3">
        <v>45979</v>
      </c>
      <c r="C324" s="1" t="s">
        <v>2</v>
      </c>
      <c r="D324" s="1" t="s">
        <v>21</v>
      </c>
      <c r="E324" s="1" t="s">
        <v>15</v>
      </c>
      <c r="F324" s="1">
        <v>8</v>
      </c>
      <c r="G324" s="1">
        <f t="shared" si="8"/>
        <v>65000</v>
      </c>
      <c r="H324" s="1">
        <f t="shared" si="9"/>
        <v>520000</v>
      </c>
    </row>
    <row r="325" spans="1:8" x14ac:dyDescent="0.4">
      <c r="A325" s="1">
        <v>322</v>
      </c>
      <c r="B325" s="3">
        <v>45980</v>
      </c>
      <c r="C325" s="1" t="s">
        <v>23</v>
      </c>
      <c r="D325" s="1" t="s">
        <v>24</v>
      </c>
      <c r="E325" s="1" t="s">
        <v>17</v>
      </c>
      <c r="F325" s="1">
        <v>10</v>
      </c>
      <c r="G325" s="1">
        <f t="shared" ref="G325:G355" si="10">IF(E325="laptop", 65000, IF(E325="keyboard", 650, IF(E325="mouse", 400, "")))</f>
        <v>650</v>
      </c>
      <c r="H325" s="1">
        <f t="shared" ref="H325:H355" si="11">G325*F325</f>
        <v>6500</v>
      </c>
    </row>
    <row r="326" spans="1:8" x14ac:dyDescent="0.4">
      <c r="A326" s="1">
        <v>323</v>
      </c>
      <c r="B326" s="3">
        <v>45981</v>
      </c>
      <c r="C326" s="1" t="s">
        <v>25</v>
      </c>
      <c r="D326" s="1" t="s">
        <v>24</v>
      </c>
      <c r="E326" s="1" t="s">
        <v>17</v>
      </c>
      <c r="F326" s="1">
        <v>5</v>
      </c>
      <c r="G326" s="1">
        <f t="shared" si="10"/>
        <v>650</v>
      </c>
      <c r="H326" s="1">
        <f t="shared" si="11"/>
        <v>3250</v>
      </c>
    </row>
    <row r="327" spans="1:8" x14ac:dyDescent="0.4">
      <c r="A327" s="1">
        <v>324</v>
      </c>
      <c r="B327" s="3">
        <v>45982</v>
      </c>
      <c r="C327" s="1" t="s">
        <v>26</v>
      </c>
      <c r="D327" s="1" t="s">
        <v>24</v>
      </c>
      <c r="E327" s="1" t="s">
        <v>15</v>
      </c>
      <c r="F327" s="1">
        <v>10</v>
      </c>
      <c r="G327" s="1">
        <f t="shared" si="10"/>
        <v>65000</v>
      </c>
      <c r="H327" s="1">
        <f t="shared" si="11"/>
        <v>650000</v>
      </c>
    </row>
    <row r="328" spans="1:8" x14ac:dyDescent="0.4">
      <c r="A328" s="1">
        <v>325</v>
      </c>
      <c r="B328" s="3">
        <v>45983</v>
      </c>
      <c r="C328" s="1" t="s">
        <v>27</v>
      </c>
      <c r="D328" s="1" t="s">
        <v>13</v>
      </c>
      <c r="E328" s="1" t="s">
        <v>15</v>
      </c>
      <c r="F328" s="1">
        <v>30</v>
      </c>
      <c r="G328" s="1">
        <f t="shared" si="10"/>
        <v>65000</v>
      </c>
      <c r="H328" s="1">
        <f t="shared" si="11"/>
        <v>1950000</v>
      </c>
    </row>
    <row r="329" spans="1:8" x14ac:dyDescent="0.4">
      <c r="A329" s="1">
        <v>326</v>
      </c>
      <c r="B329" s="3">
        <v>45984</v>
      </c>
      <c r="C329" s="1" t="s">
        <v>28</v>
      </c>
      <c r="D329" s="1" t="s">
        <v>19</v>
      </c>
      <c r="E329" s="1" t="s">
        <v>22</v>
      </c>
      <c r="F329" s="1">
        <v>10</v>
      </c>
      <c r="G329" s="1">
        <f t="shared" si="10"/>
        <v>400</v>
      </c>
      <c r="H329" s="1">
        <f t="shared" si="11"/>
        <v>4000</v>
      </c>
    </row>
    <row r="330" spans="1:8" x14ac:dyDescent="0.4">
      <c r="A330" s="1">
        <v>327</v>
      </c>
      <c r="B330" s="3">
        <v>45985</v>
      </c>
      <c r="C330" s="1" t="s">
        <v>29</v>
      </c>
      <c r="D330" s="1" t="s">
        <v>19</v>
      </c>
      <c r="E330" s="1" t="s">
        <v>17</v>
      </c>
      <c r="F330" s="1">
        <v>8</v>
      </c>
      <c r="G330" s="1">
        <f t="shared" si="10"/>
        <v>650</v>
      </c>
      <c r="H330" s="1">
        <f t="shared" si="11"/>
        <v>5200</v>
      </c>
    </row>
    <row r="331" spans="1:8" x14ac:dyDescent="0.4">
      <c r="A331" s="1">
        <v>328</v>
      </c>
      <c r="B331" s="3">
        <v>45986</v>
      </c>
      <c r="C331" s="1" t="s">
        <v>29</v>
      </c>
      <c r="D331" s="1" t="s">
        <v>19</v>
      </c>
      <c r="E331" s="1" t="s">
        <v>17</v>
      </c>
      <c r="F331" s="1">
        <v>25</v>
      </c>
      <c r="G331" s="1">
        <f t="shared" si="10"/>
        <v>650</v>
      </c>
      <c r="H331" s="1">
        <f t="shared" si="11"/>
        <v>16250</v>
      </c>
    </row>
    <row r="332" spans="1:8" x14ac:dyDescent="0.4">
      <c r="A332" s="1">
        <v>329</v>
      </c>
      <c r="B332" s="3">
        <v>45987</v>
      </c>
      <c r="C332" s="1" t="s">
        <v>3</v>
      </c>
      <c r="D332" s="1" t="s">
        <v>13</v>
      </c>
      <c r="E332" s="1" t="s">
        <v>22</v>
      </c>
      <c r="F332" s="1">
        <v>10</v>
      </c>
      <c r="G332" s="1">
        <f t="shared" si="10"/>
        <v>400</v>
      </c>
      <c r="H332" s="1">
        <f t="shared" si="11"/>
        <v>4000</v>
      </c>
    </row>
    <row r="333" spans="1:8" x14ac:dyDescent="0.4">
      <c r="A333" s="1">
        <v>330</v>
      </c>
      <c r="B333" s="3">
        <v>45988</v>
      </c>
      <c r="C333" s="1" t="s">
        <v>30</v>
      </c>
      <c r="D333" s="1" t="s">
        <v>24</v>
      </c>
      <c r="E333" s="1" t="s">
        <v>22</v>
      </c>
      <c r="F333" s="1">
        <v>40</v>
      </c>
      <c r="G333" s="1">
        <f t="shared" si="10"/>
        <v>400</v>
      </c>
      <c r="H333" s="1">
        <f t="shared" si="11"/>
        <v>16000</v>
      </c>
    </row>
    <row r="334" spans="1:8" x14ac:dyDescent="0.4">
      <c r="A334" s="1">
        <v>331</v>
      </c>
      <c r="B334" s="3">
        <v>45989</v>
      </c>
      <c r="C334" s="1" t="s">
        <v>30</v>
      </c>
      <c r="D334" s="1" t="s">
        <v>24</v>
      </c>
      <c r="E334" s="1" t="s">
        <v>15</v>
      </c>
      <c r="F334" s="1">
        <v>35</v>
      </c>
      <c r="G334" s="1">
        <f t="shared" si="10"/>
        <v>65000</v>
      </c>
      <c r="H334" s="1">
        <f t="shared" si="11"/>
        <v>2275000</v>
      </c>
    </row>
    <row r="335" spans="1:8" x14ac:dyDescent="0.4">
      <c r="A335" s="1">
        <v>332</v>
      </c>
      <c r="B335" s="3">
        <v>45990</v>
      </c>
      <c r="C335" s="1" t="s">
        <v>31</v>
      </c>
      <c r="D335" s="1" t="s">
        <v>24</v>
      </c>
      <c r="E335" s="1" t="s">
        <v>17</v>
      </c>
      <c r="F335" s="1">
        <v>35</v>
      </c>
      <c r="G335" s="1">
        <f t="shared" si="10"/>
        <v>650</v>
      </c>
      <c r="H335" s="1">
        <f t="shared" si="11"/>
        <v>22750</v>
      </c>
    </row>
    <row r="336" spans="1:8" x14ac:dyDescent="0.4">
      <c r="A336" s="1">
        <v>333</v>
      </c>
      <c r="B336" s="3">
        <v>45991</v>
      </c>
      <c r="C336" s="1" t="s">
        <v>1</v>
      </c>
      <c r="D336" s="1" t="s">
        <v>13</v>
      </c>
      <c r="E336" s="1" t="s">
        <v>17</v>
      </c>
      <c r="F336" s="1">
        <v>5</v>
      </c>
      <c r="G336" s="1">
        <f t="shared" si="10"/>
        <v>650</v>
      </c>
      <c r="H336" s="1">
        <f t="shared" si="11"/>
        <v>3250</v>
      </c>
    </row>
    <row r="337" spans="1:8" x14ac:dyDescent="0.4">
      <c r="A337" s="1">
        <v>334</v>
      </c>
      <c r="B337" s="3">
        <v>45992</v>
      </c>
      <c r="C337" s="1" t="s">
        <v>32</v>
      </c>
      <c r="D337" s="1" t="s">
        <v>13</v>
      </c>
      <c r="E337" s="1" t="s">
        <v>15</v>
      </c>
      <c r="F337" s="1">
        <v>30</v>
      </c>
      <c r="G337" s="1">
        <f t="shared" si="10"/>
        <v>65000</v>
      </c>
      <c r="H337" s="1">
        <f t="shared" si="11"/>
        <v>1950000</v>
      </c>
    </row>
    <row r="338" spans="1:8" x14ac:dyDescent="0.4">
      <c r="A338" s="1">
        <v>335</v>
      </c>
      <c r="B338" s="3">
        <v>45993</v>
      </c>
      <c r="C338" s="1" t="s">
        <v>33</v>
      </c>
      <c r="D338" s="1" t="s">
        <v>13</v>
      </c>
      <c r="E338" s="1" t="s">
        <v>15</v>
      </c>
      <c r="F338" s="1">
        <v>20</v>
      </c>
      <c r="G338" s="1">
        <f t="shared" si="10"/>
        <v>65000</v>
      </c>
      <c r="H338" s="1">
        <f t="shared" si="11"/>
        <v>1300000</v>
      </c>
    </row>
    <row r="339" spans="1:8" x14ac:dyDescent="0.4">
      <c r="A339" s="1">
        <v>336</v>
      </c>
      <c r="B339" s="3">
        <v>45994</v>
      </c>
      <c r="C339" s="1" t="s">
        <v>34</v>
      </c>
      <c r="D339" s="1" t="s">
        <v>19</v>
      </c>
      <c r="E339" s="1" t="s">
        <v>22</v>
      </c>
      <c r="F339" s="1">
        <v>10</v>
      </c>
      <c r="G339" s="1">
        <f t="shared" si="10"/>
        <v>400</v>
      </c>
      <c r="H339" s="1">
        <f t="shared" si="11"/>
        <v>4000</v>
      </c>
    </row>
    <row r="340" spans="1:8" x14ac:dyDescent="0.4">
      <c r="A340" s="1">
        <v>337</v>
      </c>
      <c r="B340" s="3">
        <v>45995</v>
      </c>
      <c r="C340" s="1" t="s">
        <v>0</v>
      </c>
      <c r="D340" s="1" t="s">
        <v>21</v>
      </c>
      <c r="E340" s="1" t="s">
        <v>15</v>
      </c>
      <c r="F340" s="1">
        <v>25</v>
      </c>
      <c r="G340" s="1">
        <f t="shared" si="10"/>
        <v>65000</v>
      </c>
      <c r="H340" s="1">
        <f t="shared" si="11"/>
        <v>1625000</v>
      </c>
    </row>
    <row r="341" spans="1:8" x14ac:dyDescent="0.4">
      <c r="A341" s="1">
        <v>338</v>
      </c>
      <c r="B341" s="3">
        <v>45996</v>
      </c>
      <c r="C341" s="1" t="s">
        <v>16</v>
      </c>
      <c r="D341" s="1" t="s">
        <v>21</v>
      </c>
      <c r="E341" s="1" t="s">
        <v>17</v>
      </c>
      <c r="F341" s="1">
        <v>20</v>
      </c>
      <c r="G341" s="1">
        <f t="shared" si="10"/>
        <v>650</v>
      </c>
      <c r="H341" s="1">
        <f t="shared" si="11"/>
        <v>13000</v>
      </c>
    </row>
    <row r="342" spans="1:8" x14ac:dyDescent="0.4">
      <c r="A342" s="1">
        <v>339</v>
      </c>
      <c r="B342" s="3">
        <v>45997</v>
      </c>
      <c r="C342" s="1" t="s">
        <v>18</v>
      </c>
      <c r="D342" s="1" t="s">
        <v>24</v>
      </c>
      <c r="E342" s="1" t="s">
        <v>17</v>
      </c>
      <c r="F342" s="1">
        <v>12</v>
      </c>
      <c r="G342" s="1">
        <f t="shared" si="10"/>
        <v>650</v>
      </c>
      <c r="H342" s="1">
        <f t="shared" si="11"/>
        <v>7800</v>
      </c>
    </row>
    <row r="343" spans="1:8" x14ac:dyDescent="0.4">
      <c r="A343" s="1">
        <v>340</v>
      </c>
      <c r="B343" s="3">
        <v>45998</v>
      </c>
      <c r="C343" s="1" t="s">
        <v>20</v>
      </c>
      <c r="D343" s="1" t="s">
        <v>24</v>
      </c>
      <c r="E343" s="1" t="s">
        <v>22</v>
      </c>
      <c r="F343" s="1">
        <v>8</v>
      </c>
      <c r="G343" s="1">
        <f t="shared" si="10"/>
        <v>400</v>
      </c>
      <c r="H343" s="1">
        <f t="shared" si="11"/>
        <v>3200</v>
      </c>
    </row>
    <row r="344" spans="1:8" x14ac:dyDescent="0.4">
      <c r="A344" s="1">
        <v>341</v>
      </c>
      <c r="B344" s="3">
        <v>45999</v>
      </c>
      <c r="C344" s="1" t="s">
        <v>2</v>
      </c>
      <c r="D344" s="1" t="s">
        <v>24</v>
      </c>
      <c r="E344" s="1" t="s">
        <v>15</v>
      </c>
      <c r="F344" s="1">
        <v>10</v>
      </c>
      <c r="G344" s="1">
        <f t="shared" si="10"/>
        <v>65000</v>
      </c>
      <c r="H344" s="1">
        <f t="shared" si="11"/>
        <v>650000</v>
      </c>
    </row>
    <row r="345" spans="1:8" x14ac:dyDescent="0.4">
      <c r="A345" s="1">
        <v>342</v>
      </c>
      <c r="B345" s="3">
        <v>46000</v>
      </c>
      <c r="C345" s="1" t="s">
        <v>23</v>
      </c>
      <c r="D345" s="1" t="s">
        <v>13</v>
      </c>
      <c r="E345" s="1" t="s">
        <v>22</v>
      </c>
      <c r="F345" s="1">
        <v>5</v>
      </c>
      <c r="G345" s="1">
        <f t="shared" si="10"/>
        <v>400</v>
      </c>
      <c r="H345" s="1">
        <f t="shared" si="11"/>
        <v>2000</v>
      </c>
    </row>
    <row r="346" spans="1:8" x14ac:dyDescent="0.4">
      <c r="A346" s="1">
        <v>343</v>
      </c>
      <c r="B346" s="3">
        <v>46001</v>
      </c>
      <c r="C346" s="1" t="s">
        <v>25</v>
      </c>
      <c r="D346" s="1" t="s">
        <v>19</v>
      </c>
      <c r="E346" s="1" t="s">
        <v>22</v>
      </c>
      <c r="F346" s="1">
        <v>10</v>
      </c>
      <c r="G346" s="1">
        <f t="shared" si="10"/>
        <v>400</v>
      </c>
      <c r="H346" s="1">
        <f t="shared" si="11"/>
        <v>4000</v>
      </c>
    </row>
    <row r="347" spans="1:8" x14ac:dyDescent="0.4">
      <c r="A347" s="1">
        <v>344</v>
      </c>
      <c r="B347" s="3">
        <v>46002</v>
      </c>
      <c r="C347" s="1" t="s">
        <v>26</v>
      </c>
      <c r="D347" s="1" t="s">
        <v>19</v>
      </c>
      <c r="E347" s="1" t="s">
        <v>22</v>
      </c>
      <c r="F347" s="1">
        <v>30</v>
      </c>
      <c r="G347" s="1">
        <f t="shared" si="10"/>
        <v>400</v>
      </c>
      <c r="H347" s="1">
        <f t="shared" si="11"/>
        <v>12000</v>
      </c>
    </row>
    <row r="348" spans="1:8" x14ac:dyDescent="0.4">
      <c r="A348" s="1">
        <v>345</v>
      </c>
      <c r="B348" s="3">
        <v>46003</v>
      </c>
      <c r="C348" s="1" t="s">
        <v>27</v>
      </c>
      <c r="D348" s="1" t="s">
        <v>19</v>
      </c>
      <c r="E348" s="1" t="s">
        <v>17</v>
      </c>
      <c r="F348" s="1">
        <v>10</v>
      </c>
      <c r="G348" s="1">
        <f t="shared" si="10"/>
        <v>650</v>
      </c>
      <c r="H348" s="1">
        <f t="shared" si="11"/>
        <v>6500</v>
      </c>
    </row>
    <row r="349" spans="1:8" x14ac:dyDescent="0.4">
      <c r="A349" s="1">
        <v>346</v>
      </c>
      <c r="B349" s="3">
        <v>46004</v>
      </c>
      <c r="C349" s="1" t="s">
        <v>28</v>
      </c>
      <c r="D349" s="1" t="s">
        <v>24</v>
      </c>
      <c r="E349" s="1" t="s">
        <v>17</v>
      </c>
      <c r="F349" s="1">
        <v>8</v>
      </c>
      <c r="G349" s="1">
        <f t="shared" si="10"/>
        <v>650</v>
      </c>
      <c r="H349" s="1">
        <f t="shared" si="11"/>
        <v>5200</v>
      </c>
    </row>
    <row r="350" spans="1:8" x14ac:dyDescent="0.4">
      <c r="A350" s="1">
        <v>347</v>
      </c>
      <c r="B350" s="3">
        <v>46005</v>
      </c>
      <c r="C350" s="1" t="s">
        <v>29</v>
      </c>
      <c r="D350" s="1" t="s">
        <v>13</v>
      </c>
      <c r="E350" s="1" t="s">
        <v>22</v>
      </c>
      <c r="F350" s="1">
        <v>25</v>
      </c>
      <c r="G350" s="1">
        <f t="shared" si="10"/>
        <v>400</v>
      </c>
      <c r="H350" s="1">
        <f t="shared" si="11"/>
        <v>10000</v>
      </c>
    </row>
    <row r="351" spans="1:8" x14ac:dyDescent="0.4">
      <c r="A351" s="1">
        <v>348</v>
      </c>
      <c r="B351" s="3">
        <v>46006</v>
      </c>
      <c r="C351" s="1" t="s">
        <v>29</v>
      </c>
      <c r="D351" s="1" t="s">
        <v>19</v>
      </c>
      <c r="E351" s="1" t="s">
        <v>22</v>
      </c>
      <c r="F351" s="1">
        <v>10</v>
      </c>
      <c r="G351" s="1">
        <f t="shared" si="10"/>
        <v>400</v>
      </c>
      <c r="H351" s="1">
        <f t="shared" si="11"/>
        <v>4000</v>
      </c>
    </row>
    <row r="352" spans="1:8" x14ac:dyDescent="0.4">
      <c r="A352" s="1">
        <v>349</v>
      </c>
      <c r="B352" s="3">
        <v>46007</v>
      </c>
      <c r="C352" s="1" t="s">
        <v>3</v>
      </c>
      <c r="D352" s="1" t="s">
        <v>19</v>
      </c>
      <c r="E352" s="1" t="s">
        <v>15</v>
      </c>
      <c r="F352" s="1">
        <v>40</v>
      </c>
      <c r="G352" s="1">
        <f t="shared" si="10"/>
        <v>65000</v>
      </c>
      <c r="H352" s="1">
        <f t="shared" si="11"/>
        <v>2600000</v>
      </c>
    </row>
    <row r="353" spans="1:8" x14ac:dyDescent="0.4">
      <c r="A353" s="1">
        <v>350</v>
      </c>
      <c r="B353" s="3">
        <v>46008</v>
      </c>
      <c r="C353" s="1" t="s">
        <v>26</v>
      </c>
      <c r="D353" s="1" t="s">
        <v>19</v>
      </c>
      <c r="E353" s="1" t="s">
        <v>17</v>
      </c>
      <c r="F353" s="1">
        <v>35</v>
      </c>
      <c r="G353" s="1">
        <f t="shared" si="10"/>
        <v>650</v>
      </c>
      <c r="H353" s="1">
        <f t="shared" si="11"/>
        <v>22750</v>
      </c>
    </row>
    <row r="354" spans="1:8" x14ac:dyDescent="0.4">
      <c r="A354" s="1">
        <v>351</v>
      </c>
      <c r="B354" s="3">
        <v>46009</v>
      </c>
      <c r="C354" s="1" t="s">
        <v>27</v>
      </c>
      <c r="D354" s="1" t="s">
        <v>24</v>
      </c>
      <c r="E354" s="1" t="s">
        <v>17</v>
      </c>
      <c r="F354" s="1">
        <v>22</v>
      </c>
      <c r="G354" s="1">
        <f t="shared" si="10"/>
        <v>650</v>
      </c>
      <c r="H354" s="1">
        <f t="shared" si="11"/>
        <v>14300</v>
      </c>
    </row>
    <row r="355" spans="1:8" x14ac:dyDescent="0.4">
      <c r="A355" s="1">
        <v>352</v>
      </c>
      <c r="B355" s="3">
        <v>46010</v>
      </c>
      <c r="C355" s="1" t="s">
        <v>28</v>
      </c>
      <c r="D355" s="1" t="s">
        <v>13</v>
      </c>
      <c r="E355" s="1" t="s">
        <v>15</v>
      </c>
      <c r="F355" s="1">
        <v>30</v>
      </c>
      <c r="G355" s="1">
        <f t="shared" si="10"/>
        <v>65000</v>
      </c>
      <c r="H355" s="1">
        <f t="shared" si="11"/>
        <v>1950000</v>
      </c>
    </row>
    <row r="357" spans="1:8" x14ac:dyDescent="0.4">
      <c r="E357" s="5"/>
      <c r="H357" s="5"/>
    </row>
  </sheetData>
  <mergeCells count="1">
    <mergeCell ref="A2:H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16EF-D0B2-48A1-88D0-63C3D7D66F86}">
  <sheetPr>
    <tabColor rgb="FF00B0F0"/>
  </sheetPr>
  <dimension ref="A3:E52"/>
  <sheetViews>
    <sheetView zoomScale="52" zoomScaleNormal="100" workbookViewId="0">
      <selection activeCell="H22" sqref="H22"/>
    </sheetView>
  </sheetViews>
  <sheetFormatPr defaultRowHeight="21" x14ac:dyDescent="0.4"/>
  <cols>
    <col min="1" max="1" width="18.85546875" bestFit="1" customWidth="1"/>
    <col min="2" max="2" width="9.92578125" bestFit="1" customWidth="1"/>
    <col min="3" max="18" width="19.5703125" bestFit="1" customWidth="1"/>
    <col min="19" max="19" width="10.140625" bestFit="1" customWidth="1"/>
  </cols>
  <sheetData>
    <row r="3" spans="1:2" x14ac:dyDescent="0.4">
      <c r="A3" s="6" t="s">
        <v>5</v>
      </c>
      <c r="B3" s="1" t="s">
        <v>35</v>
      </c>
    </row>
    <row r="4" spans="1:2" x14ac:dyDescent="0.4">
      <c r="A4" s="1" t="s">
        <v>36</v>
      </c>
      <c r="B4" s="1">
        <v>7678100</v>
      </c>
    </row>
    <row r="5" spans="1:2" x14ac:dyDescent="0.4">
      <c r="A5" s="1" t="s">
        <v>37</v>
      </c>
      <c r="B5" s="1">
        <v>10457850</v>
      </c>
    </row>
    <row r="6" spans="1:2" x14ac:dyDescent="0.4">
      <c r="A6" s="1" t="s">
        <v>38</v>
      </c>
      <c r="B6" s="1">
        <v>10581800</v>
      </c>
    </row>
    <row r="7" spans="1:2" x14ac:dyDescent="0.4">
      <c r="A7" s="1" t="s">
        <v>39</v>
      </c>
      <c r="B7" s="1">
        <v>12198450</v>
      </c>
    </row>
    <row r="8" spans="1:2" x14ac:dyDescent="0.4">
      <c r="A8" s="1" t="s">
        <v>40</v>
      </c>
      <c r="B8" s="1">
        <v>11455700</v>
      </c>
    </row>
    <row r="9" spans="1:2" x14ac:dyDescent="0.4">
      <c r="A9" s="1" t="s">
        <v>41</v>
      </c>
      <c r="B9" s="1">
        <v>8817200</v>
      </c>
    </row>
    <row r="10" spans="1:2" x14ac:dyDescent="0.4">
      <c r="A10" s="1" t="s">
        <v>42</v>
      </c>
      <c r="B10" s="1">
        <v>8919600</v>
      </c>
    </row>
    <row r="11" spans="1:2" x14ac:dyDescent="0.4">
      <c r="A11" s="1" t="s">
        <v>43</v>
      </c>
      <c r="B11" s="1">
        <v>13379450</v>
      </c>
    </row>
    <row r="12" spans="1:2" x14ac:dyDescent="0.4">
      <c r="A12" s="1" t="s">
        <v>44</v>
      </c>
      <c r="B12" s="1">
        <v>8363750</v>
      </c>
    </row>
    <row r="13" spans="1:2" x14ac:dyDescent="0.4">
      <c r="A13" s="1" t="s">
        <v>45</v>
      </c>
      <c r="B13" s="1">
        <v>10734650</v>
      </c>
    </row>
    <row r="14" spans="1:2" x14ac:dyDescent="0.4">
      <c r="A14" s="1" t="s">
        <v>46</v>
      </c>
      <c r="B14" s="1">
        <v>9498700</v>
      </c>
    </row>
    <row r="15" spans="1:2" x14ac:dyDescent="0.4">
      <c r="A15" s="1" t="s">
        <v>47</v>
      </c>
      <c r="B15" s="1">
        <v>10183750</v>
      </c>
    </row>
    <row r="16" spans="1:2" x14ac:dyDescent="0.4">
      <c r="A16" s="1" t="s">
        <v>4</v>
      </c>
      <c r="B16" s="1">
        <v>122269000</v>
      </c>
    </row>
    <row r="18" spans="1:3" x14ac:dyDescent="0.4">
      <c r="A18" s="6" t="s">
        <v>5</v>
      </c>
      <c r="B18" s="1" t="s">
        <v>35</v>
      </c>
    </row>
    <row r="19" spans="1:3" x14ac:dyDescent="0.4">
      <c r="A19" s="1" t="s">
        <v>19</v>
      </c>
      <c r="B19" s="1">
        <v>36476100</v>
      </c>
    </row>
    <row r="20" spans="1:3" x14ac:dyDescent="0.4">
      <c r="A20" s="1" t="s">
        <v>13</v>
      </c>
      <c r="B20" s="1">
        <v>43784350</v>
      </c>
    </row>
    <row r="21" spans="1:3" x14ac:dyDescent="0.4">
      <c r="A21" s="1" t="s">
        <v>24</v>
      </c>
      <c r="B21" s="1">
        <v>36604400</v>
      </c>
    </row>
    <row r="22" spans="1:3" x14ac:dyDescent="0.4">
      <c r="A22" s="1" t="s">
        <v>21</v>
      </c>
      <c r="B22" s="1">
        <v>5404150</v>
      </c>
    </row>
    <row r="23" spans="1:3" x14ac:dyDescent="0.4">
      <c r="A23" s="1" t="s">
        <v>4</v>
      </c>
      <c r="B23" s="1">
        <v>122269000</v>
      </c>
    </row>
    <row r="25" spans="1:3" x14ac:dyDescent="0.4">
      <c r="A25" s="6" t="s">
        <v>5</v>
      </c>
      <c r="B25" s="1" t="s">
        <v>48</v>
      </c>
    </row>
    <row r="26" spans="1:3" x14ac:dyDescent="0.4">
      <c r="A26" s="1" t="s">
        <v>17</v>
      </c>
      <c r="B26" s="1">
        <v>2192</v>
      </c>
    </row>
    <row r="27" spans="1:3" x14ac:dyDescent="0.4">
      <c r="A27" s="1" t="s">
        <v>15</v>
      </c>
      <c r="B27" s="1">
        <v>1847</v>
      </c>
    </row>
    <row r="28" spans="1:3" x14ac:dyDescent="0.4">
      <c r="A28" s="1" t="s">
        <v>22</v>
      </c>
      <c r="B28" s="1">
        <v>1973</v>
      </c>
    </row>
    <row r="29" spans="1:3" x14ac:dyDescent="0.4">
      <c r="A29" s="1" t="s">
        <v>4</v>
      </c>
      <c r="B29" s="1">
        <v>6012</v>
      </c>
    </row>
    <row r="32" spans="1:3" x14ac:dyDescent="0.4">
      <c r="A32" s="1" t="s">
        <v>35</v>
      </c>
      <c r="B32" s="1"/>
      <c r="C32" s="1"/>
    </row>
    <row r="33" spans="1:5" x14ac:dyDescent="0.4">
      <c r="A33" s="1">
        <v>122269000</v>
      </c>
      <c r="B33" s="1"/>
      <c r="C33" s="7">
        <f>GETPIVOTDATA("amount",$A$32)</f>
        <v>122269000</v>
      </c>
    </row>
    <row r="34" spans="1:5" x14ac:dyDescent="0.4">
      <c r="A34" s="1"/>
      <c r="B34" s="1"/>
      <c r="C34" s="1"/>
    </row>
    <row r="36" spans="1:5" x14ac:dyDescent="0.4">
      <c r="A36" s="6" t="s">
        <v>5</v>
      </c>
      <c r="B36" s="1" t="s">
        <v>48</v>
      </c>
      <c r="C36" s="1"/>
    </row>
    <row r="37" spans="1:5" x14ac:dyDescent="0.4">
      <c r="A37" s="1" t="s">
        <v>17</v>
      </c>
      <c r="B37" s="1">
        <v>2192</v>
      </c>
      <c r="C37" s="1" t="str">
        <f>UPPER(A37)</f>
        <v>KEYBOARD</v>
      </c>
    </row>
    <row r="38" spans="1:5" x14ac:dyDescent="0.4">
      <c r="A38" s="1" t="s">
        <v>22</v>
      </c>
      <c r="B38" s="1">
        <v>1973</v>
      </c>
      <c r="C38" s="1">
        <f>GETPIVOTDATA("Qty",$A$36)</f>
        <v>6012</v>
      </c>
    </row>
    <row r="39" spans="1:5" x14ac:dyDescent="0.4">
      <c r="A39" s="1" t="s">
        <v>15</v>
      </c>
      <c r="B39" s="1">
        <v>1847</v>
      </c>
      <c r="C39" s="1"/>
    </row>
    <row r="40" spans="1:5" x14ac:dyDescent="0.4">
      <c r="A40" s="1" t="s">
        <v>4</v>
      </c>
      <c r="B40" s="1">
        <v>6012</v>
      </c>
      <c r="C40" s="1"/>
    </row>
    <row r="42" spans="1:5" x14ac:dyDescent="0.4">
      <c r="E42" s="1" t="s">
        <v>51</v>
      </c>
    </row>
    <row r="43" spans="1:5" x14ac:dyDescent="0.4">
      <c r="A43" s="6" t="s">
        <v>49</v>
      </c>
      <c r="B43" s="1" t="s">
        <v>48</v>
      </c>
      <c r="C43" s="4"/>
      <c r="E43" s="1">
        <f>C38-SUM(GETPIVOTDATA("Qty",$A$43))</f>
        <v>4486</v>
      </c>
    </row>
    <row r="44" spans="1:5" x14ac:dyDescent="0.4">
      <c r="A44" s="1" t="s">
        <v>29</v>
      </c>
      <c r="B44" s="1">
        <v>581</v>
      </c>
      <c r="C44" s="4" t="str">
        <f>A44</f>
        <v>nishant kumar bhadani</v>
      </c>
    </row>
    <row r="45" spans="1:5" x14ac:dyDescent="0.4">
      <c r="A45" s="1" t="s">
        <v>3</v>
      </c>
      <c r="B45" s="1">
        <v>527</v>
      </c>
      <c r="C45" s="4" t="str">
        <f>IF(A45="","",IF(A45="Grand Total", "",A45))</f>
        <v>aniket kumar</v>
      </c>
    </row>
    <row r="46" spans="1:5" x14ac:dyDescent="0.4">
      <c r="A46" s="1" t="s">
        <v>27</v>
      </c>
      <c r="B46" s="1">
        <v>418</v>
      </c>
      <c r="C46" s="4" t="str">
        <f>IF(A46="","",IF(A46="Grand Total", "",A46))</f>
        <v>dibya maity</v>
      </c>
    </row>
    <row r="47" spans="1:5" x14ac:dyDescent="0.4">
      <c r="A47" s="1" t="s">
        <v>4</v>
      </c>
      <c r="B47" s="1">
        <v>1526</v>
      </c>
      <c r="C47" s="4" t="str">
        <f>IF(A47="","",IF(A47="Grand Total", "",A47))</f>
        <v/>
      </c>
    </row>
    <row r="48" spans="1:5" x14ac:dyDescent="0.4">
      <c r="C48" s="4"/>
    </row>
    <row r="49" spans="1:3" x14ac:dyDescent="0.4">
      <c r="C49" s="4"/>
    </row>
    <row r="50" spans="1:3" x14ac:dyDescent="0.4">
      <c r="C50" s="4"/>
    </row>
    <row r="52" spans="1:3" x14ac:dyDescent="0.4">
      <c r="A52" s="10"/>
      <c r="B52" s="10"/>
      <c r="C52" s="10"/>
    </row>
  </sheetData>
  <mergeCells count="1">
    <mergeCell ref="A52:C52"/>
  </mergeCells>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EAE3C-F39D-4AD4-9A1A-8010BFE8413D}">
  <sheetPr>
    <tabColor rgb="FFFFFF00"/>
  </sheetPr>
  <dimension ref="A1"/>
  <sheetViews>
    <sheetView tabSelected="1" zoomScaleNormal="100" workbookViewId="0">
      <selection activeCell="F21" sqref="F21"/>
    </sheetView>
  </sheetViews>
  <sheetFormatPr defaultRowHeight="21" x14ac:dyDescent="0.4"/>
  <cols>
    <col min="1" max="1" width="13.78515625" bestFit="1" customWidth="1"/>
    <col min="2" max="2" width="17.7109375" bestFit="1"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students_database</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Raja Roy</dc:creator>
  <cp:lastModifiedBy>Raja Roy</cp:lastModifiedBy>
  <dcterms:created xsi:type="dcterms:W3CDTF">2025-06-11T02:44:08Z</dcterms:created>
  <dcterms:modified xsi:type="dcterms:W3CDTF">2025-06-13T03:30:00Z</dcterms:modified>
</cp:coreProperties>
</file>