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 Data\"/>
    </mc:Choice>
  </mc:AlternateContent>
  <xr:revisionPtr revIDLastSave="0" documentId="8_{0575A634-2139-4618-9130-41B4559D8697}" xr6:coauthVersionLast="45" xr6:coauthVersionMax="45" xr10:uidLastSave="{00000000-0000-0000-0000-000000000000}"/>
  <bookViews>
    <workbookView xWindow="-108" yWindow="-108" windowWidth="23256" windowHeight="12456" xr2:uid="{A05E9BF3-E6DC-4507-A452-2B1E4199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M2" i="1"/>
  <c r="C8" i="1"/>
  <c r="L4" i="1"/>
  <c r="L3" i="1"/>
  <c r="L7" i="1"/>
  <c r="L6" i="1"/>
  <c r="L5" i="1"/>
  <c r="L2" i="1"/>
  <c r="K5" i="1"/>
  <c r="K6" i="1"/>
  <c r="K7" i="1"/>
  <c r="K2" i="1"/>
  <c r="K3" i="1"/>
  <c r="K4" i="1"/>
  <c r="J3" i="1"/>
  <c r="J4" i="1"/>
  <c r="J5" i="1"/>
  <c r="J6" i="1"/>
  <c r="J7" i="1"/>
  <c r="J2" i="1"/>
  <c r="G2" i="1"/>
  <c r="G7" i="1"/>
  <c r="G3" i="1"/>
  <c r="G4" i="1"/>
  <c r="G5" i="1"/>
  <c r="G6" i="1"/>
  <c r="I3" i="1"/>
  <c r="I4" i="1"/>
  <c r="I5" i="1"/>
  <c r="I6" i="1"/>
  <c r="I7" i="1"/>
  <c r="I2" i="1"/>
  <c r="H3" i="1"/>
  <c r="H4" i="1"/>
  <c r="H5" i="1"/>
  <c r="H6" i="1"/>
  <c r="H7" i="1"/>
  <c r="H2" i="1"/>
  <c r="G8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<sst xmlns="http://schemas.openxmlformats.org/spreadsheetml/2006/main" count="25" uniqueCount="23">
  <si>
    <t>Product ID</t>
  </si>
  <si>
    <t>Product</t>
  </si>
  <si>
    <t>Sales</t>
  </si>
  <si>
    <t>Target</t>
  </si>
  <si>
    <t>Region</t>
  </si>
  <si>
    <t>Product A</t>
  </si>
  <si>
    <t>Product B</t>
  </si>
  <si>
    <t>Product C</t>
  </si>
  <si>
    <t>Product D</t>
  </si>
  <si>
    <t>Product F</t>
  </si>
  <si>
    <t>Product E</t>
  </si>
  <si>
    <t xml:space="preserve">North </t>
  </si>
  <si>
    <t>South</t>
  </si>
  <si>
    <t xml:space="preserve">East </t>
  </si>
  <si>
    <t>West</t>
  </si>
  <si>
    <t>Target Reached</t>
  </si>
  <si>
    <t>Regional Bonus</t>
  </si>
  <si>
    <t>Commission Rate</t>
  </si>
  <si>
    <t xml:space="preserve">Bonus </t>
  </si>
  <si>
    <t>Sales Performance</t>
  </si>
  <si>
    <t>Price Tier</t>
  </si>
  <si>
    <t>Year-End Bonus</t>
  </si>
  <si>
    <t>Performer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</si>
</sst>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70BB-F747-4205-A073-F405388B9A29}">
  <dimension ref="A1:M8"/>
  <sheetViews>
    <sheetView tabSelected="1" workbookViewId="0">
      <selection activeCell="G9" sqref="G9"/>
    </sheetView>
  </sheetViews>
  <sheetFormatPr defaultRowHeight="14.4" x14ac:dyDescent="0.3"/>
  <cols>
    <col min="6" max="6" width="16" bestFit="1" customWidth="1"/>
    <col min="7" max="7" width="13.5546875" bestFit="1" customWidth="1"/>
    <col min="8" max="8" width="15.21875" bestFit="1" customWidth="1"/>
    <col min="10" max="10" width="17.77734375" bestFit="1" customWidth="1"/>
    <col min="12" max="12" width="13.88671875" bestFit="1" customWidth="1"/>
    <col min="13" max="13" width="1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>
        <v>101</v>
      </c>
      <c r="B2" t="s">
        <v>5</v>
      </c>
      <c r="C2">
        <v>120</v>
      </c>
      <c r="D2">
        <v>150</v>
      </c>
      <c r="E2" t="s">
        <v>11</v>
      </c>
      <c r="F2" t="str">
        <f>IF(C2&gt;=D2,"Target Met","Target Incomplete")</f>
        <v>Target Incomplete</v>
      </c>
      <c r="G2" t="str">
        <f>IF(C2&gt;200, IF(E2=E6, "Eligible","Not Eligible"),"Not Eligible")</f>
        <v>Not Eligible</v>
      </c>
      <c r="H2" t="str">
        <f>IF(C2&gt;=200,"10%",IF(C2&gt;=150,"7%","5%"))</f>
        <v>5%</v>
      </c>
      <c r="I2">
        <f>IF(C2&gt;=D2, C2*0.1, C2*0.05)</f>
        <v>6</v>
      </c>
      <c r="J2" t="str">
        <f>IF(C2&gt;=200,"Excellent", IF(C2&lt;150, "Needs Improvement", "Good"))</f>
        <v>Needs Improvement</v>
      </c>
      <c r="K2" t="str">
        <f t="shared" ref="K2:K6" si="0">IF(C2&gt;200,"High",IF(C2&gt;=100,"Medium","Low"))</f>
        <v>Medium</v>
      </c>
      <c r="L2" t="str">
        <f>IF(C2&gt;=150, IF(E2=E6, "$500", "300"),"$300")</f>
        <v>$300</v>
      </c>
      <c r="M2" t="str">
        <f>IF(C2&gt;=C8, "High Performer", "Low Performer")</f>
        <v>Low Performer</v>
      </c>
    </row>
    <row r="3" spans="1:13" x14ac:dyDescent="0.3">
      <c r="A3">
        <v>102</v>
      </c>
      <c r="B3" t="s">
        <v>6</v>
      </c>
      <c r="C3">
        <v>150</v>
      </c>
      <c r="D3">
        <v>140</v>
      </c>
      <c r="E3" t="s">
        <v>12</v>
      </c>
      <c r="F3" t="str">
        <f t="shared" ref="F3:F7" si="1">IF(C3&gt;=D3,"Target Met","Target Incomplete")</f>
        <v>Target Met</v>
      </c>
      <c r="G3" t="str">
        <f>IF(C3&gt;200, IF(E3=#REF!, "Eligible","Not Eligible"),"Not Eligible")</f>
        <v>Not Eligible</v>
      </c>
      <c r="H3" t="str">
        <f t="shared" ref="H3:H7" si="2">IF(C3&gt;=200,"10%",IF(C3&gt;=150,"7%","5%"))</f>
        <v>7%</v>
      </c>
      <c r="I3">
        <f t="shared" ref="I3:I7" si="3">IF(C3&gt;=D3, C3*0.1, C3*0.05)</f>
        <v>15</v>
      </c>
      <c r="J3" t="str">
        <f t="shared" ref="J3:J7" si="4">IF(C3&gt;=200,"Excellent", IF(C3&lt;150, "Needs Improvement", "Good"))</f>
        <v>Good</v>
      </c>
      <c r="K3" t="str">
        <f t="shared" si="0"/>
        <v>Medium</v>
      </c>
      <c r="L3" t="str">
        <f>IF(C3&gt;=150, IF(E3=E6, "$500", "$300"),"$300")</f>
        <v>$300</v>
      </c>
      <c r="M3" t="str">
        <f>IF(C3&gt;=C8, "High Performer", "Low Performer")</f>
        <v>Low Performer</v>
      </c>
    </row>
    <row r="4" spans="1:13" x14ac:dyDescent="0.3">
      <c r="A4">
        <v>103</v>
      </c>
      <c r="B4" t="s">
        <v>7</v>
      </c>
      <c r="C4">
        <v>200</v>
      </c>
      <c r="D4">
        <v>200</v>
      </c>
      <c r="E4" t="s">
        <v>13</v>
      </c>
      <c r="F4" t="str">
        <f t="shared" si="1"/>
        <v>Target Met</v>
      </c>
      <c r="G4" t="str">
        <f>IF(C4&gt;200, IF(E4=#REF!, "Eligible","Not Eligible"),"Not Eligible")</f>
        <v>Not Eligible</v>
      </c>
      <c r="H4" t="str">
        <f t="shared" si="2"/>
        <v>10%</v>
      </c>
      <c r="I4">
        <f t="shared" si="3"/>
        <v>20</v>
      </c>
      <c r="J4" t="str">
        <f t="shared" si="4"/>
        <v>Excellent</v>
      </c>
      <c r="K4" t="str">
        <f>IF(C4&gt;200,"High",IF(C4&gt;=100,"Medium","Low"))</f>
        <v>Medium</v>
      </c>
      <c r="L4" t="str">
        <f>IF(C4&gt;=150, IF(E4=E6, "$500", "$300"),"$300")</f>
        <v>$300</v>
      </c>
      <c r="M4" t="str">
        <f>IF(C4&gt;=C83, "High Performer", "Low Performer")</f>
        <v>High Performer</v>
      </c>
    </row>
    <row r="5" spans="1:13" x14ac:dyDescent="0.3">
      <c r="A5">
        <v>104</v>
      </c>
      <c r="B5" t="s">
        <v>8</v>
      </c>
      <c r="C5">
        <v>90</v>
      </c>
      <c r="D5">
        <v>100</v>
      </c>
      <c r="E5" t="s">
        <v>14</v>
      </c>
      <c r="F5" t="str">
        <f t="shared" si="1"/>
        <v>Target Incomplete</v>
      </c>
      <c r="G5" t="str">
        <f t="shared" ref="G5" si="5">IF(C5&gt;200, IF(E5=E1, "Eligible","Not Eligible"),"Not Eligible")</f>
        <v>Not Eligible</v>
      </c>
      <c r="H5" t="str">
        <f t="shared" si="2"/>
        <v>5%</v>
      </c>
      <c r="I5">
        <f t="shared" si="3"/>
        <v>4.5</v>
      </c>
      <c r="J5" t="str">
        <f t="shared" si="4"/>
        <v>Needs Improvement</v>
      </c>
      <c r="K5" t="str">
        <f t="shared" si="0"/>
        <v>Low</v>
      </c>
      <c r="L5" t="str">
        <f>IF(C5&gt;=150, IF(E5=E6, "$500", "300"),"$300")</f>
        <v>$300</v>
      </c>
      <c r="M5" t="str">
        <f>IF(C5&gt;=C8, "High Performer", "Low Performer")</f>
        <v>Low Performer</v>
      </c>
    </row>
    <row r="6" spans="1:13" x14ac:dyDescent="0.3">
      <c r="A6">
        <v>105</v>
      </c>
      <c r="B6" t="s">
        <v>10</v>
      </c>
      <c r="C6">
        <v>220</v>
      </c>
      <c r="D6">
        <v>210</v>
      </c>
      <c r="E6" t="s">
        <v>11</v>
      </c>
      <c r="F6" t="str">
        <f t="shared" si="1"/>
        <v>Target Met</v>
      </c>
      <c r="G6" t="str">
        <f>IF(C6&gt;200, IF(E6=E2, "Eligible","Not Eligible"),"Not Eligible")</f>
        <v>Eligible</v>
      </c>
      <c r="H6" t="str">
        <f t="shared" si="2"/>
        <v>10%</v>
      </c>
      <c r="I6">
        <f t="shared" si="3"/>
        <v>22</v>
      </c>
      <c r="J6" t="str">
        <f t="shared" si="4"/>
        <v>Excellent</v>
      </c>
      <c r="K6" t="str">
        <f t="shared" si="0"/>
        <v>High</v>
      </c>
      <c r="L6" t="str">
        <f>IF(C6&gt;=150, IF(E6=E2, "$500", "300"),"$300")</f>
        <v>$500</v>
      </c>
      <c r="M6" t="str">
        <f>IF(C6&gt;=C8, "High Performer", "Low Performer")</f>
        <v>High Performer</v>
      </c>
    </row>
    <row r="7" spans="1:13" x14ac:dyDescent="0.3">
      <c r="A7">
        <v>106</v>
      </c>
      <c r="B7" t="s">
        <v>9</v>
      </c>
      <c r="C7">
        <v>130</v>
      </c>
      <c r="D7">
        <v>160</v>
      </c>
      <c r="E7" t="s">
        <v>12</v>
      </c>
      <c r="F7" t="str">
        <f t="shared" si="1"/>
        <v>Target Incomplete</v>
      </c>
      <c r="G7" t="str">
        <f>IF(C7&gt;200, IF(E7=#REF!, "Eligible","Not Eligible"),"Not Eligible")</f>
        <v>Not Eligible</v>
      </c>
      <c r="H7" t="str">
        <f t="shared" si="2"/>
        <v>5%</v>
      </c>
      <c r="I7">
        <f t="shared" si="3"/>
        <v>6.5</v>
      </c>
      <c r="J7" t="str">
        <f t="shared" si="4"/>
        <v>Needs Improvement</v>
      </c>
      <c r="K7" t="str">
        <f>IF(C7&gt;200,"High",IF(C7&gt;=100,"Medium","Low"))</f>
        <v>Medium</v>
      </c>
      <c r="L7" t="str">
        <f>IF(C7&gt;=150, IF(E7=E6, "$500", "300"),"$300")</f>
        <v>$300</v>
      </c>
      <c r="M7" t="str">
        <f>IF(C7&gt;=C8, "High Performer", "Low Performer")</f>
        <v>Low Performer</v>
      </c>
    </row>
    <row r="8" spans="1:13" x14ac:dyDescent="0.3">
      <c r="C8">
        <f>PERCENTILE(C2:C7, 0.75)</f>
        <v>187.5</v>
      </c>
      <c r="G8" t="str">
        <f t="shared" ref="G3:G8" si="6">IF(E8="North",IF(C8&gt;=200, "Eligible","Not Eligible"),"")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Chaudhari</dc:creator>
  <cp:lastModifiedBy>Rajas Chaudhari</cp:lastModifiedBy>
  <dcterms:created xsi:type="dcterms:W3CDTF">2024-07-05T06:07:49Z</dcterms:created>
  <dcterms:modified xsi:type="dcterms:W3CDTF">2024-07-08T05:58:20Z</dcterms:modified>
</cp:coreProperties>
</file>