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epa\Desktop\"/>
    </mc:Choice>
  </mc:AlternateContent>
  <xr:revisionPtr revIDLastSave="0" documentId="13_ncr:1_{487E5781-BF5F-439A-8D66-3B2D07A76779}" xr6:coauthVersionLast="40" xr6:coauthVersionMax="40" xr10:uidLastSave="{00000000-0000-0000-0000-000000000000}"/>
  <bookViews>
    <workbookView minimized="1" xWindow="0" yWindow="0" windowWidth="20490" windowHeight="7545" xr2:uid="{00000000-000D-0000-FFFF-FFFF00000000}"/>
  </bookViews>
  <sheets>
    <sheet name="Total Summary" sheetId="10" r:id="rId1"/>
    <sheet name="Daily-Transactions" sheetId="3" r:id="rId2"/>
    <sheet name="Exp. Summary" sheetId="4" r:id="rId3"/>
  </sheets>
  <definedNames>
    <definedName name="_xlnm._FilterDatabase" localSheetId="1" hidden="1">'Daily-Transactions'!$A$1:$E$47</definedName>
  </definedNames>
  <calcPr calcId="181029"/>
</workbook>
</file>

<file path=xl/calcChain.xml><?xml version="1.0" encoding="utf-8"?>
<calcChain xmlns="http://schemas.openxmlformats.org/spreadsheetml/2006/main">
  <c r="K9" i="10" l="1"/>
  <c r="E13" i="10"/>
  <c r="F13" i="10" s="1"/>
  <c r="G14" i="10"/>
  <c r="G13" i="10"/>
  <c r="G12" i="10"/>
  <c r="G11" i="10"/>
  <c r="G15" i="10" s="1"/>
  <c r="G10" i="10"/>
  <c r="E4" i="10"/>
  <c r="D10" i="10" s="1"/>
  <c r="C6" i="10"/>
  <c r="G7" i="4"/>
  <c r="D12" i="10" l="1"/>
  <c r="D11" i="10"/>
  <c r="H13" i="10"/>
  <c r="E10" i="10"/>
  <c r="F10" i="10" s="1"/>
  <c r="H10" i="10" s="1"/>
  <c r="E11" i="10"/>
  <c r="E14" i="10"/>
  <c r="F14" i="10" s="1"/>
  <c r="H14" i="10" s="1"/>
  <c r="E12" i="10"/>
  <c r="F12" i="10" s="1"/>
  <c r="H12" i="10" s="1"/>
  <c r="C4" i="3"/>
  <c r="D12" i="4"/>
  <c r="D11" i="4"/>
  <c r="D13" i="4" s="1"/>
  <c r="C49" i="3"/>
  <c r="F11" i="10" l="1"/>
  <c r="H11" i="10" s="1"/>
  <c r="F15" i="10"/>
</calcChain>
</file>

<file path=xl/sharedStrings.xml><?xml version="1.0" encoding="utf-8"?>
<sst xmlns="http://schemas.openxmlformats.org/spreadsheetml/2006/main" count="185" uniqueCount="76">
  <si>
    <t>Date</t>
  </si>
  <si>
    <t xml:space="preserve"> Category</t>
  </si>
  <si>
    <t xml:space="preserve"> </t>
  </si>
  <si>
    <t xml:space="preserve"> Toll</t>
  </si>
  <si>
    <t>Category</t>
  </si>
  <si>
    <t>Name</t>
  </si>
  <si>
    <t>Jeeva</t>
  </si>
  <si>
    <t>Dinner</t>
  </si>
  <si>
    <t>Accomodation</t>
  </si>
  <si>
    <t>Accomadation Settlement</t>
  </si>
  <si>
    <t>Driver Daily Rate</t>
  </si>
  <si>
    <t>Vijay</t>
  </si>
  <si>
    <t>Dinner on Monday</t>
  </si>
  <si>
    <t>Kannan</t>
  </si>
  <si>
    <t>Extra Vehicle fine</t>
  </si>
  <si>
    <t>Saturday Breakfast</t>
  </si>
  <si>
    <t>Suci</t>
  </si>
  <si>
    <t>Saturday Dinner</t>
  </si>
  <si>
    <t>Room Settlement</t>
  </si>
  <si>
    <t>Room Adavance</t>
  </si>
  <si>
    <t xml:space="preserve">Friday Dinner </t>
  </si>
  <si>
    <t>Water Kan</t>
  </si>
  <si>
    <t>Desc</t>
  </si>
  <si>
    <t>Saturday</t>
  </si>
  <si>
    <t>Sunday Lunch @ Mannavanur</t>
  </si>
  <si>
    <t>Saturday lunch @ Welcome Hotel</t>
  </si>
  <si>
    <t>Mannavanur Lake entry pass</t>
  </si>
  <si>
    <t>Hill top view entry pass</t>
  </si>
  <si>
    <t>Friday</t>
  </si>
  <si>
    <t>Sunday</t>
  </si>
  <si>
    <t>Vehicle Settlement</t>
  </si>
  <si>
    <t>Monday</t>
  </si>
  <si>
    <t>Exp.Amount</t>
  </si>
  <si>
    <t>Driver balance</t>
  </si>
  <si>
    <t>Given by</t>
  </si>
  <si>
    <t>Vehicle</t>
  </si>
  <si>
    <t>Toll</t>
  </si>
  <si>
    <t>Fuel</t>
  </si>
  <si>
    <t>Food</t>
  </si>
  <si>
    <t>Tea &amp; snacks</t>
  </si>
  <si>
    <t>Entry Pass</t>
  </si>
  <si>
    <t xml:space="preserve">Driver </t>
  </si>
  <si>
    <t>Cool Drinks</t>
  </si>
  <si>
    <t>Guid</t>
  </si>
  <si>
    <t>Extra driver</t>
  </si>
  <si>
    <t>Extra Bed</t>
  </si>
  <si>
    <t>Breakfast on Sunday @ Room</t>
  </si>
  <si>
    <t>Tea @ Room</t>
  </si>
  <si>
    <t>Total Expense</t>
  </si>
  <si>
    <t>Total Exp</t>
  </si>
  <si>
    <t>Tea and water bottle</t>
  </si>
  <si>
    <t>Vel</t>
  </si>
  <si>
    <t xml:space="preserve">Vehicle Settlement </t>
  </si>
  <si>
    <t>Total Amnt Spent</t>
  </si>
  <si>
    <t>Total</t>
  </si>
  <si>
    <t>Total Amount</t>
  </si>
  <si>
    <t>Tuesday</t>
  </si>
  <si>
    <t>1290KM * 15</t>
  </si>
  <si>
    <t>10 * 160</t>
  </si>
  <si>
    <t>4Days * 500</t>
  </si>
  <si>
    <t>3bed *250 * 2days - 500Discount</t>
  </si>
  <si>
    <t>Room</t>
  </si>
  <si>
    <t>Other Exp</t>
  </si>
  <si>
    <t>Amount</t>
  </si>
  <si>
    <t>No.of Persons</t>
  </si>
  <si>
    <t>Vel,Jeeva,Suci</t>
  </si>
  <si>
    <t>All</t>
  </si>
  <si>
    <t>Amount/Person</t>
  </si>
  <si>
    <t>Jeeva/Vel,Vijay,Kannan,Suci</t>
  </si>
  <si>
    <t xml:space="preserve">Name </t>
  </si>
  <si>
    <t>Amount Paid</t>
  </si>
  <si>
    <t>Balance</t>
  </si>
  <si>
    <t>Head Count</t>
  </si>
  <si>
    <t>Room+Extra Bed Amount</t>
  </si>
  <si>
    <t>Food/Vehicle.. Exp</t>
  </si>
  <si>
    <t>Total 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</si>
</sst>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sz val="18"/>
      <color theme="3"/>
      <name val="Latha"/>
      <family val="2"/>
      <scheme val="major"/>
    </font>
    <font>
      <b/>
      <sz val="15"/>
      <color theme="3"/>
      <name val="Latha"/>
      <family val="2"/>
      <scheme val="minor"/>
    </font>
    <font>
      <b/>
      <sz val="13"/>
      <color theme="3"/>
      <name val="Latha"/>
      <family val="2"/>
      <scheme val="minor"/>
    </font>
    <font>
      <b/>
      <sz val="11"/>
      <color theme="3"/>
      <name val="Latha"/>
      <family val="2"/>
      <scheme val="minor"/>
    </font>
    <font>
      <sz val="11"/>
      <color rgb="FF006100"/>
      <name val="Latha"/>
      <family val="2"/>
      <scheme val="minor"/>
    </font>
    <font>
      <sz val="11"/>
      <color rgb="FF9C0006"/>
      <name val="Latha"/>
      <family val="2"/>
      <scheme val="minor"/>
    </font>
    <font>
      <sz val="11"/>
      <color rgb="FF9C5700"/>
      <name val="Latha"/>
      <family val="2"/>
      <scheme val="minor"/>
    </font>
    <font>
      <sz val="11"/>
      <color rgb="FF3F3F76"/>
      <name val="Latha"/>
      <family val="2"/>
      <scheme val="minor"/>
    </font>
    <font>
      <b/>
      <sz val="11"/>
      <color rgb="FF3F3F3F"/>
      <name val="Latha"/>
      <family val="2"/>
      <scheme val="minor"/>
    </font>
    <font>
      <b/>
      <sz val="11"/>
      <color rgb="FFFA7D00"/>
      <name val="Latha"/>
      <family val="2"/>
      <scheme val="minor"/>
    </font>
    <font>
      <sz val="11"/>
      <color rgb="FFFA7D00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color rgb="FFFF0000"/>
      <name val="Latha"/>
      <family val="2"/>
      <scheme val="minor"/>
    </font>
    <font>
      <i/>
      <sz val="11"/>
      <color rgb="FF7F7F7F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theme="0"/>
      <name val="Latha"/>
      <family val="2"/>
      <scheme val="minor"/>
    </font>
    <font>
      <b/>
      <sz val="11"/>
      <color rgb="FFFF0000"/>
      <name val="Latha"/>
      <family val="2"/>
      <scheme val="minor"/>
    </font>
    <font>
      <b/>
      <sz val="11"/>
      <color rgb="FF00B050"/>
      <name val="Lath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14" fontId="16" fillId="33" borderId="0" xfId="0" applyNumberFormat="1" applyFont="1" applyFill="1"/>
    <xf numFmtId="0" fontId="0" fillId="33" borderId="0" xfId="0" applyFill="1"/>
    <xf numFmtId="0" fontId="0" fillId="34" borderId="0" xfId="0" applyFill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34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3194-EDB7-449F-82A4-2A4AD99222BD}">
  <dimension ref="B3:K15"/>
  <sheetViews>
    <sheetView tabSelected="1" workbookViewId="0">
      <selection activeCell="K4" sqref="K4"/>
    </sheetView>
  </sheetViews>
  <sheetFormatPr defaultRowHeight="19.5" x14ac:dyDescent="0.45"/>
  <cols>
    <col min="2" max="2" width="12" bestFit="1" customWidth="1"/>
    <col min="3" max="3" width="20.75" style="3" bestFit="1" customWidth="1"/>
    <col min="4" max="4" width="17.375" style="3" bestFit="1" customWidth="1"/>
    <col min="5" max="5" width="16.75" style="3" bestFit="1" customWidth="1"/>
    <col min="6" max="6" width="23.75" style="3" bestFit="1" customWidth="1"/>
    <col min="7" max="7" width="17.25" style="3" bestFit="1" customWidth="1"/>
    <col min="8" max="8" width="14.75" style="3" customWidth="1"/>
  </cols>
  <sheetData>
    <row r="3" spans="2:11" x14ac:dyDescent="0.45">
      <c r="B3" s="17" t="s">
        <v>4</v>
      </c>
      <c r="C3" s="18" t="s">
        <v>63</v>
      </c>
      <c r="D3" s="18" t="s">
        <v>64</v>
      </c>
      <c r="E3" s="18" t="s">
        <v>67</v>
      </c>
      <c r="F3" s="18" t="s">
        <v>22</v>
      </c>
    </row>
    <row r="4" spans="2:11" x14ac:dyDescent="0.45">
      <c r="B4" s="19" t="s">
        <v>61</v>
      </c>
      <c r="C4" s="20">
        <v>13000</v>
      </c>
      <c r="D4" s="20">
        <v>4</v>
      </c>
      <c r="E4" s="20">
        <f>C4/D4</f>
        <v>3250</v>
      </c>
      <c r="F4" s="20" t="s">
        <v>68</v>
      </c>
    </row>
    <row r="5" spans="2:11" x14ac:dyDescent="0.45">
      <c r="B5" s="19" t="s">
        <v>45</v>
      </c>
      <c r="C5" s="20">
        <v>1000</v>
      </c>
      <c r="D5" s="20">
        <v>3</v>
      </c>
      <c r="E5" s="20">
        <v>333</v>
      </c>
      <c r="F5" s="20" t="s">
        <v>65</v>
      </c>
    </row>
    <row r="6" spans="2:11" x14ac:dyDescent="0.45">
      <c r="B6" s="19" t="s">
        <v>62</v>
      </c>
      <c r="C6" s="20">
        <f>'Exp. Summary'!D13 - 14000</f>
        <v>38877</v>
      </c>
      <c r="D6" s="20">
        <v>11</v>
      </c>
      <c r="E6" s="20">
        <v>3534</v>
      </c>
      <c r="F6" s="20" t="s">
        <v>66</v>
      </c>
    </row>
    <row r="7" spans="2:11" x14ac:dyDescent="0.45">
      <c r="K7">
        <v>9734</v>
      </c>
    </row>
    <row r="8" spans="2:11" x14ac:dyDescent="0.45">
      <c r="K8">
        <v>12560</v>
      </c>
    </row>
    <row r="9" spans="2:11" ht="37.5" x14ac:dyDescent="0.45">
      <c r="B9" s="17" t="s">
        <v>69</v>
      </c>
      <c r="C9" s="18" t="s">
        <v>72</v>
      </c>
      <c r="D9" s="21" t="s">
        <v>73</v>
      </c>
      <c r="E9" s="18" t="s">
        <v>74</v>
      </c>
      <c r="F9" s="21" t="s">
        <v>75</v>
      </c>
      <c r="G9" s="18" t="s">
        <v>70</v>
      </c>
      <c r="H9" s="18" t="s">
        <v>71</v>
      </c>
      <c r="K9">
        <f>K8-K7</f>
        <v>2826</v>
      </c>
    </row>
    <row r="10" spans="2:11" x14ac:dyDescent="0.45">
      <c r="B10" s="19" t="s">
        <v>6</v>
      </c>
      <c r="C10" s="20">
        <v>3</v>
      </c>
      <c r="D10" s="20">
        <f>(E4/2)+E5</f>
        <v>1958</v>
      </c>
      <c r="E10" s="20">
        <f>E6*C10</f>
        <v>10602</v>
      </c>
      <c r="F10" s="18">
        <f>SUM(D10:E10)</f>
        <v>12560</v>
      </c>
      <c r="G10" s="20">
        <f>'Exp. Summary'!G2</f>
        <v>29217</v>
      </c>
      <c r="H10" s="23">
        <f>F10-G10</f>
        <v>-16657</v>
      </c>
    </row>
    <row r="11" spans="2:11" x14ac:dyDescent="0.45">
      <c r="B11" s="19" t="s">
        <v>16</v>
      </c>
      <c r="C11" s="20">
        <v>3</v>
      </c>
      <c r="D11" s="20">
        <f>E4+E5</f>
        <v>3583</v>
      </c>
      <c r="E11" s="20">
        <f>E6*C11</f>
        <v>10602</v>
      </c>
      <c r="F11" s="18">
        <f>E11+D11</f>
        <v>14185</v>
      </c>
      <c r="G11" s="20">
        <f>'Exp. Summary'!G4</f>
        <v>4000</v>
      </c>
      <c r="H11" s="24">
        <f t="shared" ref="H11:H14" si="0">F11-G11</f>
        <v>10185</v>
      </c>
    </row>
    <row r="12" spans="2:11" x14ac:dyDescent="0.45">
      <c r="B12" s="19" t="s">
        <v>51</v>
      </c>
      <c r="C12" s="20">
        <v>1</v>
      </c>
      <c r="D12" s="20">
        <f>(E4/2)+E5</f>
        <v>1958</v>
      </c>
      <c r="E12" s="20">
        <f>E6*C12</f>
        <v>3534</v>
      </c>
      <c r="F12" s="18">
        <f t="shared" ref="F12:F14" si="1">E12+D12</f>
        <v>5492</v>
      </c>
      <c r="G12" s="20">
        <f>'Exp. Summary'!G5</f>
        <v>3000</v>
      </c>
      <c r="H12" s="24">
        <f t="shared" si="0"/>
        <v>2492</v>
      </c>
    </row>
    <row r="13" spans="2:11" x14ac:dyDescent="0.45">
      <c r="B13" s="19" t="s">
        <v>13</v>
      </c>
      <c r="C13" s="20">
        <v>2</v>
      </c>
      <c r="D13" s="20">
        <v>3250</v>
      </c>
      <c r="E13" s="20">
        <f>E6*C13</f>
        <v>7068</v>
      </c>
      <c r="F13" s="18">
        <f t="shared" si="1"/>
        <v>10318</v>
      </c>
      <c r="G13" s="20">
        <f>'Exp. Summary'!G3</f>
        <v>10000</v>
      </c>
      <c r="H13" s="24">
        <f t="shared" si="0"/>
        <v>318</v>
      </c>
    </row>
    <row r="14" spans="2:11" x14ac:dyDescent="0.45">
      <c r="B14" s="19" t="s">
        <v>11</v>
      </c>
      <c r="C14" s="20">
        <v>2</v>
      </c>
      <c r="D14" s="20">
        <v>3250</v>
      </c>
      <c r="E14" s="20">
        <f>E6*C14</f>
        <v>7068</v>
      </c>
      <c r="F14" s="18">
        <f t="shared" si="1"/>
        <v>10318</v>
      </c>
      <c r="G14" s="20">
        <f>'Exp. Summary'!G6</f>
        <v>6660</v>
      </c>
      <c r="H14" s="24">
        <f t="shared" si="0"/>
        <v>3658</v>
      </c>
    </row>
    <row r="15" spans="2:11" x14ac:dyDescent="0.45">
      <c r="E15" s="22" t="s">
        <v>55</v>
      </c>
      <c r="F15" s="22">
        <f>SUM(F10:F14)</f>
        <v>52873</v>
      </c>
      <c r="G15" s="22">
        <f>SUM(G10:G14)</f>
        <v>52877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selection activeCell="H43" sqref="H43"/>
    </sheetView>
  </sheetViews>
  <sheetFormatPr defaultRowHeight="19.5" x14ac:dyDescent="0.45"/>
  <cols>
    <col min="1" max="1" width="9.875" bestFit="1" customWidth="1"/>
    <col min="2" max="2" width="14" bestFit="1" customWidth="1"/>
    <col min="3" max="3" width="10.375" style="3" bestFit="1" customWidth="1"/>
    <col min="5" max="5" width="31.625" customWidth="1"/>
    <col min="10" max="10" width="9.875" bestFit="1" customWidth="1"/>
  </cols>
  <sheetData>
    <row r="1" spans="1:10" x14ac:dyDescent="0.45">
      <c r="A1" s="8" t="s">
        <v>0</v>
      </c>
      <c r="B1" s="8" t="s">
        <v>1</v>
      </c>
      <c r="C1" s="9" t="s">
        <v>32</v>
      </c>
      <c r="D1" s="8" t="s">
        <v>34</v>
      </c>
      <c r="E1" s="8" t="s">
        <v>22</v>
      </c>
    </row>
    <row r="2" spans="1:10" x14ac:dyDescent="0.45">
      <c r="A2" s="8" t="s">
        <v>56</v>
      </c>
      <c r="B2" s="8"/>
      <c r="C2" s="9"/>
      <c r="D2" s="8"/>
      <c r="E2" s="8"/>
    </row>
    <row r="3" spans="1:10" x14ac:dyDescent="0.45">
      <c r="A3" s="1">
        <v>43466</v>
      </c>
      <c r="B3" t="s">
        <v>41</v>
      </c>
      <c r="C3" s="3">
        <v>1189</v>
      </c>
      <c r="D3" t="s">
        <v>6</v>
      </c>
      <c r="E3" s="2" t="s">
        <v>33</v>
      </c>
    </row>
    <row r="4" spans="1:10" x14ac:dyDescent="0.45">
      <c r="A4" s="1">
        <v>43466</v>
      </c>
      <c r="B4" t="s">
        <v>35</v>
      </c>
      <c r="C4" s="3">
        <f>4800-89</f>
        <v>4711</v>
      </c>
      <c r="D4" t="s">
        <v>6</v>
      </c>
      <c r="E4" t="s">
        <v>30</v>
      </c>
    </row>
    <row r="5" spans="1:10" x14ac:dyDescent="0.45">
      <c r="A5" s="1">
        <v>43466</v>
      </c>
      <c r="B5" t="s">
        <v>35</v>
      </c>
      <c r="C5" s="3">
        <v>2000</v>
      </c>
      <c r="D5" t="s">
        <v>11</v>
      </c>
      <c r="E5" t="s">
        <v>52</v>
      </c>
    </row>
    <row r="6" spans="1:10" x14ac:dyDescent="0.45">
      <c r="A6" s="1">
        <v>43466</v>
      </c>
      <c r="B6" t="s">
        <v>35</v>
      </c>
      <c r="C6" s="3">
        <v>3000</v>
      </c>
      <c r="D6" t="s">
        <v>51</v>
      </c>
      <c r="E6" t="s">
        <v>30</v>
      </c>
    </row>
    <row r="7" spans="1:10" x14ac:dyDescent="0.45">
      <c r="A7" s="1">
        <v>43466</v>
      </c>
      <c r="B7" t="s">
        <v>36</v>
      </c>
      <c r="C7" s="6">
        <v>180</v>
      </c>
      <c r="D7" t="s">
        <v>11</v>
      </c>
      <c r="E7" t="s">
        <v>36</v>
      </c>
    </row>
    <row r="8" spans="1:10" x14ac:dyDescent="0.45">
      <c r="A8" s="1">
        <v>43466</v>
      </c>
      <c r="B8" t="s">
        <v>36</v>
      </c>
      <c r="C8" s="6">
        <v>220</v>
      </c>
      <c r="D8" t="s">
        <v>13</v>
      </c>
      <c r="E8" t="s">
        <v>36</v>
      </c>
    </row>
    <row r="9" spans="1:10" x14ac:dyDescent="0.45">
      <c r="A9" s="1">
        <v>43466</v>
      </c>
      <c r="B9" t="s">
        <v>39</v>
      </c>
      <c r="C9" s="6">
        <v>85</v>
      </c>
      <c r="D9" t="s">
        <v>11</v>
      </c>
      <c r="E9" t="s">
        <v>50</v>
      </c>
      <c r="F9" s="5"/>
    </row>
    <row r="10" spans="1:10" x14ac:dyDescent="0.45">
      <c r="A10" s="14" t="s">
        <v>31</v>
      </c>
      <c r="B10" s="15"/>
      <c r="C10" s="13"/>
      <c r="D10" s="15"/>
      <c r="E10" s="15"/>
    </row>
    <row r="11" spans="1:10" x14ac:dyDescent="0.45">
      <c r="A11" s="1">
        <v>43465</v>
      </c>
      <c r="B11" t="s">
        <v>42</v>
      </c>
      <c r="C11" s="3">
        <v>1600</v>
      </c>
      <c r="D11" t="s">
        <v>6</v>
      </c>
      <c r="E11" t="s">
        <v>2</v>
      </c>
    </row>
    <row r="12" spans="1:10" x14ac:dyDescent="0.45">
      <c r="A12" s="1">
        <v>43465</v>
      </c>
      <c r="B12" t="s">
        <v>41</v>
      </c>
      <c r="C12" s="3">
        <v>900</v>
      </c>
      <c r="D12" t="s">
        <v>6</v>
      </c>
      <c r="E12" t="s">
        <v>10</v>
      </c>
    </row>
    <row r="13" spans="1:10" x14ac:dyDescent="0.45">
      <c r="A13" s="1">
        <v>43465</v>
      </c>
      <c r="B13" t="s">
        <v>38</v>
      </c>
      <c r="C13" s="3">
        <v>1045</v>
      </c>
      <c r="D13" t="s">
        <v>6</v>
      </c>
      <c r="E13" t="s">
        <v>7</v>
      </c>
      <c r="J13" s="1"/>
    </row>
    <row r="14" spans="1:10" x14ac:dyDescent="0.45">
      <c r="A14" s="1">
        <v>43465</v>
      </c>
      <c r="B14" t="s">
        <v>38</v>
      </c>
      <c r="C14" s="3">
        <v>1570</v>
      </c>
      <c r="D14" t="s">
        <v>6</v>
      </c>
      <c r="E14" t="s">
        <v>46</v>
      </c>
      <c r="J14" s="1"/>
    </row>
    <row r="15" spans="1:10" x14ac:dyDescent="0.45">
      <c r="A15" s="1">
        <v>43465</v>
      </c>
      <c r="B15" t="s">
        <v>45</v>
      </c>
      <c r="C15" s="3">
        <v>1000</v>
      </c>
      <c r="D15" t="s">
        <v>6</v>
      </c>
      <c r="E15" t="s">
        <v>9</v>
      </c>
      <c r="J15" s="1"/>
    </row>
    <row r="16" spans="1:10" x14ac:dyDescent="0.45">
      <c r="A16" s="1">
        <v>43465</v>
      </c>
      <c r="B16" t="s">
        <v>39</v>
      </c>
      <c r="C16" s="3">
        <v>330</v>
      </c>
      <c r="D16" t="s">
        <v>6</v>
      </c>
      <c r="E16" t="s">
        <v>47</v>
      </c>
      <c r="J16" s="1"/>
    </row>
    <row r="17" spans="1:5" x14ac:dyDescent="0.45">
      <c r="A17" s="1">
        <v>43465</v>
      </c>
      <c r="B17" t="s">
        <v>40</v>
      </c>
      <c r="C17" s="3">
        <v>90</v>
      </c>
      <c r="D17" t="s">
        <v>6</v>
      </c>
      <c r="E17" t="s">
        <v>27</v>
      </c>
    </row>
    <row r="18" spans="1:5" x14ac:dyDescent="0.45">
      <c r="A18" s="1">
        <v>43465</v>
      </c>
      <c r="B18" t="s">
        <v>39</v>
      </c>
      <c r="C18" s="3">
        <v>160</v>
      </c>
      <c r="D18" t="s">
        <v>11</v>
      </c>
      <c r="E18" t="s">
        <v>2</v>
      </c>
    </row>
    <row r="19" spans="1:5" x14ac:dyDescent="0.45">
      <c r="A19" s="1">
        <v>43465</v>
      </c>
      <c r="B19" t="s">
        <v>40</v>
      </c>
      <c r="C19" s="3">
        <v>975</v>
      </c>
      <c r="D19" t="s">
        <v>6</v>
      </c>
      <c r="E19" t="s">
        <v>26</v>
      </c>
    </row>
    <row r="20" spans="1:5" x14ac:dyDescent="0.45">
      <c r="A20" s="1">
        <v>43465</v>
      </c>
      <c r="B20" t="s">
        <v>35</v>
      </c>
      <c r="C20" s="3">
        <v>3000</v>
      </c>
      <c r="D20" t="s">
        <v>6</v>
      </c>
      <c r="E20" t="s">
        <v>37</v>
      </c>
    </row>
    <row r="21" spans="1:5" x14ac:dyDescent="0.45">
      <c r="A21" s="1">
        <v>43465</v>
      </c>
      <c r="B21" t="s">
        <v>38</v>
      </c>
      <c r="C21" s="3">
        <v>1308</v>
      </c>
      <c r="D21" t="s">
        <v>6</v>
      </c>
      <c r="E21" t="s">
        <v>12</v>
      </c>
    </row>
    <row r="22" spans="1:5" x14ac:dyDescent="0.45">
      <c r="A22" s="1">
        <v>43465</v>
      </c>
      <c r="B22" t="s">
        <v>43</v>
      </c>
      <c r="C22" s="3">
        <v>1000</v>
      </c>
      <c r="D22" t="s">
        <v>13</v>
      </c>
      <c r="E22" t="s">
        <v>2</v>
      </c>
    </row>
    <row r="23" spans="1:5" x14ac:dyDescent="0.45">
      <c r="A23" s="1">
        <v>43465</v>
      </c>
      <c r="B23" t="s">
        <v>36</v>
      </c>
      <c r="C23" s="3">
        <v>95</v>
      </c>
      <c r="D23" t="s">
        <v>13</v>
      </c>
      <c r="E23" t="s">
        <v>36</v>
      </c>
    </row>
    <row r="24" spans="1:5" x14ac:dyDescent="0.45">
      <c r="A24" s="14" t="s">
        <v>29</v>
      </c>
      <c r="B24" s="15"/>
      <c r="C24" s="13"/>
      <c r="D24" s="15"/>
      <c r="E24" s="15"/>
    </row>
    <row r="25" spans="1:5" x14ac:dyDescent="0.45">
      <c r="A25" s="1">
        <v>43464</v>
      </c>
      <c r="B25" t="s">
        <v>38</v>
      </c>
      <c r="C25" s="3">
        <v>940</v>
      </c>
      <c r="D25" t="s">
        <v>6</v>
      </c>
      <c r="E25" t="s">
        <v>24</v>
      </c>
    </row>
    <row r="26" spans="1:5" x14ac:dyDescent="0.45">
      <c r="A26" s="1">
        <v>43464</v>
      </c>
      <c r="B26" t="s">
        <v>39</v>
      </c>
      <c r="C26" s="3">
        <v>300</v>
      </c>
      <c r="D26" t="s">
        <v>6</v>
      </c>
      <c r="E26" t="s">
        <v>2</v>
      </c>
    </row>
    <row r="27" spans="1:5" x14ac:dyDescent="0.45">
      <c r="A27" s="1">
        <v>43463</v>
      </c>
      <c r="B27" t="s">
        <v>44</v>
      </c>
      <c r="C27" s="3">
        <v>300</v>
      </c>
      <c r="D27" t="s">
        <v>11</v>
      </c>
      <c r="E27" t="s">
        <v>14</v>
      </c>
    </row>
    <row r="28" spans="1:5" x14ac:dyDescent="0.45">
      <c r="A28" s="14" t="s">
        <v>23</v>
      </c>
      <c r="B28" s="15"/>
      <c r="C28" s="13"/>
      <c r="D28" s="15"/>
      <c r="E28" s="15"/>
    </row>
    <row r="29" spans="1:5" x14ac:dyDescent="0.45">
      <c r="A29" s="1">
        <v>43463</v>
      </c>
      <c r="B29" t="s">
        <v>36</v>
      </c>
      <c r="C29" s="3">
        <v>85</v>
      </c>
      <c r="D29" t="s">
        <v>6</v>
      </c>
      <c r="E29" t="s">
        <v>3</v>
      </c>
    </row>
    <row r="30" spans="1:5" x14ac:dyDescent="0.45">
      <c r="A30" s="1">
        <v>43463</v>
      </c>
      <c r="B30" t="s">
        <v>36</v>
      </c>
      <c r="C30" s="3">
        <v>50</v>
      </c>
      <c r="D30" t="s">
        <v>6</v>
      </c>
      <c r="E30" t="s">
        <v>3</v>
      </c>
    </row>
    <row r="31" spans="1:5" x14ac:dyDescent="0.45">
      <c r="A31" s="1">
        <v>43463</v>
      </c>
      <c r="B31" t="s">
        <v>36</v>
      </c>
      <c r="C31" s="3">
        <v>185</v>
      </c>
      <c r="D31" t="s">
        <v>13</v>
      </c>
      <c r="E31" t="s">
        <v>3</v>
      </c>
    </row>
    <row r="32" spans="1:5" x14ac:dyDescent="0.45">
      <c r="A32" s="1">
        <v>43463</v>
      </c>
      <c r="B32" t="s">
        <v>35</v>
      </c>
      <c r="C32" s="3">
        <v>2859</v>
      </c>
      <c r="D32" t="s">
        <v>6</v>
      </c>
      <c r="E32" t="s">
        <v>37</v>
      </c>
    </row>
    <row r="33" spans="1:5" x14ac:dyDescent="0.45">
      <c r="A33" s="1">
        <v>43463</v>
      </c>
      <c r="B33" t="s">
        <v>36</v>
      </c>
      <c r="C33" s="3">
        <v>50</v>
      </c>
      <c r="D33" t="s">
        <v>6</v>
      </c>
      <c r="E33" t="s">
        <v>36</v>
      </c>
    </row>
    <row r="34" spans="1:5" x14ac:dyDescent="0.45">
      <c r="A34" s="1">
        <v>43463</v>
      </c>
      <c r="B34" t="s">
        <v>38</v>
      </c>
      <c r="C34" s="3">
        <v>1350</v>
      </c>
      <c r="D34" t="s">
        <v>11</v>
      </c>
      <c r="E34" t="s">
        <v>15</v>
      </c>
    </row>
    <row r="35" spans="1:5" x14ac:dyDescent="0.45">
      <c r="A35" s="1">
        <v>43463</v>
      </c>
      <c r="B35" t="s">
        <v>39</v>
      </c>
      <c r="C35" s="3">
        <v>120</v>
      </c>
      <c r="D35" t="s">
        <v>11</v>
      </c>
      <c r="E35" t="s">
        <v>2</v>
      </c>
    </row>
    <row r="36" spans="1:5" x14ac:dyDescent="0.45">
      <c r="A36" s="1">
        <v>43463</v>
      </c>
      <c r="B36" t="s">
        <v>8</v>
      </c>
      <c r="C36" s="3">
        <v>3500</v>
      </c>
      <c r="D36" t="s">
        <v>13</v>
      </c>
      <c r="E36" t="s">
        <v>18</v>
      </c>
    </row>
    <row r="37" spans="1:5" x14ac:dyDescent="0.45">
      <c r="A37" s="1">
        <v>43463</v>
      </c>
      <c r="B37" t="s">
        <v>8</v>
      </c>
      <c r="C37" s="3">
        <v>4000</v>
      </c>
      <c r="D37" t="s">
        <v>16</v>
      </c>
      <c r="E37" t="s">
        <v>18</v>
      </c>
    </row>
    <row r="38" spans="1:5" x14ac:dyDescent="0.45">
      <c r="A38" s="1">
        <v>43463</v>
      </c>
      <c r="B38" t="s">
        <v>8</v>
      </c>
      <c r="C38" s="3">
        <v>1500</v>
      </c>
      <c r="D38" t="s">
        <v>11</v>
      </c>
      <c r="E38" t="s">
        <v>18</v>
      </c>
    </row>
    <row r="39" spans="1:5" x14ac:dyDescent="0.45">
      <c r="A39" s="1">
        <v>43463</v>
      </c>
      <c r="B39" t="s">
        <v>38</v>
      </c>
      <c r="C39" s="3">
        <v>2280</v>
      </c>
      <c r="D39" t="s">
        <v>6</v>
      </c>
      <c r="E39" t="s">
        <v>25</v>
      </c>
    </row>
    <row r="40" spans="1:5" x14ac:dyDescent="0.45">
      <c r="A40" s="1">
        <v>43463</v>
      </c>
      <c r="B40" t="s">
        <v>38</v>
      </c>
      <c r="C40" s="3">
        <v>1000</v>
      </c>
      <c r="D40" t="s">
        <v>6</v>
      </c>
      <c r="E40" t="s">
        <v>17</v>
      </c>
    </row>
    <row r="41" spans="1:5" x14ac:dyDescent="0.45">
      <c r="A41" s="1">
        <v>43463</v>
      </c>
      <c r="B41" t="s">
        <v>38</v>
      </c>
      <c r="C41" s="3">
        <v>1000</v>
      </c>
      <c r="D41" t="s">
        <v>13</v>
      </c>
      <c r="E41" t="s">
        <v>17</v>
      </c>
    </row>
    <row r="42" spans="1:5" x14ac:dyDescent="0.45">
      <c r="A42" s="14" t="s">
        <v>28</v>
      </c>
      <c r="B42" s="15"/>
      <c r="C42" s="16"/>
      <c r="D42" s="15"/>
      <c r="E42" s="15"/>
    </row>
    <row r="43" spans="1:5" x14ac:dyDescent="0.45">
      <c r="A43" s="1">
        <v>43462</v>
      </c>
      <c r="B43" t="s">
        <v>8</v>
      </c>
      <c r="C43" s="3">
        <v>4000</v>
      </c>
      <c r="D43" t="s">
        <v>13</v>
      </c>
      <c r="E43" t="s">
        <v>19</v>
      </c>
    </row>
    <row r="44" spans="1:5" x14ac:dyDescent="0.45">
      <c r="A44" s="1">
        <v>43462</v>
      </c>
      <c r="B44" t="s">
        <v>38</v>
      </c>
      <c r="C44" s="3">
        <v>965</v>
      </c>
      <c r="D44" t="s">
        <v>11</v>
      </c>
      <c r="E44" t="s">
        <v>20</v>
      </c>
    </row>
    <row r="45" spans="1:5" x14ac:dyDescent="0.45">
      <c r="A45" s="1">
        <v>43462</v>
      </c>
      <c r="B45" t="s">
        <v>35</v>
      </c>
      <c r="C45" s="3">
        <v>3780</v>
      </c>
      <c r="D45" t="s">
        <v>6</v>
      </c>
      <c r="E45" t="s">
        <v>37</v>
      </c>
    </row>
    <row r="46" spans="1:5" x14ac:dyDescent="0.45">
      <c r="A46" s="1">
        <v>43462</v>
      </c>
      <c r="B46" t="s">
        <v>36</v>
      </c>
      <c r="C46" s="3">
        <v>95</v>
      </c>
      <c r="D46" t="s">
        <v>6</v>
      </c>
      <c r="E46" t="s">
        <v>3</v>
      </c>
    </row>
    <row r="47" spans="1:5" x14ac:dyDescent="0.45">
      <c r="A47" s="1">
        <v>43462</v>
      </c>
      <c r="B47" t="s">
        <v>38</v>
      </c>
      <c r="C47" s="3">
        <v>60</v>
      </c>
      <c r="D47" t="s">
        <v>6</v>
      </c>
      <c r="E47" t="s">
        <v>21</v>
      </c>
    </row>
    <row r="49" spans="2:3" x14ac:dyDescent="0.45">
      <c r="B49" s="8" t="s">
        <v>54</v>
      </c>
      <c r="C49" s="9">
        <f>SUM(C3:C47)</f>
        <v>52877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E8A8-E5A4-4BD3-BDA3-3563175DA0A9}">
  <dimension ref="B1:G13"/>
  <sheetViews>
    <sheetView workbookViewId="0">
      <selection activeCell="I16" sqref="I16"/>
    </sheetView>
  </sheetViews>
  <sheetFormatPr defaultRowHeight="19.5" x14ac:dyDescent="0.45"/>
  <cols>
    <col min="2" max="2" width="12.75" bestFit="1" customWidth="1"/>
    <col min="3" max="3" width="30.625" bestFit="1" customWidth="1"/>
    <col min="4" max="4" width="13" style="3" bestFit="1" customWidth="1"/>
    <col min="6" max="6" width="12" bestFit="1" customWidth="1"/>
    <col min="7" max="7" width="15.75" bestFit="1" customWidth="1"/>
  </cols>
  <sheetData>
    <row r="1" spans="2:7" x14ac:dyDescent="0.45">
      <c r="B1" s="10" t="s">
        <v>4</v>
      </c>
      <c r="C1" s="10" t="s">
        <v>22</v>
      </c>
      <c r="D1" s="11" t="s">
        <v>48</v>
      </c>
      <c r="F1" s="10" t="s">
        <v>5</v>
      </c>
      <c r="G1" s="11" t="s">
        <v>53</v>
      </c>
    </row>
    <row r="2" spans="2:7" x14ac:dyDescent="0.45">
      <c r="B2" s="4" t="s">
        <v>8</v>
      </c>
      <c r="C2" s="4"/>
      <c r="D2" s="7">
        <v>13000</v>
      </c>
      <c r="F2" s="4" t="s">
        <v>6</v>
      </c>
      <c r="G2" s="7">
        <v>29217</v>
      </c>
    </row>
    <row r="3" spans="2:7" x14ac:dyDescent="0.45">
      <c r="B3" s="4" t="s">
        <v>42</v>
      </c>
      <c r="C3" s="4" t="s">
        <v>58</v>
      </c>
      <c r="D3" s="7">
        <v>1600</v>
      </c>
      <c r="F3" s="4" t="s">
        <v>13</v>
      </c>
      <c r="G3" s="7">
        <v>10000</v>
      </c>
    </row>
    <row r="4" spans="2:7" x14ac:dyDescent="0.45">
      <c r="B4" s="4" t="s">
        <v>41</v>
      </c>
      <c r="C4" s="4" t="s">
        <v>59</v>
      </c>
      <c r="D4" s="7">
        <v>2089</v>
      </c>
      <c r="F4" s="4" t="s">
        <v>16</v>
      </c>
      <c r="G4" s="7">
        <v>4000</v>
      </c>
    </row>
    <row r="5" spans="2:7" x14ac:dyDescent="0.45">
      <c r="B5" s="4" t="s">
        <v>40</v>
      </c>
      <c r="D5" s="7">
        <v>1065</v>
      </c>
      <c r="F5" s="4" t="s">
        <v>51</v>
      </c>
      <c r="G5" s="7">
        <v>3000</v>
      </c>
    </row>
    <row r="6" spans="2:7" x14ac:dyDescent="0.45">
      <c r="B6" s="4" t="s">
        <v>45</v>
      </c>
      <c r="C6" s="4" t="s">
        <v>60</v>
      </c>
      <c r="D6" s="7">
        <v>1000</v>
      </c>
      <c r="F6" s="4" t="s">
        <v>11</v>
      </c>
      <c r="G6" s="7">
        <v>6660</v>
      </c>
    </row>
    <row r="7" spans="2:7" x14ac:dyDescent="0.45">
      <c r="B7" s="4" t="s">
        <v>44</v>
      </c>
      <c r="C7" s="4"/>
      <c r="D7" s="7">
        <v>300</v>
      </c>
      <c r="F7" s="12" t="s">
        <v>55</v>
      </c>
      <c r="G7" s="11">
        <f>SUM(G2:G6)</f>
        <v>52877</v>
      </c>
    </row>
    <row r="8" spans="2:7" x14ac:dyDescent="0.45">
      <c r="B8" s="4" t="s">
        <v>38</v>
      </c>
      <c r="C8" s="4"/>
      <c r="D8" s="7">
        <v>11518</v>
      </c>
    </row>
    <row r="9" spans="2:7" x14ac:dyDescent="0.45">
      <c r="B9" s="4" t="s">
        <v>43</v>
      </c>
      <c r="C9" s="4"/>
      <c r="D9" s="7">
        <v>1000</v>
      </c>
    </row>
    <row r="10" spans="2:7" x14ac:dyDescent="0.45">
      <c r="B10" s="4" t="s">
        <v>39</v>
      </c>
      <c r="C10" s="4"/>
      <c r="D10" s="7">
        <v>995</v>
      </c>
    </row>
    <row r="11" spans="2:7" x14ac:dyDescent="0.45">
      <c r="B11" s="4" t="s">
        <v>36</v>
      </c>
      <c r="C11" s="4"/>
      <c r="D11" s="7">
        <f>865+95</f>
        <v>960</v>
      </c>
    </row>
    <row r="12" spans="2:7" x14ac:dyDescent="0.45">
      <c r="B12" s="4" t="s">
        <v>35</v>
      </c>
      <c r="C12" s="4" t="s">
        <v>57</v>
      </c>
      <c r="D12" s="7">
        <f>19350</f>
        <v>19350</v>
      </c>
    </row>
    <row r="13" spans="2:7" x14ac:dyDescent="0.45">
      <c r="B13" s="12" t="s">
        <v>49</v>
      </c>
      <c r="C13" s="12"/>
      <c r="D13" s="11">
        <f>SUM(D2:D12)</f>
        <v>52877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Summary</vt:lpstr>
      <vt:lpstr>Daily-Transactions</vt:lpstr>
      <vt:lpstr>Exp.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jdeepa</dc:creator>
  <cp:lastModifiedBy>jdeepa</cp:lastModifiedBy>
  <dcterms:created xsi:type="dcterms:W3CDTF">2019-01-01T11:32:58Z</dcterms:created>
  <dcterms:modified xsi:type="dcterms:W3CDTF">2019-01-01T17:51:46Z</dcterms:modified>
</cp:coreProperties>
</file>