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150" windowWidth="20640" windowHeight="11760" activeTab="4"/>
  </bookViews>
  <sheets>
    <sheet name="Clients" sheetId="2" r:id="rId1"/>
    <sheet name="Products" sheetId="3" r:id="rId2"/>
    <sheet name="Invoice" sheetId="1" r:id="rId3"/>
    <sheet name="Sheet3" sheetId="7" r:id="rId4"/>
    <sheet name="Sheet1" sheetId="4" r:id="rId5"/>
  </sheets>
  <definedNames>
    <definedName name="_xlnm.Print_Area" localSheetId="2">Invoice!$A$1:$E$35</definedName>
  </definedNames>
  <calcPr calcId="125725"/>
  <pivotCaches>
    <pivotCache cacheId="0" r:id="rId6"/>
  </pivotCaches>
</workbook>
</file>

<file path=xl/calcChain.xml><?xml version="1.0" encoding="utf-8"?>
<calcChain xmlns="http://schemas.openxmlformats.org/spreadsheetml/2006/main">
  <c r="D4" i="4"/>
  <c r="D5"/>
  <c r="D6"/>
  <c r="D7"/>
  <c r="D8"/>
  <c r="D3"/>
  <c r="D2"/>
  <c r="E16" i="1" l="1"/>
  <c r="E17"/>
  <c r="E18"/>
  <c r="E19"/>
  <c r="E20"/>
  <c r="E21"/>
  <c r="E22"/>
  <c r="E23"/>
  <c r="E24"/>
  <c r="E25"/>
  <c r="E26"/>
  <c r="E27"/>
  <c r="E28"/>
  <c r="E29"/>
  <c r="E30"/>
  <c r="C14"/>
  <c r="E14" s="1"/>
  <c r="C15"/>
  <c r="E15" s="1"/>
  <c r="C16"/>
  <c r="C17"/>
  <c r="C18"/>
  <c r="C19"/>
  <c r="C20"/>
  <c r="C21"/>
  <c r="C22"/>
  <c r="C23"/>
  <c r="C24"/>
  <c r="C25"/>
  <c r="C26"/>
  <c r="C27"/>
  <c r="C28"/>
  <c r="C29"/>
  <c r="C30"/>
  <c r="C13"/>
  <c r="E13" s="1"/>
  <c r="B14"/>
  <c r="B15"/>
  <c r="B16"/>
  <c r="B17"/>
  <c r="B18"/>
  <c r="B19"/>
  <c r="B20"/>
  <c r="B21"/>
  <c r="B22"/>
  <c r="B23"/>
  <c r="B24"/>
  <c r="B25"/>
  <c r="B26"/>
  <c r="B27"/>
  <c r="B28"/>
  <c r="B29"/>
  <c r="B30"/>
  <c r="B13"/>
  <c r="A10" l="1"/>
  <c r="A9"/>
  <c r="A8"/>
  <c r="E4"/>
  <c r="E5" s="1"/>
  <c r="E31" l="1"/>
</calcChain>
</file>

<file path=xl/sharedStrings.xml><?xml version="1.0" encoding="utf-8"?>
<sst xmlns="http://schemas.openxmlformats.org/spreadsheetml/2006/main" count="69" uniqueCount="54">
  <si>
    <t>Date:</t>
  </si>
  <si>
    <t>Invoice nr:</t>
  </si>
  <si>
    <t>Bill to:</t>
  </si>
  <si>
    <t>Description</t>
  </si>
  <si>
    <t>Amount</t>
  </si>
  <si>
    <t>Total</t>
  </si>
  <si>
    <t>Thank you for your business!</t>
  </si>
  <si>
    <t>City</t>
  </si>
  <si>
    <t>Name</t>
  </si>
  <si>
    <t>Price</t>
  </si>
  <si>
    <t>Quantity</t>
  </si>
  <si>
    <t>Product nr</t>
  </si>
  <si>
    <t>Client nr</t>
  </si>
  <si>
    <t>Client nr:</t>
  </si>
  <si>
    <t>Street</t>
  </si>
  <si>
    <t>Date</t>
  </si>
  <si>
    <t>Client Number</t>
  </si>
  <si>
    <t>Client Name</t>
  </si>
  <si>
    <t>Month</t>
  </si>
  <si>
    <t>June</t>
  </si>
  <si>
    <t>May</t>
  </si>
  <si>
    <t>Row Labels</t>
  </si>
  <si>
    <t>Grand Total</t>
  </si>
  <si>
    <t>Sum of Milk Given</t>
  </si>
  <si>
    <t>Sum of Additional Bottles</t>
  </si>
  <si>
    <t>Column Labels</t>
  </si>
  <si>
    <t>Total Sum of Milk Given</t>
  </si>
  <si>
    <t>Total Sum of Additional Bottles</t>
  </si>
  <si>
    <t>Paavan Foods</t>
  </si>
  <si>
    <t>Inder Bhawan</t>
  </si>
  <si>
    <t>Ushagram, G.T.Road East</t>
  </si>
  <si>
    <t>Phone: 9570109807</t>
  </si>
  <si>
    <t xml:space="preserve">Month: </t>
  </si>
  <si>
    <t>Pratik Bansal</t>
  </si>
  <si>
    <t>Bansal Bhawan, G.T. Road, Kumarpur</t>
  </si>
  <si>
    <t>Phone Num</t>
  </si>
  <si>
    <t>Simarjit Gandhi</t>
  </si>
  <si>
    <t>Lucas Estate, Durgamandir</t>
  </si>
  <si>
    <t>Asansol</t>
  </si>
  <si>
    <t>G B Gupta</t>
  </si>
  <si>
    <t>Sreepally</t>
  </si>
  <si>
    <t>Munna Sharma</t>
  </si>
  <si>
    <t>Murgasol</t>
  </si>
  <si>
    <t>Milk</t>
  </si>
  <si>
    <t>Bottle</t>
  </si>
  <si>
    <t>Dahi</t>
  </si>
  <si>
    <t>Paneer</t>
  </si>
  <si>
    <t>Mawa</t>
  </si>
  <si>
    <t>Hotel Signature</t>
  </si>
  <si>
    <t>G.T.Road,Near Ushagram Bus Stand</t>
  </si>
  <si>
    <t>Weekly Invoice</t>
  </si>
  <si>
    <t>Payment due within 7 days from date of invoice.</t>
  </si>
  <si>
    <t>001</t>
  </si>
  <si>
    <t>Product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</si>
</sst>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1F497D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F497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4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0" xfId="0" applyFill="1"/>
    <xf numFmtId="0" fontId="3" fillId="0" borderId="0" xfId="0" applyFont="1"/>
    <xf numFmtId="44" fontId="0" fillId="2" borderId="4" xfId="0" applyNumberFormat="1" applyFill="1" applyBorder="1" applyAlignment="1"/>
    <xf numFmtId="44" fontId="0" fillId="3" borderId="4" xfId="0" applyNumberFormat="1" applyFill="1" applyBorder="1" applyAlignment="1"/>
    <xf numFmtId="44" fontId="0" fillId="3" borderId="5" xfId="0" applyNumberFormat="1" applyFill="1" applyBorder="1" applyAlignment="1"/>
    <xf numFmtId="44" fontId="0" fillId="2" borderId="7" xfId="0" applyNumberFormat="1" applyFill="1" applyBorder="1" applyAlignment="1"/>
    <xf numFmtId="44" fontId="0" fillId="3" borderId="7" xfId="0" applyNumberFormat="1" applyFill="1" applyBorder="1" applyAlignment="1"/>
    <xf numFmtId="44" fontId="0" fillId="3" borderId="8" xfId="0" applyNumberFormat="1" applyFill="1" applyBorder="1" applyAlignment="1"/>
    <xf numFmtId="0" fontId="2" fillId="4" borderId="3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0" fontId="2" fillId="4" borderId="9" xfId="0" applyFont="1" applyFill="1" applyBorder="1" applyAlignment="1"/>
    <xf numFmtId="0" fontId="5" fillId="2" borderId="0" xfId="0" applyFont="1" applyFill="1"/>
    <xf numFmtId="0" fontId="6" fillId="2" borderId="0" xfId="0" applyFont="1" applyFill="1"/>
    <xf numFmtId="0" fontId="6" fillId="3" borderId="2" xfId="0" applyFont="1" applyFill="1" applyBorder="1" applyAlignment="1"/>
    <xf numFmtId="43" fontId="6" fillId="3" borderId="2" xfId="1" applyNumberFormat="1" applyFont="1" applyFill="1" applyBorder="1" applyAlignment="1"/>
    <xf numFmtId="0" fontId="6" fillId="3" borderId="6" xfId="0" applyFont="1" applyFill="1" applyBorder="1" applyAlignment="1"/>
    <xf numFmtId="43" fontId="6" fillId="3" borderId="9" xfId="0" applyNumberFormat="1" applyFont="1" applyFill="1" applyBorder="1" applyAlignment="1"/>
    <xf numFmtId="0" fontId="6" fillId="3" borderId="4" xfId="0" applyFont="1" applyFill="1" applyBorder="1" applyAlignment="1"/>
    <xf numFmtId="2" fontId="6" fillId="3" borderId="4" xfId="0" applyNumberFormat="1" applyFont="1" applyFill="1" applyBorder="1" applyAlignment="1"/>
    <xf numFmtId="43" fontId="6" fillId="3" borderId="7" xfId="0" applyNumberFormat="1" applyFont="1" applyFill="1" applyBorder="1" applyAlignment="1"/>
    <xf numFmtId="0" fontId="6" fillId="2" borderId="4" xfId="0" applyFont="1" applyFill="1" applyBorder="1" applyAlignment="1"/>
    <xf numFmtId="2" fontId="6" fillId="2" borderId="4" xfId="0" applyNumberFormat="1" applyFont="1" applyFill="1" applyBorder="1" applyAlignment="1"/>
    <xf numFmtId="43" fontId="6" fillId="2" borderId="7" xfId="1" applyNumberFormat="1" applyFont="1" applyFill="1" applyBorder="1" applyAlignment="1"/>
    <xf numFmtId="14" fontId="6" fillId="2" borderId="0" xfId="0" applyNumberFormat="1" applyFont="1" applyFill="1"/>
    <xf numFmtId="0" fontId="6" fillId="2" borderId="0" xfId="0" applyNumberFormat="1" applyFont="1" applyFill="1"/>
    <xf numFmtId="0" fontId="5" fillId="2" borderId="0" xfId="0" applyFont="1" applyFill="1" applyAlignment="1">
      <alignment horizontal="center"/>
    </xf>
    <xf numFmtId="43" fontId="6" fillId="2" borderId="1" xfId="1" applyNumberFormat="1" applyFont="1" applyFill="1" applyBorder="1"/>
    <xf numFmtId="0" fontId="6" fillId="2" borderId="0" xfId="0" quotePrefix="1" applyFont="1" applyFill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XPS" refreshedDate="42905.480623495372" createdVersion="3" refreshedVersion="3" minRefreshableVersion="3" recordCount="13">
  <cacheSource type="worksheet">
    <worksheetSource ref="A1:F14" sheet="Sheet1"/>
  </cacheSource>
  <cacheFields count="6">
    <cacheField name="Date" numFmtId="0">
      <sharedItems containsString="0" containsBlank="1" containsNumber="1" containsInteger="1" minValue="12" maxValue="19"/>
    </cacheField>
    <cacheField name="Month" numFmtId="0">
      <sharedItems containsBlank="1" count="3">
        <s v="June"/>
        <s v="May"/>
        <m/>
      </sharedItems>
    </cacheField>
    <cacheField name="Client Number" numFmtId="0">
      <sharedItems containsString="0" containsBlank="1" containsNumber="1" containsInteger="1" minValue="501" maxValue="503" count="4">
        <n v="501"/>
        <n v="502"/>
        <n v="503"/>
        <m/>
      </sharedItems>
    </cacheField>
    <cacheField name="Client Name" numFmtId="0">
      <sharedItems/>
    </cacheField>
    <cacheField name="Milk Given" numFmtId="0">
      <sharedItems containsString="0" containsBlank="1" containsNumber="1" containsInteger="1" minValue="1" maxValue="3"/>
    </cacheField>
    <cacheField name="Additional Bottles" numFmtId="0">
      <sharedItems containsString="0" containsBlank="1" containsNumber="1" containsInteger="1" minValue="0" maxValue="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n v="17"/>
    <x v="0"/>
    <x v="0"/>
    <s v="Pratik Bansal"/>
    <n v="2"/>
    <n v="0"/>
  </r>
  <r>
    <n v="17"/>
    <x v="1"/>
    <x v="0"/>
    <s v="Pratik Bansal"/>
    <n v="1"/>
    <n v="0"/>
  </r>
  <r>
    <n v="15"/>
    <x v="0"/>
    <x v="1"/>
    <s v="Simarjit Gandhi"/>
    <n v="3"/>
    <n v="0"/>
  </r>
  <r>
    <n v="14"/>
    <x v="0"/>
    <x v="2"/>
    <s v="G B Gupta"/>
    <n v="1"/>
    <n v="0"/>
  </r>
  <r>
    <n v="12"/>
    <x v="0"/>
    <x v="0"/>
    <s v="Pratik Bansal"/>
    <n v="2"/>
    <n v="1"/>
  </r>
  <r>
    <n v="12"/>
    <x v="0"/>
    <x v="1"/>
    <s v="Simarjit Gandhi"/>
    <n v="2"/>
    <n v="2"/>
  </r>
  <r>
    <n v="19"/>
    <x v="0"/>
    <x v="1"/>
    <s v="Simarjit Gandhi"/>
    <n v="3"/>
    <n v="0"/>
  </r>
  <r>
    <m/>
    <x v="2"/>
    <x v="3"/>
    <e v="#N/A"/>
    <m/>
    <m/>
  </r>
  <r>
    <m/>
    <x v="2"/>
    <x v="3"/>
    <e v="#N/A"/>
    <m/>
    <m/>
  </r>
  <r>
    <m/>
    <x v="2"/>
    <x v="3"/>
    <e v="#N/A"/>
    <m/>
    <m/>
  </r>
  <r>
    <m/>
    <x v="2"/>
    <x v="3"/>
    <e v="#N/A"/>
    <m/>
    <m/>
  </r>
  <r>
    <m/>
    <x v="2"/>
    <x v="3"/>
    <e v="#N/A"/>
    <m/>
    <m/>
  </r>
  <r>
    <m/>
    <x v="2"/>
    <x v="3"/>
    <e v="#N/A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9" firstHeaderRow="1" firstDataRow="3" firstDataCol="1"/>
  <pivotFields count="6">
    <pivotField showAll="0"/>
    <pivotField axis="axisCol" showAll="0">
      <items count="4">
        <item h="1" x="1"/>
        <item x="0"/>
        <item h="1"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-2"/>
    <field x="1"/>
  </colFields>
  <colItems count="4">
    <i>
      <x/>
      <x v="1"/>
    </i>
    <i i="1">
      <x v="1"/>
      <x v="1"/>
    </i>
    <i t="grand">
      <x/>
    </i>
    <i t="grand" i="1">
      <x/>
    </i>
  </colItems>
  <dataFields count="2">
    <dataField name="Sum of Milk Given" fld="4" baseField="0" baseItem="0"/>
    <dataField name="Sum of Additional Bottles" fld="5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6"/>
  <sheetViews>
    <sheetView workbookViewId="0">
      <selection activeCell="E6" sqref="E6"/>
    </sheetView>
  </sheetViews>
  <sheetFormatPr defaultRowHeight="15"/>
  <cols>
    <col min="1" max="1" width="8.5703125" bestFit="1" customWidth="1"/>
    <col min="2" max="2" width="14.85546875" bestFit="1" customWidth="1"/>
    <col min="3" max="3" width="20" bestFit="1" customWidth="1"/>
    <col min="4" max="4" width="20.5703125" bestFit="1" customWidth="1"/>
    <col min="5" max="5" width="11" bestFit="1" customWidth="1"/>
  </cols>
  <sheetData>
    <row r="1" spans="1:5">
      <c r="A1" s="7" t="s">
        <v>12</v>
      </c>
      <c r="B1" s="7" t="s">
        <v>8</v>
      </c>
      <c r="C1" s="7" t="s">
        <v>14</v>
      </c>
      <c r="D1" s="7" t="s">
        <v>7</v>
      </c>
      <c r="E1" s="7" t="s">
        <v>35</v>
      </c>
    </row>
    <row r="2" spans="1:5">
      <c r="A2">
        <v>501</v>
      </c>
      <c r="B2" t="s">
        <v>33</v>
      </c>
      <c r="C2" s="6" t="s">
        <v>34</v>
      </c>
      <c r="D2" t="s">
        <v>38</v>
      </c>
      <c r="E2">
        <v>9647616532</v>
      </c>
    </row>
    <row r="3" spans="1:5">
      <c r="A3">
        <v>502</v>
      </c>
      <c r="B3" t="s">
        <v>36</v>
      </c>
      <c r="C3" t="s">
        <v>37</v>
      </c>
      <c r="D3" t="s">
        <v>38</v>
      </c>
      <c r="E3">
        <v>9570109807</v>
      </c>
    </row>
    <row r="4" spans="1:5">
      <c r="A4">
        <v>503</v>
      </c>
      <c r="B4" t="s">
        <v>39</v>
      </c>
      <c r="C4" t="s">
        <v>40</v>
      </c>
      <c r="D4" t="s">
        <v>38</v>
      </c>
      <c r="E4">
        <v>9999999999</v>
      </c>
    </row>
    <row r="5" spans="1:5">
      <c r="A5">
        <v>504</v>
      </c>
      <c r="B5" t="s">
        <v>41</v>
      </c>
      <c r="C5" t="s">
        <v>42</v>
      </c>
      <c r="D5" t="s">
        <v>38</v>
      </c>
      <c r="E5">
        <v>1234567890</v>
      </c>
    </row>
    <row r="6" spans="1:5">
      <c r="A6">
        <v>505</v>
      </c>
      <c r="B6" t="s">
        <v>48</v>
      </c>
      <c r="C6" t="s">
        <v>49</v>
      </c>
      <c r="D6" t="s">
        <v>38</v>
      </c>
      <c r="E6">
        <v>8373051336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6"/>
  <sheetViews>
    <sheetView workbookViewId="0">
      <selection activeCell="C7" sqref="C7"/>
    </sheetView>
  </sheetViews>
  <sheetFormatPr defaultRowHeight="15"/>
  <cols>
    <col min="1" max="1" width="10.140625" bestFit="1" customWidth="1"/>
    <col min="2" max="2" width="16" customWidth="1"/>
    <col min="3" max="3" width="10.5703125" bestFit="1" customWidth="1"/>
  </cols>
  <sheetData>
    <row r="1" spans="1:3">
      <c r="A1" s="7" t="s">
        <v>11</v>
      </c>
      <c r="B1" s="7" t="s">
        <v>3</v>
      </c>
      <c r="C1" s="7" t="s">
        <v>9</v>
      </c>
    </row>
    <row r="2" spans="1:3">
      <c r="A2">
        <v>1001</v>
      </c>
      <c r="B2" t="s">
        <v>43</v>
      </c>
      <c r="C2" s="21">
        <v>38</v>
      </c>
    </row>
    <row r="3" spans="1:3">
      <c r="A3">
        <v>1002</v>
      </c>
      <c r="B3" t="s">
        <v>44</v>
      </c>
      <c r="C3" s="21">
        <v>50</v>
      </c>
    </row>
    <row r="4" spans="1:3">
      <c r="A4">
        <v>1003</v>
      </c>
      <c r="B4" t="s">
        <v>45</v>
      </c>
      <c r="C4" s="21">
        <v>20</v>
      </c>
    </row>
    <row r="5" spans="1:3">
      <c r="A5">
        <v>1004</v>
      </c>
      <c r="B5" t="s">
        <v>46</v>
      </c>
      <c r="C5" s="21">
        <v>260</v>
      </c>
    </row>
    <row r="6" spans="1:3">
      <c r="A6">
        <v>1005</v>
      </c>
      <c r="B6" t="s">
        <v>47</v>
      </c>
      <c r="C6" s="21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35"/>
  <sheetViews>
    <sheetView view="pageBreakPreview" zoomScale="60" zoomScaleNormal="80" workbookViewId="0">
      <selection activeCell="H16" sqref="H16"/>
    </sheetView>
  </sheetViews>
  <sheetFormatPr defaultRowHeight="15"/>
  <cols>
    <col min="1" max="1" width="24.140625" style="1" customWidth="1"/>
    <col min="2" max="2" width="24" style="1" customWidth="1"/>
    <col min="3" max="3" width="11.42578125" style="1" customWidth="1"/>
    <col min="4" max="4" width="10.28515625" style="1" bestFit="1" customWidth="1"/>
    <col min="5" max="5" width="16.5703125" style="1" customWidth="1"/>
    <col min="6" max="16384" width="9.140625" style="1"/>
  </cols>
  <sheetData>
    <row r="1" spans="1:5">
      <c r="A1" s="23" t="s">
        <v>28</v>
      </c>
      <c r="B1" s="23"/>
      <c r="C1" s="2"/>
      <c r="D1" s="40" t="s">
        <v>50</v>
      </c>
      <c r="E1" s="40"/>
    </row>
    <row r="2" spans="1:5">
      <c r="A2" s="24" t="s">
        <v>29</v>
      </c>
      <c r="B2" s="24"/>
      <c r="D2" s="40"/>
      <c r="E2" s="40"/>
    </row>
    <row r="3" spans="1:5">
      <c r="A3" s="24" t="s">
        <v>30</v>
      </c>
      <c r="B3" s="24"/>
    </row>
    <row r="4" spans="1:5">
      <c r="A4" s="24" t="s">
        <v>31</v>
      </c>
      <c r="B4" s="24"/>
      <c r="D4" s="24" t="s">
        <v>0</v>
      </c>
      <c r="E4" s="35">
        <f ca="1">TODAY()</f>
        <v>43129</v>
      </c>
    </row>
    <row r="5" spans="1:5">
      <c r="A5" s="24"/>
      <c r="B5" s="24"/>
      <c r="D5" s="24" t="s">
        <v>32</v>
      </c>
      <c r="E5" s="36">
        <f ca="1">MONTH(E4)</f>
        <v>1</v>
      </c>
    </row>
    <row r="6" spans="1:5">
      <c r="A6" s="24"/>
      <c r="B6" s="24"/>
      <c r="D6" s="24" t="s">
        <v>1</v>
      </c>
      <c r="E6" s="39" t="s">
        <v>52</v>
      </c>
    </row>
    <row r="7" spans="1:5">
      <c r="A7" s="23" t="s">
        <v>2</v>
      </c>
      <c r="B7" s="23"/>
      <c r="C7" s="2"/>
      <c r="D7" s="24" t="s">
        <v>13</v>
      </c>
      <c r="E7" s="24">
        <v>505</v>
      </c>
    </row>
    <row r="8" spans="1:5">
      <c r="A8" s="24" t="str">
        <f>VLOOKUP($E$7,Clients!$A:$D,2,FALSE)</f>
        <v>Hotel Signature</v>
      </c>
      <c r="B8" s="24"/>
    </row>
    <row r="9" spans="1:5">
      <c r="A9" s="24" t="str">
        <f>VLOOKUP($E$7,Clients!$A:$D,3,FALSE)</f>
        <v>G.T.Road,Near Ushagram Bus Stand</v>
      </c>
      <c r="B9" s="24"/>
    </row>
    <row r="10" spans="1:5">
      <c r="A10" s="24" t="str">
        <f>VLOOKUP($E$7,Clients!$A:$D,4,FALSE)</f>
        <v>Asansol</v>
      </c>
      <c r="B10" s="24"/>
    </row>
    <row r="12" spans="1:5">
      <c r="A12" s="14" t="s">
        <v>11</v>
      </c>
      <c r="B12" s="15" t="s">
        <v>3</v>
      </c>
      <c r="C12" s="15" t="s">
        <v>9</v>
      </c>
      <c r="D12" s="22" t="s">
        <v>10</v>
      </c>
      <c r="E12" s="16" t="s">
        <v>4</v>
      </c>
    </row>
    <row r="13" spans="1:5">
      <c r="A13" s="25">
        <v>1001</v>
      </c>
      <c r="B13" s="25" t="str">
        <f>IF(ISBLANK(A13),"",VLOOKUP($A13,Products!$A:$C,2,FALSE))</f>
        <v>Milk</v>
      </c>
      <c r="C13" s="26">
        <f>IF(ISBLANK(A13),"",VLOOKUP($A13,Products!$A:$C,3,FALSE))</f>
        <v>38</v>
      </c>
      <c r="D13" s="27">
        <v>29</v>
      </c>
      <c r="E13" s="28">
        <f>IF(ISBLANK(A13),"",C13*D13)</f>
        <v>1102</v>
      </c>
    </row>
    <row r="14" spans="1:5">
      <c r="A14" s="29">
        <v>1004</v>
      </c>
      <c r="B14" s="29" t="str">
        <f>IF(ISBLANK(A14),"",VLOOKUP($A14,Products!$A:$C,2,FALSE))</f>
        <v>Paneer</v>
      </c>
      <c r="C14" s="30">
        <f>IF(ISBLANK(A14),"",VLOOKUP($A14,Products!$A:$C,3,FALSE))</f>
        <v>260</v>
      </c>
      <c r="D14" s="29">
        <v>4.6849999999999996</v>
      </c>
      <c r="E14" s="31">
        <f t="shared" ref="E14:E30" si="0">IF(ISBLANK(A14),"",C14*D14)</f>
        <v>1218.0999999999999</v>
      </c>
    </row>
    <row r="15" spans="1:5">
      <c r="A15" s="32">
        <v>1005</v>
      </c>
      <c r="B15" s="32" t="str">
        <f>IF(ISBLANK(A15),"",VLOOKUP($A15,Products!$A:$C,2,FALSE))</f>
        <v>Mawa</v>
      </c>
      <c r="C15" s="33">
        <f>IF(ISBLANK(A15),"",VLOOKUP($A15,Products!$A:$C,3,FALSE))</f>
        <v>300</v>
      </c>
      <c r="D15" s="32">
        <v>2.9</v>
      </c>
      <c r="E15" s="34">
        <f t="shared" si="0"/>
        <v>870</v>
      </c>
    </row>
    <row r="16" spans="1:5">
      <c r="A16" s="4"/>
      <c r="B16" s="4" t="str">
        <f>IF(ISBLANK(A16),"",VLOOKUP($A16,Products!$A:$C,2,FALSE))</f>
        <v/>
      </c>
      <c r="C16" s="9" t="str">
        <f>IF(ISBLANK(A16),"",VLOOKUP($A16,Products!$A:$C,3,FALSE))</f>
        <v/>
      </c>
      <c r="D16" s="4"/>
      <c r="E16" s="12" t="str">
        <f t="shared" si="0"/>
        <v/>
      </c>
    </row>
    <row r="17" spans="1:5">
      <c r="A17" s="3"/>
      <c r="B17" s="3" t="str">
        <f>IF(ISBLANK(A17),"",VLOOKUP($A17,Products!$A:$C,2,FALSE))</f>
        <v/>
      </c>
      <c r="C17" s="8" t="str">
        <f>IF(ISBLANK(A17),"",VLOOKUP($A17,Products!$A:$C,3,FALSE))</f>
        <v/>
      </c>
      <c r="D17" s="3"/>
      <c r="E17" s="11" t="str">
        <f t="shared" si="0"/>
        <v/>
      </c>
    </row>
    <row r="18" spans="1:5">
      <c r="A18" s="4"/>
      <c r="B18" s="4" t="str">
        <f>IF(ISBLANK(A18),"",VLOOKUP($A18,Products!$A:$C,2,FALSE))</f>
        <v/>
      </c>
      <c r="C18" s="9" t="str">
        <f>IF(ISBLANK(A18),"",VLOOKUP($A18,Products!$A:$C,3,FALSE))</f>
        <v/>
      </c>
      <c r="D18" s="4"/>
      <c r="E18" s="12" t="str">
        <f t="shared" si="0"/>
        <v/>
      </c>
    </row>
    <row r="19" spans="1:5">
      <c r="A19" s="3"/>
      <c r="B19" s="3" t="str">
        <f>IF(ISBLANK(A19),"",VLOOKUP($A19,Products!$A:$C,2,FALSE))</f>
        <v/>
      </c>
      <c r="C19" s="8" t="str">
        <f>IF(ISBLANK(A19),"",VLOOKUP($A19,Products!$A:$C,3,FALSE))</f>
        <v/>
      </c>
      <c r="D19" s="3"/>
      <c r="E19" s="11" t="str">
        <f t="shared" si="0"/>
        <v/>
      </c>
    </row>
    <row r="20" spans="1:5">
      <c r="A20" s="4"/>
      <c r="B20" s="4" t="str">
        <f>IF(ISBLANK(A20),"",VLOOKUP($A20,Products!$A:$C,2,FALSE))</f>
        <v/>
      </c>
      <c r="C20" s="9" t="str">
        <f>IF(ISBLANK(A20),"",VLOOKUP($A20,Products!$A:$C,3,FALSE))</f>
        <v/>
      </c>
      <c r="D20" s="4"/>
      <c r="E20" s="12" t="str">
        <f t="shared" si="0"/>
        <v/>
      </c>
    </row>
    <row r="21" spans="1:5">
      <c r="A21" s="3"/>
      <c r="B21" s="3" t="str">
        <f>IF(ISBLANK(A21),"",VLOOKUP($A21,Products!$A:$C,2,FALSE))</f>
        <v/>
      </c>
      <c r="C21" s="8" t="str">
        <f>IF(ISBLANK(A21),"",VLOOKUP($A21,Products!$A:$C,3,FALSE))</f>
        <v/>
      </c>
      <c r="D21" s="3"/>
      <c r="E21" s="11" t="str">
        <f t="shared" si="0"/>
        <v/>
      </c>
    </row>
    <row r="22" spans="1:5">
      <c r="A22" s="4"/>
      <c r="B22" s="4" t="str">
        <f>IF(ISBLANK(A22),"",VLOOKUP($A22,Products!$A:$C,2,FALSE))</f>
        <v/>
      </c>
      <c r="C22" s="9" t="str">
        <f>IF(ISBLANK(A22),"",VLOOKUP($A22,Products!$A:$C,3,FALSE))</f>
        <v/>
      </c>
      <c r="D22" s="4"/>
      <c r="E22" s="12" t="str">
        <f t="shared" si="0"/>
        <v/>
      </c>
    </row>
    <row r="23" spans="1:5">
      <c r="A23" s="3"/>
      <c r="B23" s="3" t="str">
        <f>IF(ISBLANK(A23),"",VLOOKUP($A23,Products!$A:$C,2,FALSE))</f>
        <v/>
      </c>
      <c r="C23" s="8" t="str">
        <f>IF(ISBLANK(A23),"",VLOOKUP($A23,Products!$A:$C,3,FALSE))</f>
        <v/>
      </c>
      <c r="D23" s="3"/>
      <c r="E23" s="11" t="str">
        <f t="shared" si="0"/>
        <v/>
      </c>
    </row>
    <row r="24" spans="1:5">
      <c r="A24" s="4"/>
      <c r="B24" s="4" t="str">
        <f>IF(ISBLANK(A24),"",VLOOKUP($A24,Products!$A:$C,2,FALSE))</f>
        <v/>
      </c>
      <c r="C24" s="9" t="str">
        <f>IF(ISBLANK(A24),"",VLOOKUP($A24,Products!$A:$C,3,FALSE))</f>
        <v/>
      </c>
      <c r="D24" s="4"/>
      <c r="E24" s="12" t="str">
        <f t="shared" si="0"/>
        <v/>
      </c>
    </row>
    <row r="25" spans="1:5">
      <c r="A25" s="3"/>
      <c r="B25" s="3" t="str">
        <f>IF(ISBLANK(A25),"",VLOOKUP($A25,Products!$A:$C,2,FALSE))</f>
        <v/>
      </c>
      <c r="C25" s="8" t="str">
        <f>IF(ISBLANK(A25),"",VLOOKUP($A25,Products!$A:$C,3,FALSE))</f>
        <v/>
      </c>
      <c r="D25" s="3"/>
      <c r="E25" s="11" t="str">
        <f t="shared" si="0"/>
        <v/>
      </c>
    </row>
    <row r="26" spans="1:5">
      <c r="A26" s="4"/>
      <c r="B26" s="4" t="str">
        <f>IF(ISBLANK(A26),"",VLOOKUP($A26,Products!$A:$C,2,FALSE))</f>
        <v/>
      </c>
      <c r="C26" s="9" t="str">
        <f>IF(ISBLANK(A26),"",VLOOKUP($A26,Products!$A:$C,3,FALSE))</f>
        <v/>
      </c>
      <c r="D26" s="4"/>
      <c r="E26" s="12" t="str">
        <f t="shared" si="0"/>
        <v/>
      </c>
    </row>
    <row r="27" spans="1:5">
      <c r="A27" s="3"/>
      <c r="B27" s="3" t="str">
        <f>IF(ISBLANK(A27),"",VLOOKUP($A27,Products!$A:$C,2,FALSE))</f>
        <v/>
      </c>
      <c r="C27" s="8" t="str">
        <f>IF(ISBLANK(A27),"",VLOOKUP($A27,Products!$A:$C,3,FALSE))</f>
        <v/>
      </c>
      <c r="D27" s="3"/>
      <c r="E27" s="11" t="str">
        <f t="shared" si="0"/>
        <v/>
      </c>
    </row>
    <row r="28" spans="1:5">
      <c r="A28" s="4"/>
      <c r="B28" s="4" t="str">
        <f>IF(ISBLANK(A28),"",VLOOKUP($A28,Products!$A:$C,2,FALSE))</f>
        <v/>
      </c>
      <c r="C28" s="9" t="str">
        <f>IF(ISBLANK(A28),"",VLOOKUP($A28,Products!$A:$C,3,FALSE))</f>
        <v/>
      </c>
      <c r="D28" s="4"/>
      <c r="E28" s="12" t="str">
        <f t="shared" si="0"/>
        <v/>
      </c>
    </row>
    <row r="29" spans="1:5">
      <c r="A29" s="3"/>
      <c r="B29" s="3" t="str">
        <f>IF(ISBLANK(A29),"",VLOOKUP($A29,Products!$A:$C,2,FALSE))</f>
        <v/>
      </c>
      <c r="C29" s="8" t="str">
        <f>IF(ISBLANK(A29),"",VLOOKUP($A29,Products!$A:$C,3,FALSE))</f>
        <v/>
      </c>
      <c r="D29" s="3"/>
      <c r="E29" s="11" t="str">
        <f t="shared" si="0"/>
        <v/>
      </c>
    </row>
    <row r="30" spans="1:5">
      <c r="A30" s="5"/>
      <c r="B30" s="5" t="str">
        <f>IF(ISBLANK(A30),"",VLOOKUP($A30,Products!$A:$C,2,FALSE))</f>
        <v/>
      </c>
      <c r="C30" s="10" t="str">
        <f>IF(ISBLANK(A30),"",VLOOKUP($A30,Products!$A:$C,3,FALSE))</f>
        <v/>
      </c>
      <c r="D30" s="5"/>
      <c r="E30" s="13" t="str">
        <f t="shared" si="0"/>
        <v/>
      </c>
    </row>
    <row r="31" spans="1:5">
      <c r="A31" s="24"/>
      <c r="B31" s="24"/>
      <c r="C31" s="24"/>
      <c r="D31" s="37" t="s">
        <v>5</v>
      </c>
      <c r="E31" s="38">
        <f>SUM(E13:E30)</f>
        <v>3190.1</v>
      </c>
    </row>
    <row r="32" spans="1:5">
      <c r="A32" s="24"/>
      <c r="B32" s="24"/>
      <c r="C32" s="24"/>
      <c r="D32" s="24"/>
      <c r="E32" s="24"/>
    </row>
    <row r="33" spans="1:5">
      <c r="A33" s="24"/>
      <c r="B33" s="24"/>
      <c r="C33" s="24"/>
      <c r="D33" s="24"/>
      <c r="E33" s="24"/>
    </row>
    <row r="34" spans="1:5">
      <c r="A34" s="41" t="s">
        <v>51</v>
      </c>
      <c r="B34" s="41"/>
      <c r="C34" s="41"/>
      <c r="D34" s="41"/>
      <c r="E34" s="41"/>
    </row>
    <row r="35" spans="1:5">
      <c r="A35" s="42" t="s">
        <v>6</v>
      </c>
      <c r="B35" s="42"/>
      <c r="C35" s="42"/>
      <c r="D35" s="42"/>
      <c r="E35" s="42"/>
    </row>
  </sheetData>
  <mergeCells count="3">
    <mergeCell ref="D1:E2"/>
    <mergeCell ref="A34:E34"/>
    <mergeCell ref="A35:E3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Clients!$A$2:$A$1048576</xm:f>
          </x14:formula1>
          <xm:sqref>E6</xm:sqref>
        </x14:dataValidation>
        <x14:dataValidation type="list" allowBlank="1" showInputMessage="1" showErrorMessage="1">
          <x14:formula1>
            <xm:f>Products!$A$2:$A$1048576</xm:f>
          </x14:formula1>
          <xm:sqref>A13:A31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3:E9"/>
  <sheetViews>
    <sheetView workbookViewId="0">
      <selection activeCell="C26" sqref="C26"/>
    </sheetView>
  </sheetViews>
  <sheetFormatPr defaultRowHeight="15"/>
  <cols>
    <col min="1" max="1" width="13.140625" customWidth="1"/>
    <col min="2" max="2" width="17.5703125" customWidth="1"/>
    <col min="3" max="3" width="24" bestFit="1" customWidth="1"/>
    <col min="4" max="4" width="22.5703125" bestFit="1" customWidth="1"/>
    <col min="5" max="5" width="29" bestFit="1" customWidth="1"/>
    <col min="6" max="7" width="4" customWidth="1"/>
    <col min="8" max="8" width="22.5703125" bestFit="1" customWidth="1"/>
    <col min="9" max="9" width="29" bestFit="1" customWidth="1"/>
  </cols>
  <sheetData>
    <row r="3" spans="1:5">
      <c r="B3" s="18" t="s">
        <v>25</v>
      </c>
    </row>
    <row r="4" spans="1:5">
      <c r="B4" t="s">
        <v>23</v>
      </c>
      <c r="C4" t="s">
        <v>24</v>
      </c>
      <c r="D4" t="s">
        <v>26</v>
      </c>
      <c r="E4" t="s">
        <v>27</v>
      </c>
    </row>
    <row r="5" spans="1:5">
      <c r="A5" s="18" t="s">
        <v>21</v>
      </c>
      <c r="B5" t="s">
        <v>19</v>
      </c>
      <c r="C5" t="s">
        <v>19</v>
      </c>
    </row>
    <row r="6" spans="1:5">
      <c r="A6" s="19">
        <v>501</v>
      </c>
      <c r="B6" s="20">
        <v>4</v>
      </c>
      <c r="C6" s="20">
        <v>1</v>
      </c>
      <c r="D6" s="20">
        <v>4</v>
      </c>
      <c r="E6" s="20">
        <v>1</v>
      </c>
    </row>
    <row r="7" spans="1:5">
      <c r="A7" s="19">
        <v>502</v>
      </c>
      <c r="B7" s="20">
        <v>8</v>
      </c>
      <c r="C7" s="20">
        <v>2</v>
      </c>
      <c r="D7" s="20">
        <v>8</v>
      </c>
      <c r="E7" s="20">
        <v>2</v>
      </c>
    </row>
    <row r="8" spans="1:5">
      <c r="A8" s="19">
        <v>503</v>
      </c>
      <c r="B8" s="20">
        <v>1</v>
      </c>
      <c r="C8" s="20">
        <v>0</v>
      </c>
      <c r="D8" s="20">
        <v>1</v>
      </c>
      <c r="E8" s="20">
        <v>0</v>
      </c>
    </row>
    <row r="9" spans="1:5">
      <c r="A9" s="19" t="s">
        <v>22</v>
      </c>
      <c r="B9" s="20">
        <v>13</v>
      </c>
      <c r="C9" s="20">
        <v>3</v>
      </c>
      <c r="D9" s="20">
        <v>13</v>
      </c>
      <c r="E9" s="2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8" sqref="F8"/>
    </sheetView>
  </sheetViews>
  <sheetFormatPr defaultRowHeight="15"/>
  <sheetData>
    <row r="1" spans="1:6">
      <c r="A1" t="s">
        <v>15</v>
      </c>
      <c r="B1" t="s">
        <v>18</v>
      </c>
      <c r="C1" s="17" t="s">
        <v>16</v>
      </c>
      <c r="D1" t="s">
        <v>17</v>
      </c>
      <c r="E1" t="s">
        <v>53</v>
      </c>
      <c r="F1" t="s">
        <v>10</v>
      </c>
    </row>
    <row r="2" spans="1:6">
      <c r="A2">
        <v>17</v>
      </c>
      <c r="B2" t="s">
        <v>19</v>
      </c>
      <c r="C2">
        <v>501</v>
      </c>
      <c r="D2" t="str">
        <f>VLOOKUP(C2,Clients!A:B,2,0)</f>
        <v>Pratik Bansal</v>
      </c>
      <c r="E2">
        <v>1002</v>
      </c>
      <c r="F2">
        <v>0</v>
      </c>
    </row>
    <row r="3" spans="1:6">
      <c r="A3">
        <v>17</v>
      </c>
      <c r="B3" t="s">
        <v>20</v>
      </c>
      <c r="C3">
        <v>501</v>
      </c>
      <c r="D3" t="str">
        <f>VLOOKUP(C3,Clients!A:B,2,0)</f>
        <v>Pratik Bansal</v>
      </c>
      <c r="E3">
        <v>1001</v>
      </c>
      <c r="F3">
        <v>0</v>
      </c>
    </row>
    <row r="4" spans="1:6">
      <c r="A4">
        <v>15</v>
      </c>
      <c r="B4" t="s">
        <v>19</v>
      </c>
      <c r="C4">
        <v>502</v>
      </c>
      <c r="D4" t="str">
        <f>VLOOKUP(C4,Clients!A:B,2,0)</f>
        <v>Simarjit Gandhi</v>
      </c>
      <c r="E4">
        <v>1003</v>
      </c>
      <c r="F4">
        <v>2</v>
      </c>
    </row>
    <row r="5" spans="1:6">
      <c r="A5">
        <v>14</v>
      </c>
      <c r="B5" t="s">
        <v>19</v>
      </c>
      <c r="C5">
        <v>503</v>
      </c>
      <c r="D5" t="str">
        <f>VLOOKUP(C5,Clients!A:B,2,0)</f>
        <v>G B Gupta</v>
      </c>
      <c r="E5">
        <v>1001</v>
      </c>
      <c r="F5">
        <v>0</v>
      </c>
    </row>
    <row r="6" spans="1:6">
      <c r="A6">
        <v>12</v>
      </c>
      <c r="B6" t="s">
        <v>19</v>
      </c>
      <c r="C6">
        <v>501</v>
      </c>
      <c r="D6" t="str">
        <f>VLOOKUP(C6,Clients!A:B,2,0)</f>
        <v>Pratik Bansal</v>
      </c>
      <c r="E6">
        <v>1003</v>
      </c>
      <c r="F6">
        <v>1</v>
      </c>
    </row>
    <row r="7" spans="1:6">
      <c r="A7">
        <v>12</v>
      </c>
      <c r="B7" t="s">
        <v>19</v>
      </c>
      <c r="C7">
        <v>502</v>
      </c>
      <c r="D7" t="str">
        <f>VLOOKUP(C7,Clients!A:B,2,0)</f>
        <v>Simarjit Gandhi</v>
      </c>
      <c r="E7">
        <v>1003</v>
      </c>
      <c r="F7">
        <v>2</v>
      </c>
    </row>
    <row r="8" spans="1:6">
      <c r="A8">
        <v>19</v>
      </c>
      <c r="B8" t="s">
        <v>19</v>
      </c>
      <c r="C8">
        <v>502</v>
      </c>
      <c r="D8" t="str">
        <f>VLOOKUP(C8,Clients!A:B,2,0)</f>
        <v>Simarjit Gandhi</v>
      </c>
      <c r="E8">
        <v>1004</v>
      </c>
      <c r="F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Clients</vt:lpstr>
      <vt:lpstr>Products</vt:lpstr>
      <vt:lpstr>Invoice</vt:lpstr>
      <vt:lpstr>Sheet3</vt:lpstr>
      <vt:lpstr>Sheet1</vt:lpstr>
      <vt:lpstr>Invoice!Print_Area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Subham</cp:lastModifiedBy>
  <cp:lastPrinted>2017-09-07T11:10:00Z</cp:lastPrinted>
  <dcterms:created xsi:type="dcterms:W3CDTF">2012-04-17T14:41:05Z</dcterms:created>
  <dcterms:modified xsi:type="dcterms:W3CDTF">2018-01-29T14:32:35Z</dcterms:modified>
</cp:coreProperties>
</file>